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/>
  <workbookPr defaultThemeVersion="124226"/>
  <mc:AlternateContent xmlns:mc="http://schemas.openxmlformats.org/markup-compatibility/2006">
    <mc:Choice Requires="x15">
      <x15ac:absPath xmlns:x15ac="http://schemas.microsoft.com/office/spreadsheetml/2010/11/ac" url="L:\NCIN\NCRAS\Projects and Functional teams\Local populations and service\Performance Indicators\2020\Collated templates\"/>
    </mc:Choice>
  </mc:AlternateContent>
  <xr:revisionPtr revIDLastSave="0" documentId="13_ncr:1_{E93376F6-915A-455A-ADEB-D5D6C3A05F98}" xr6:coauthVersionLast="45" xr6:coauthVersionMax="45" xr10:uidLastSave="{00000000-0000-0000-0000-000000000000}"/>
  <bookViews>
    <workbookView xWindow="-110" yWindow="-110" windowWidth="19420" windowHeight="10420" tabRatio="900" xr2:uid="{00000000-000D-0000-FFFF-FFFF00000000}"/>
  </bookViews>
  <sheets>
    <sheet name="Exec Summary" sheetId="51" r:id="rId1"/>
    <sheet name="Useful Statements" sheetId="20" state="hidden" r:id="rId2"/>
    <sheet name="UKIACR PI Table" sheetId="39" r:id="rId3"/>
    <sheet name="PI Data Sheet 1" sheetId="17" r:id="rId4"/>
    <sheet name="PI Data Sheet 2" sheetId="18" r:id="rId5"/>
    <sheet name="PI Data Sheet 3" sheetId="19" r:id="rId6"/>
    <sheet name="Site Selection" sheetId="21" state="hidden" r:id="rId7"/>
    <sheet name="Example Data - Filled in by Reg" sheetId="12" state="hidden" r:id="rId8"/>
    <sheet name="Updated Morphology Codes" sheetId="49" state="hidden" r:id="rId9"/>
  </sheets>
  <externalReferences>
    <externalReference r:id="rId10"/>
    <externalReference r:id="rId11"/>
  </externalReferences>
  <definedNames>
    <definedName name="__xlnm.Print_Area" localSheetId="7">'Example Data - Filled in by Reg'!$A$1:$S$241</definedName>
    <definedName name="_xlnm._FilterDatabase" localSheetId="4" hidden="1">'PI Data Sheet 2'!$A$1:$A$255</definedName>
    <definedName name="_xlnm._FilterDatabase" localSheetId="5" hidden="1">'PI Data Sheet 3'!#REF!</definedName>
    <definedName name="_xlnm._FilterDatabase" localSheetId="2" hidden="1">'UKIACR PI Table'!$A$1:$A$643</definedName>
    <definedName name="e">#REF!</definedName>
    <definedName name="ed">'[1]MI totals check'!$E$3</definedName>
    <definedName name="i">#REF!</definedName>
    <definedName name="id">'[1]MI totals check'!$I$3</definedName>
    <definedName name="n">#REF!</definedName>
    <definedName name="nd">'[1]MI totals check'!$H$3</definedName>
    <definedName name="nw">'PI Data Sheet 1'!$B$16</definedName>
    <definedName name="_xlnm.Print_Area" localSheetId="7">'Example Data - Filled in by Reg'!$A$1:$S$241</definedName>
    <definedName name="s">#REF!</definedName>
    <definedName name="sd">'[1]MI totals check'!$F$3</definedName>
    <definedName name="u">#REF!</definedName>
    <definedName name="ud">'[1]MI totals check'!$J$3</definedName>
    <definedName name="w">#REF!</definedName>
    <definedName name="wd">'[1]MI totals check'!$G$3</definedName>
    <definedName name="Z_6A3BFC15_AA27_4BC4_9E66_A39E846CAEE4_.wvu.PrintArea" localSheetId="7">'Example Data - Filled in by Reg'!$A$1:$S$241</definedName>
    <definedName name="Z_93F44A21_93EA_4FA1_96DC_D457BC114E6B_.wvu.PrintArea" localSheetId="7">'Example Data - Filled in by Reg'!$A$1:$S$241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D388" i="17" l="1"/>
  <c r="D387" i="17"/>
  <c r="D391" i="17"/>
  <c r="D395" i="17"/>
  <c r="D396" i="17"/>
  <c r="D397" i="17"/>
  <c r="D398" i="17"/>
  <c r="D399" i="17"/>
  <c r="D394" i="17"/>
  <c r="C8" i="51" l="1"/>
  <c r="G22" i="51"/>
  <c r="G21" i="51"/>
  <c r="G20" i="51"/>
  <c r="G19" i="51"/>
  <c r="G18" i="51"/>
  <c r="G17" i="51"/>
  <c r="G16" i="51"/>
  <c r="G15" i="51"/>
  <c r="G14" i="51"/>
  <c r="G13" i="51"/>
  <c r="E13" i="51"/>
  <c r="G12" i="51"/>
  <c r="G11" i="51"/>
  <c r="F11" i="51"/>
  <c r="G10" i="51"/>
  <c r="G9" i="51"/>
  <c r="G8" i="51"/>
  <c r="G389" i="39"/>
  <c r="G388" i="39"/>
  <c r="G375" i="39"/>
  <c r="G376" i="39"/>
  <c r="G377" i="39"/>
  <c r="G378" i="39"/>
  <c r="G379" i="39"/>
  <c r="G380" i="39"/>
  <c r="G381" i="39"/>
  <c r="G382" i="39"/>
  <c r="G383" i="39"/>
  <c r="G384" i="39"/>
  <c r="G385" i="39"/>
  <c r="G386" i="39"/>
  <c r="G387" i="39"/>
  <c r="G374" i="39"/>
  <c r="G373" i="39"/>
  <c r="G359" i="39"/>
  <c r="G360" i="39"/>
  <c r="G361" i="39"/>
  <c r="G363" i="39"/>
  <c r="G364" i="39"/>
  <c r="G365" i="39"/>
  <c r="G366" i="39"/>
  <c r="G368" i="39"/>
  <c r="G369" i="39"/>
  <c r="G370" i="39"/>
  <c r="G371" i="39"/>
  <c r="G358" i="39"/>
  <c r="G334" i="39"/>
  <c r="G335" i="39"/>
  <c r="G336" i="39"/>
  <c r="G337" i="39"/>
  <c r="G338" i="39"/>
  <c r="G342" i="39"/>
  <c r="G343" i="39"/>
  <c r="G344" i="39"/>
  <c r="G346" i="39"/>
  <c r="G347" i="39"/>
  <c r="G348" i="39"/>
  <c r="G350" i="39"/>
  <c r="G351" i="39"/>
  <c r="G352" i="39"/>
  <c r="G354" i="39"/>
  <c r="G355" i="39"/>
  <c r="G333" i="39"/>
  <c r="G317" i="39"/>
  <c r="G318" i="39"/>
  <c r="G321" i="39"/>
  <c r="G322" i="39"/>
  <c r="G323" i="39"/>
  <c r="G326" i="39"/>
  <c r="G327" i="39"/>
  <c r="G330" i="39"/>
  <c r="G316" i="39"/>
  <c r="G289" i="39"/>
  <c r="G290" i="39"/>
  <c r="G291" i="39"/>
  <c r="G292" i="39"/>
  <c r="G293" i="39"/>
  <c r="G294" i="39"/>
  <c r="G295" i="39"/>
  <c r="G296" i="39"/>
  <c r="G297" i="39"/>
  <c r="G298" i="39"/>
  <c r="G299" i="39"/>
  <c r="G300" i="39"/>
  <c r="G301" i="39"/>
  <c r="G302" i="39"/>
  <c r="G303" i="39"/>
  <c r="G304" i="39"/>
  <c r="G305" i="39"/>
  <c r="G306" i="39"/>
  <c r="G307" i="39"/>
  <c r="G308" i="39"/>
  <c r="G309" i="39"/>
  <c r="G310" i="39"/>
  <c r="G311" i="39"/>
  <c r="G312" i="39"/>
  <c r="G313" i="39"/>
  <c r="G288" i="39"/>
  <c r="G261" i="39"/>
  <c r="G262" i="39"/>
  <c r="G263" i="39"/>
  <c r="G264" i="39"/>
  <c r="G265" i="39"/>
  <c r="G266" i="39"/>
  <c r="G267" i="39"/>
  <c r="G268" i="39"/>
  <c r="G269" i="39"/>
  <c r="G270" i="39"/>
  <c r="G271" i="39"/>
  <c r="G272" i="39"/>
  <c r="G273" i="39"/>
  <c r="G274" i="39"/>
  <c r="G275" i="39"/>
  <c r="G276" i="39"/>
  <c r="G277" i="39"/>
  <c r="G278" i="39"/>
  <c r="G279" i="39"/>
  <c r="G280" i="39"/>
  <c r="G281" i="39"/>
  <c r="G282" i="39"/>
  <c r="G283" i="39"/>
  <c r="G284" i="39"/>
  <c r="G285" i="39"/>
  <c r="G260" i="39"/>
  <c r="G233" i="39"/>
  <c r="G234" i="39"/>
  <c r="G235" i="39"/>
  <c r="G236" i="39"/>
  <c r="G237" i="39"/>
  <c r="G238" i="39"/>
  <c r="G239" i="39"/>
  <c r="G240" i="39"/>
  <c r="G241" i="39"/>
  <c r="G242" i="39"/>
  <c r="G243" i="39"/>
  <c r="G244" i="39"/>
  <c r="G245" i="39"/>
  <c r="G246" i="39"/>
  <c r="G247" i="39"/>
  <c r="G248" i="39"/>
  <c r="G249" i="39"/>
  <c r="G250" i="39"/>
  <c r="G251" i="39"/>
  <c r="G252" i="39"/>
  <c r="G253" i="39"/>
  <c r="G254" i="39"/>
  <c r="G255" i="39"/>
  <c r="G256" i="39"/>
  <c r="G257" i="39"/>
  <c r="G232" i="39"/>
  <c r="G205" i="39"/>
  <c r="G206" i="39"/>
  <c r="G207" i="39"/>
  <c r="G208" i="39"/>
  <c r="G209" i="39"/>
  <c r="G210" i="39"/>
  <c r="G211" i="39"/>
  <c r="G212" i="39"/>
  <c r="G213" i="39"/>
  <c r="G214" i="39"/>
  <c r="G215" i="39"/>
  <c r="G216" i="39"/>
  <c r="G217" i="39"/>
  <c r="G218" i="39"/>
  <c r="G219" i="39"/>
  <c r="G220" i="39"/>
  <c r="G221" i="39"/>
  <c r="G222" i="39"/>
  <c r="G223" i="39"/>
  <c r="G224" i="39"/>
  <c r="G225" i="39"/>
  <c r="G226" i="39"/>
  <c r="G227" i="39"/>
  <c r="G228" i="39"/>
  <c r="G229" i="39"/>
  <c r="G204" i="39"/>
  <c r="G201" i="39"/>
  <c r="G200" i="39"/>
  <c r="G199" i="39"/>
  <c r="G185" i="39"/>
  <c r="G186" i="39"/>
  <c r="G187" i="39"/>
  <c r="G188" i="39"/>
  <c r="G189" i="39"/>
  <c r="G190" i="39"/>
  <c r="G191" i="39"/>
  <c r="G192" i="39"/>
  <c r="G193" i="39"/>
  <c r="G194" i="39"/>
  <c r="G195" i="39"/>
  <c r="G196" i="39"/>
  <c r="G197" i="39"/>
  <c r="G184" i="39"/>
  <c r="F17" i="39" a="1"/>
  <c r="F24" i="39" s="1"/>
  <c r="G17" i="39" a="1"/>
  <c r="G20" i="39" s="1"/>
  <c r="G415" i="39"/>
  <c r="G414" i="39"/>
  <c r="F414" i="39"/>
  <c r="G391" i="39" a="1"/>
  <c r="G393" i="39" s="1"/>
  <c r="G157" i="39" a="1"/>
  <c r="G159" i="39" s="1"/>
  <c r="G130" i="39" a="1"/>
  <c r="G131" i="39" s="1"/>
  <c r="G103" i="39" a="1"/>
  <c r="G103" i="39" s="1"/>
  <c r="G76" i="39" a="1"/>
  <c r="G78" i="39" s="1"/>
  <c r="G49" i="39" a="1"/>
  <c r="G51" i="39" s="1"/>
  <c r="F39" i="39" l="1"/>
  <c r="F31" i="39"/>
  <c r="F23" i="39"/>
  <c r="F43" i="39"/>
  <c r="F35" i="39"/>
  <c r="F27" i="39"/>
  <c r="F19" i="39"/>
  <c r="F42" i="39"/>
  <c r="F34" i="39"/>
  <c r="F26" i="39"/>
  <c r="F18" i="39"/>
  <c r="F41" i="39"/>
  <c r="F33" i="39"/>
  <c r="F25" i="39"/>
  <c r="F17" i="39"/>
  <c r="F40" i="39"/>
  <c r="F32" i="39"/>
  <c r="F38" i="39"/>
  <c r="F30" i="39"/>
  <c r="F22" i="39"/>
  <c r="F45" i="39"/>
  <c r="F37" i="39"/>
  <c r="F29" i="39"/>
  <c r="F21" i="39"/>
  <c r="F44" i="39"/>
  <c r="F36" i="39"/>
  <c r="F28" i="39"/>
  <c r="F20" i="39"/>
  <c r="G43" i="39"/>
  <c r="G35" i="39"/>
  <c r="G27" i="39"/>
  <c r="G19" i="39"/>
  <c r="G42" i="39"/>
  <c r="G34" i="39"/>
  <c r="G26" i="39"/>
  <c r="G18" i="39"/>
  <c r="G41" i="39"/>
  <c r="G33" i="39"/>
  <c r="G25" i="39"/>
  <c r="G17" i="39"/>
  <c r="G40" i="39"/>
  <c r="G32" i="39"/>
  <c r="G24" i="39"/>
  <c r="G39" i="39"/>
  <c r="G31" i="39"/>
  <c r="G23" i="39"/>
  <c r="G45" i="39"/>
  <c r="G38" i="39"/>
  <c r="G30" i="39"/>
  <c r="G22" i="39"/>
  <c r="G37" i="39"/>
  <c r="G29" i="39"/>
  <c r="G21" i="39"/>
  <c r="G44" i="39"/>
  <c r="G36" i="39"/>
  <c r="G28" i="39"/>
  <c r="G413" i="39"/>
  <c r="G405" i="39"/>
  <c r="G397" i="39"/>
  <c r="G408" i="39"/>
  <c r="G400" i="39"/>
  <c r="G392" i="39"/>
  <c r="G407" i="39"/>
  <c r="G399" i="39"/>
  <c r="G391" i="39"/>
  <c r="G406" i="39"/>
  <c r="G398" i="39"/>
  <c r="G412" i="39"/>
  <c r="G404" i="39"/>
  <c r="G396" i="39"/>
  <c r="G411" i="39"/>
  <c r="G403" i="39"/>
  <c r="G395" i="39"/>
  <c r="G410" i="39"/>
  <c r="G402" i="39"/>
  <c r="G394" i="39"/>
  <c r="G409" i="39"/>
  <c r="G401" i="39"/>
  <c r="G179" i="39"/>
  <c r="G171" i="39"/>
  <c r="G163" i="39"/>
  <c r="G182" i="39"/>
  <c r="G174" i="39"/>
  <c r="G166" i="39"/>
  <c r="G158" i="39"/>
  <c r="G181" i="39"/>
  <c r="G173" i="39"/>
  <c r="G165" i="39"/>
  <c r="G157" i="39"/>
  <c r="G180" i="39"/>
  <c r="G172" i="39"/>
  <c r="G164" i="39"/>
  <c r="G178" i="39"/>
  <c r="G170" i="39"/>
  <c r="G162" i="39"/>
  <c r="G177" i="39"/>
  <c r="G169" i="39"/>
  <c r="G161" i="39"/>
  <c r="G176" i="39"/>
  <c r="G168" i="39"/>
  <c r="G160" i="39"/>
  <c r="G175" i="39"/>
  <c r="G167" i="39"/>
  <c r="G130" i="39"/>
  <c r="G154" i="39"/>
  <c r="G146" i="39"/>
  <c r="G138" i="39"/>
  <c r="G153" i="39"/>
  <c r="G145" i="39"/>
  <c r="G137" i="39"/>
  <c r="G152" i="39"/>
  <c r="G136" i="39"/>
  <c r="G151" i="39"/>
  <c r="G135" i="39"/>
  <c r="G142" i="39"/>
  <c r="G149" i="39"/>
  <c r="G141" i="39"/>
  <c r="G133" i="39"/>
  <c r="G148" i="39"/>
  <c r="G140" i="39"/>
  <c r="G132" i="39"/>
  <c r="G144" i="39"/>
  <c r="G143" i="39"/>
  <c r="G150" i="39"/>
  <c r="G134" i="39"/>
  <c r="G155" i="39"/>
  <c r="G147" i="39"/>
  <c r="G139" i="39"/>
  <c r="G98" i="39"/>
  <c r="G90" i="39"/>
  <c r="G82" i="39"/>
  <c r="G101" i="39"/>
  <c r="G93" i="39"/>
  <c r="G85" i="39"/>
  <c r="G77" i="39"/>
  <c r="G100" i="39"/>
  <c r="G92" i="39"/>
  <c r="G84" i="39"/>
  <c r="G76" i="39"/>
  <c r="G99" i="39"/>
  <c r="G91" i="39"/>
  <c r="G83" i="39"/>
  <c r="G97" i="39"/>
  <c r="G89" i="39"/>
  <c r="G81" i="39"/>
  <c r="G96" i="39"/>
  <c r="G88" i="39"/>
  <c r="G80" i="39"/>
  <c r="G95" i="39"/>
  <c r="G87" i="39"/>
  <c r="G79" i="39"/>
  <c r="G94" i="39"/>
  <c r="G86" i="39"/>
  <c r="G71" i="39"/>
  <c r="G63" i="39"/>
  <c r="G55" i="39"/>
  <c r="G74" i="39"/>
  <c r="G66" i="39"/>
  <c r="G58" i="39"/>
  <c r="G50" i="39"/>
  <c r="G73" i="39"/>
  <c r="G65" i="39"/>
  <c r="G57" i="39"/>
  <c r="G49" i="39"/>
  <c r="G72" i="39"/>
  <c r="G64" i="39"/>
  <c r="G56" i="39"/>
  <c r="G70" i="39"/>
  <c r="G62" i="39"/>
  <c r="G54" i="39"/>
  <c r="G69" i="39"/>
  <c r="G61" i="39"/>
  <c r="G53" i="39"/>
  <c r="G68" i="39"/>
  <c r="G60" i="39"/>
  <c r="G52" i="39"/>
  <c r="G67" i="39"/>
  <c r="G59" i="39"/>
  <c r="G5" i="39"/>
  <c r="G6" i="39"/>
  <c r="G7" i="39"/>
  <c r="G8" i="39"/>
  <c r="G9" i="39"/>
  <c r="G10" i="39"/>
  <c r="G11" i="39"/>
  <c r="G4" i="39"/>
  <c r="K310" i="19" l="1"/>
  <c r="H255" i="19"/>
  <c r="I255" i="19"/>
  <c r="J255" i="19"/>
  <c r="K255" i="19"/>
  <c r="H256" i="19"/>
  <c r="I256" i="19"/>
  <c r="J256" i="19"/>
  <c r="K256" i="19"/>
  <c r="H257" i="19"/>
  <c r="I257" i="19"/>
  <c r="J257" i="19"/>
  <c r="K257" i="19"/>
  <c r="H258" i="19"/>
  <c r="I258" i="19"/>
  <c r="J258" i="19"/>
  <c r="K258" i="19"/>
  <c r="H259" i="19"/>
  <c r="I259" i="19"/>
  <c r="J259" i="19"/>
  <c r="K259" i="19"/>
  <c r="H260" i="19"/>
  <c r="I260" i="19"/>
  <c r="J260" i="19"/>
  <c r="K260" i="19"/>
  <c r="H261" i="19"/>
  <c r="I261" i="19"/>
  <c r="J261" i="19"/>
  <c r="K261" i="19"/>
  <c r="H262" i="19"/>
  <c r="I262" i="19"/>
  <c r="J262" i="19"/>
  <c r="K262" i="19"/>
  <c r="H263" i="19"/>
  <c r="I263" i="19"/>
  <c r="J263" i="19"/>
  <c r="K263" i="19"/>
  <c r="H264" i="19"/>
  <c r="I264" i="19"/>
  <c r="J264" i="19"/>
  <c r="K264" i="19"/>
  <c r="H265" i="19"/>
  <c r="I265" i="19"/>
  <c r="J265" i="19"/>
  <c r="K265" i="19"/>
  <c r="H266" i="19"/>
  <c r="I266" i="19"/>
  <c r="J266" i="19"/>
  <c r="K266" i="19"/>
  <c r="H267" i="19"/>
  <c r="I267" i="19"/>
  <c r="J267" i="19"/>
  <c r="K267" i="19"/>
  <c r="H268" i="19"/>
  <c r="I268" i="19"/>
  <c r="J268" i="19"/>
  <c r="K268" i="19"/>
  <c r="H269" i="19"/>
  <c r="I269" i="19"/>
  <c r="J269" i="19"/>
  <c r="K269" i="19"/>
  <c r="H270" i="19"/>
  <c r="I270" i="19"/>
  <c r="J270" i="19"/>
  <c r="K270" i="19"/>
  <c r="H271" i="19"/>
  <c r="I271" i="19"/>
  <c r="J271" i="19"/>
  <c r="K271" i="19"/>
  <c r="H272" i="19"/>
  <c r="I272" i="19"/>
  <c r="J272" i="19"/>
  <c r="K272" i="19"/>
  <c r="H273" i="19"/>
  <c r="I273" i="19"/>
  <c r="J273" i="19"/>
  <c r="K273" i="19"/>
  <c r="H274" i="19"/>
  <c r="I274" i="19"/>
  <c r="J274" i="19"/>
  <c r="K274" i="19"/>
  <c r="H275" i="19"/>
  <c r="I275" i="19"/>
  <c r="J275" i="19"/>
  <c r="K275" i="19"/>
  <c r="H276" i="19"/>
  <c r="I276" i="19"/>
  <c r="J276" i="19"/>
  <c r="K276" i="19"/>
  <c r="H277" i="19"/>
  <c r="I277" i="19"/>
  <c r="J277" i="19"/>
  <c r="K277" i="19"/>
  <c r="H278" i="19"/>
  <c r="I278" i="19"/>
  <c r="J278" i="19"/>
  <c r="K278" i="19"/>
  <c r="H279" i="19"/>
  <c r="I279" i="19"/>
  <c r="J279" i="19"/>
  <c r="K279" i="19"/>
  <c r="H280" i="19"/>
  <c r="I280" i="19"/>
  <c r="J280" i="19"/>
  <c r="K280" i="19"/>
  <c r="H281" i="19"/>
  <c r="I281" i="19"/>
  <c r="J281" i="19"/>
  <c r="K281" i="19"/>
  <c r="H282" i="19"/>
  <c r="I282" i="19"/>
  <c r="J282" i="19"/>
  <c r="K282" i="19"/>
  <c r="H283" i="19"/>
  <c r="I283" i="19"/>
  <c r="J283" i="19"/>
  <c r="K283" i="19"/>
  <c r="H284" i="19"/>
  <c r="I284" i="19"/>
  <c r="J284" i="19"/>
  <c r="K284" i="19"/>
  <c r="H285" i="19"/>
  <c r="I285" i="19"/>
  <c r="J285" i="19"/>
  <c r="K285" i="19"/>
  <c r="H286" i="19"/>
  <c r="I286" i="19"/>
  <c r="J286" i="19"/>
  <c r="K286" i="19"/>
  <c r="H287" i="19"/>
  <c r="I287" i="19"/>
  <c r="J287" i="19"/>
  <c r="K287" i="19"/>
  <c r="H288" i="19"/>
  <c r="I288" i="19"/>
  <c r="J288" i="19"/>
  <c r="K288" i="19"/>
  <c r="H289" i="19"/>
  <c r="I289" i="19"/>
  <c r="J289" i="19"/>
  <c r="K289" i="19"/>
  <c r="H290" i="19"/>
  <c r="I290" i="19"/>
  <c r="J290" i="19"/>
  <c r="K290" i="19"/>
  <c r="H291" i="19"/>
  <c r="I291" i="19"/>
  <c r="J291" i="19"/>
  <c r="K291" i="19"/>
  <c r="H292" i="19"/>
  <c r="I292" i="19"/>
  <c r="J292" i="19"/>
  <c r="K292" i="19"/>
  <c r="H293" i="19"/>
  <c r="I293" i="19"/>
  <c r="J293" i="19"/>
  <c r="K293" i="19"/>
  <c r="H294" i="19"/>
  <c r="I294" i="19"/>
  <c r="J294" i="19"/>
  <c r="K294" i="19"/>
  <c r="H295" i="19"/>
  <c r="I295" i="19"/>
  <c r="J295" i="19"/>
  <c r="K295" i="19"/>
  <c r="H296" i="19"/>
  <c r="I296" i="19"/>
  <c r="J296" i="19"/>
  <c r="K296" i="19"/>
  <c r="H297" i="19"/>
  <c r="I297" i="19"/>
  <c r="J297" i="19"/>
  <c r="K297" i="19"/>
  <c r="H298" i="19"/>
  <c r="I298" i="19"/>
  <c r="J298" i="19"/>
  <c r="K298" i="19"/>
  <c r="H299" i="19"/>
  <c r="I299" i="19"/>
  <c r="J299" i="19"/>
  <c r="K299" i="19"/>
  <c r="H300" i="19"/>
  <c r="I300" i="19"/>
  <c r="J300" i="19"/>
  <c r="K300" i="19"/>
  <c r="H301" i="19"/>
  <c r="I301" i="19"/>
  <c r="J301" i="19"/>
  <c r="K301" i="19"/>
  <c r="H302" i="19"/>
  <c r="I302" i="19"/>
  <c r="J302" i="19"/>
  <c r="K302" i="19"/>
  <c r="H303" i="19"/>
  <c r="I303" i="19"/>
  <c r="J303" i="19"/>
  <c r="K303" i="19"/>
  <c r="H304" i="19"/>
  <c r="I304" i="19"/>
  <c r="J304" i="19"/>
  <c r="K304" i="19"/>
  <c r="H305" i="19"/>
  <c r="I305" i="19"/>
  <c r="J305" i="19"/>
  <c r="K305" i="19"/>
  <c r="H306" i="19"/>
  <c r="I306" i="19"/>
  <c r="J306" i="19"/>
  <c r="K306" i="19"/>
  <c r="H307" i="19"/>
  <c r="I307" i="19"/>
  <c r="J307" i="19"/>
  <c r="K307" i="19"/>
  <c r="H308" i="19"/>
  <c r="I308" i="19"/>
  <c r="J308" i="19"/>
  <c r="K308" i="19"/>
  <c r="H309" i="19"/>
  <c r="I309" i="19"/>
  <c r="J309" i="19"/>
  <c r="K309" i="19"/>
  <c r="H310" i="19"/>
  <c r="I310" i="19"/>
  <c r="J310" i="19"/>
  <c r="I254" i="19"/>
  <c r="J254" i="19"/>
  <c r="K254" i="19"/>
  <c r="H254" i="19"/>
  <c r="N249" i="19"/>
  <c r="M249" i="19"/>
  <c r="O249" i="19" s="1"/>
  <c r="L249" i="19"/>
  <c r="N248" i="19"/>
  <c r="M248" i="19"/>
  <c r="O248" i="19" s="1"/>
  <c r="L248" i="19"/>
  <c r="N247" i="19"/>
  <c r="M247" i="19"/>
  <c r="O247" i="19" s="1"/>
  <c r="L247" i="19"/>
  <c r="N246" i="19"/>
  <c r="M246" i="19"/>
  <c r="O246" i="19" s="1"/>
  <c r="L246" i="19"/>
  <c r="N245" i="19"/>
  <c r="M245" i="19"/>
  <c r="O245" i="19" s="1"/>
  <c r="L245" i="19"/>
  <c r="N244" i="19"/>
  <c r="M244" i="19"/>
  <c r="O244" i="19" s="1"/>
  <c r="L244" i="19"/>
  <c r="N243" i="19"/>
  <c r="M243" i="19"/>
  <c r="O243" i="19" s="1"/>
  <c r="L243" i="19"/>
  <c r="N242" i="19"/>
  <c r="M242" i="19"/>
  <c r="O242" i="19" s="1"/>
  <c r="L242" i="19"/>
  <c r="N241" i="19"/>
  <c r="M241" i="19"/>
  <c r="O241" i="19" s="1"/>
  <c r="L241" i="19"/>
  <c r="N240" i="19"/>
  <c r="M240" i="19"/>
  <c r="O240" i="19" s="1"/>
  <c r="L240" i="19"/>
  <c r="N239" i="19"/>
  <c r="M239" i="19"/>
  <c r="O239" i="19" s="1"/>
  <c r="L239" i="19"/>
  <c r="N238" i="19"/>
  <c r="M238" i="19"/>
  <c r="O238" i="19" s="1"/>
  <c r="L238" i="19"/>
  <c r="N237" i="19"/>
  <c r="M237" i="19"/>
  <c r="O237" i="19" s="1"/>
  <c r="L237" i="19"/>
  <c r="N236" i="19"/>
  <c r="M236" i="19"/>
  <c r="O236" i="19" s="1"/>
  <c r="L236" i="19"/>
  <c r="N235" i="19"/>
  <c r="M235" i="19"/>
  <c r="O235" i="19" s="1"/>
  <c r="L235" i="19"/>
  <c r="N234" i="19"/>
  <c r="M234" i="19"/>
  <c r="O234" i="19" s="1"/>
  <c r="L234" i="19"/>
  <c r="N233" i="19"/>
  <c r="M233" i="19"/>
  <c r="O233" i="19" s="1"/>
  <c r="L233" i="19"/>
  <c r="N232" i="19"/>
  <c r="M232" i="19"/>
  <c r="O232" i="19" s="1"/>
  <c r="L232" i="19"/>
  <c r="N231" i="19"/>
  <c r="M231" i="19"/>
  <c r="O231" i="19" s="1"/>
  <c r="L231" i="19"/>
  <c r="N230" i="19"/>
  <c r="M230" i="19"/>
  <c r="O230" i="19" s="1"/>
  <c r="L230" i="19"/>
  <c r="N229" i="19"/>
  <c r="M229" i="19"/>
  <c r="O229" i="19" s="1"/>
  <c r="L229" i="19"/>
  <c r="N228" i="19"/>
  <c r="M228" i="19"/>
  <c r="O228" i="19" s="1"/>
  <c r="L228" i="19"/>
  <c r="N227" i="19"/>
  <c r="M227" i="19"/>
  <c r="O227" i="19" s="1"/>
  <c r="L227" i="19"/>
  <c r="N226" i="19"/>
  <c r="M226" i="19"/>
  <c r="O226" i="19" s="1"/>
  <c r="L226" i="19"/>
  <c r="N225" i="19"/>
  <c r="M225" i="19"/>
  <c r="O225" i="19" s="1"/>
  <c r="L225" i="19"/>
  <c r="N224" i="19"/>
  <c r="M224" i="19"/>
  <c r="O224" i="19" s="1"/>
  <c r="L224" i="19"/>
  <c r="N223" i="19"/>
  <c r="M223" i="19"/>
  <c r="O223" i="19" s="1"/>
  <c r="L223" i="19"/>
  <c r="N222" i="19"/>
  <c r="M222" i="19"/>
  <c r="O222" i="19" s="1"/>
  <c r="L222" i="19"/>
  <c r="N221" i="19"/>
  <c r="M221" i="19"/>
  <c r="O221" i="19" s="1"/>
  <c r="L221" i="19"/>
  <c r="N220" i="19"/>
  <c r="M220" i="19"/>
  <c r="O220" i="19" s="1"/>
  <c r="L220" i="19"/>
  <c r="N219" i="19"/>
  <c r="M219" i="19"/>
  <c r="O219" i="19" s="1"/>
  <c r="L219" i="19"/>
  <c r="N218" i="19"/>
  <c r="M218" i="19"/>
  <c r="O218" i="19" s="1"/>
  <c r="L218" i="19"/>
  <c r="N217" i="19"/>
  <c r="M217" i="19"/>
  <c r="O217" i="19" s="1"/>
  <c r="L217" i="19"/>
  <c r="N216" i="19"/>
  <c r="M216" i="19"/>
  <c r="O216" i="19" s="1"/>
  <c r="L216" i="19"/>
  <c r="N215" i="19"/>
  <c r="M215" i="19"/>
  <c r="O215" i="19" s="1"/>
  <c r="L215" i="19"/>
  <c r="N214" i="19"/>
  <c r="M214" i="19"/>
  <c r="O214" i="19" s="1"/>
  <c r="L214" i="19"/>
  <c r="N213" i="19"/>
  <c r="M213" i="19"/>
  <c r="O213" i="19" s="1"/>
  <c r="L213" i="19"/>
  <c r="N212" i="19"/>
  <c r="M212" i="19"/>
  <c r="O212" i="19" s="1"/>
  <c r="L212" i="19"/>
  <c r="N211" i="19"/>
  <c r="M211" i="19"/>
  <c r="O211" i="19" s="1"/>
  <c r="L211" i="19"/>
  <c r="N210" i="19"/>
  <c r="M210" i="19"/>
  <c r="O210" i="19" s="1"/>
  <c r="L210" i="19"/>
  <c r="N209" i="19"/>
  <c r="M209" i="19"/>
  <c r="O209" i="19" s="1"/>
  <c r="L209" i="19"/>
  <c r="N208" i="19"/>
  <c r="M208" i="19"/>
  <c r="O208" i="19" s="1"/>
  <c r="L208" i="19"/>
  <c r="N207" i="19"/>
  <c r="M207" i="19"/>
  <c r="O207" i="19" s="1"/>
  <c r="L207" i="19"/>
  <c r="N206" i="19"/>
  <c r="M206" i="19"/>
  <c r="O206" i="19" s="1"/>
  <c r="L206" i="19"/>
  <c r="N205" i="19"/>
  <c r="M205" i="19"/>
  <c r="O205" i="19" s="1"/>
  <c r="L205" i="19"/>
  <c r="N204" i="19"/>
  <c r="M204" i="19"/>
  <c r="O204" i="19" s="1"/>
  <c r="L204" i="19"/>
  <c r="N203" i="19"/>
  <c r="M203" i="19"/>
  <c r="O203" i="19" s="1"/>
  <c r="L203" i="19"/>
  <c r="N202" i="19"/>
  <c r="M202" i="19"/>
  <c r="O202" i="19" s="1"/>
  <c r="L202" i="19"/>
  <c r="N201" i="19"/>
  <c r="M201" i="19"/>
  <c r="O201" i="19" s="1"/>
  <c r="L201" i="19"/>
  <c r="N200" i="19"/>
  <c r="M200" i="19"/>
  <c r="O200" i="19" s="1"/>
  <c r="L200" i="19"/>
  <c r="N199" i="19"/>
  <c r="M199" i="19"/>
  <c r="O199" i="19" s="1"/>
  <c r="L199" i="19"/>
  <c r="N198" i="19"/>
  <c r="M198" i="19"/>
  <c r="O198" i="19" s="1"/>
  <c r="L198" i="19"/>
  <c r="N197" i="19"/>
  <c r="M197" i="19"/>
  <c r="O197" i="19" s="1"/>
  <c r="L197" i="19"/>
  <c r="N196" i="19"/>
  <c r="M196" i="19"/>
  <c r="O196" i="19" s="1"/>
  <c r="L196" i="19"/>
  <c r="N195" i="19"/>
  <c r="M195" i="19"/>
  <c r="O195" i="19" s="1"/>
  <c r="L195" i="19"/>
  <c r="N194" i="19"/>
  <c r="M194" i="19"/>
  <c r="O194" i="19" s="1"/>
  <c r="L194" i="19"/>
  <c r="N193" i="19"/>
  <c r="M193" i="19"/>
  <c r="O193" i="19" s="1"/>
  <c r="L193" i="19"/>
  <c r="AD221" i="18"/>
  <c r="G221" i="18"/>
  <c r="C205" i="18"/>
  <c r="B194" i="18"/>
  <c r="B182" i="18"/>
  <c r="AG178" i="18"/>
  <c r="AF178" i="18"/>
  <c r="AE178" i="18"/>
  <c r="T176" i="18"/>
  <c r="L176" i="18"/>
  <c r="D176" i="18"/>
  <c r="AG175" i="18"/>
  <c r="AF175" i="18"/>
  <c r="AE175" i="18"/>
  <c r="Y173" i="18"/>
  <c r="Q173" i="18"/>
  <c r="I173" i="18"/>
  <c r="AG172" i="18"/>
  <c r="AF172" i="18"/>
  <c r="AE172" i="18"/>
  <c r="AA171" i="18"/>
  <c r="Z171" i="18"/>
  <c r="Y171" i="18"/>
  <c r="X171" i="18"/>
  <c r="W171" i="18"/>
  <c r="V171" i="18"/>
  <c r="U171" i="18"/>
  <c r="T171" i="18"/>
  <c r="S171" i="18"/>
  <c r="R171" i="18"/>
  <c r="Q171" i="18"/>
  <c r="P171" i="18"/>
  <c r="O171" i="18"/>
  <c r="N171" i="18"/>
  <c r="M171" i="18"/>
  <c r="L171" i="18"/>
  <c r="K171" i="18"/>
  <c r="J171" i="18"/>
  <c r="I171" i="18"/>
  <c r="H171" i="18"/>
  <c r="G171" i="18"/>
  <c r="F171" i="18"/>
  <c r="E171" i="18"/>
  <c r="D171" i="18"/>
  <c r="C171" i="18"/>
  <c r="B171" i="18"/>
  <c r="AG170" i="18"/>
  <c r="AF170" i="18"/>
  <c r="AE170" i="18"/>
  <c r="AA168" i="18"/>
  <c r="S168" i="18"/>
  <c r="K168" i="18"/>
  <c r="C168" i="18"/>
  <c r="AG167" i="18"/>
  <c r="AF167" i="18"/>
  <c r="AE167" i="18"/>
  <c r="X165" i="18"/>
  <c r="P165" i="18"/>
  <c r="H165" i="18"/>
  <c r="AG164" i="18"/>
  <c r="AF164" i="18"/>
  <c r="AE164" i="18"/>
  <c r="U163" i="18"/>
  <c r="M163" i="18"/>
  <c r="E163" i="18"/>
  <c r="AG162" i="18"/>
  <c r="AF162" i="18"/>
  <c r="AE162" i="18"/>
  <c r="AC160" i="18"/>
  <c r="U160" i="18"/>
  <c r="M160" i="18"/>
  <c r="E160" i="18"/>
  <c r="Z159" i="18"/>
  <c r="R159" i="18"/>
  <c r="J159" i="18"/>
  <c r="B159" i="18"/>
  <c r="AD158" i="18"/>
  <c r="AD179" i="18" s="1"/>
  <c r="AC158" i="18"/>
  <c r="AC179" i="18" s="1"/>
  <c r="AB158" i="18"/>
  <c r="AB160" i="18" s="1"/>
  <c r="AA158" i="18"/>
  <c r="AA176" i="18" s="1"/>
  <c r="Z158" i="18"/>
  <c r="Z168" i="18" s="1"/>
  <c r="Y158" i="18"/>
  <c r="X158" i="18"/>
  <c r="X173" i="18" s="1"/>
  <c r="W158" i="18"/>
  <c r="W165" i="18" s="1"/>
  <c r="V158" i="18"/>
  <c r="V179" i="18" s="1"/>
  <c r="U158" i="18"/>
  <c r="U179" i="18" s="1"/>
  <c r="T158" i="18"/>
  <c r="T163" i="18" s="1"/>
  <c r="S158" i="18"/>
  <c r="S176" i="18" s="1"/>
  <c r="R158" i="18"/>
  <c r="R168" i="18" s="1"/>
  <c r="Q158" i="18"/>
  <c r="P158" i="18"/>
  <c r="P173" i="18" s="1"/>
  <c r="O158" i="18"/>
  <c r="O165" i="18" s="1"/>
  <c r="N158" i="18"/>
  <c r="N179" i="18" s="1"/>
  <c r="M158" i="18"/>
  <c r="M179" i="18" s="1"/>
  <c r="L158" i="18"/>
  <c r="L163" i="18" s="1"/>
  <c r="K158" i="18"/>
  <c r="K176" i="18" s="1"/>
  <c r="J158" i="18"/>
  <c r="J168" i="18" s="1"/>
  <c r="I158" i="18"/>
  <c r="H158" i="18"/>
  <c r="H173" i="18" s="1"/>
  <c r="G158" i="18"/>
  <c r="G165" i="18" s="1"/>
  <c r="F158" i="18"/>
  <c r="F179" i="18" s="1"/>
  <c r="E158" i="18"/>
  <c r="E179" i="18" s="1"/>
  <c r="D158" i="18"/>
  <c r="D163" i="18" s="1"/>
  <c r="C158" i="18"/>
  <c r="C176" i="18" s="1"/>
  <c r="B158" i="18"/>
  <c r="B168" i="18" s="1"/>
  <c r="AD157" i="18"/>
  <c r="AC157" i="18"/>
  <c r="AB157" i="18"/>
  <c r="AB154" i="18" s="1"/>
  <c r="AB159" i="18" s="1"/>
  <c r="AA157" i="18"/>
  <c r="Z157" i="18"/>
  <c r="Y157" i="18"/>
  <c r="X157" i="18"/>
  <c r="W157" i="18"/>
  <c r="V157" i="18"/>
  <c r="U157" i="18"/>
  <c r="T157" i="18"/>
  <c r="T154" i="18" s="1"/>
  <c r="T159" i="18" s="1"/>
  <c r="S157" i="18"/>
  <c r="R157" i="18"/>
  <c r="Q157" i="18"/>
  <c r="P157" i="18"/>
  <c r="O157" i="18"/>
  <c r="N157" i="18"/>
  <c r="M157" i="18"/>
  <c r="L157" i="18"/>
  <c r="L154" i="18" s="1"/>
  <c r="L159" i="18" s="1"/>
  <c r="K157" i="18"/>
  <c r="J157" i="18"/>
  <c r="I157" i="18"/>
  <c r="H157" i="18"/>
  <c r="G157" i="18"/>
  <c r="F157" i="18"/>
  <c r="E157" i="18"/>
  <c r="D157" i="18"/>
  <c r="D154" i="18" s="1"/>
  <c r="C157" i="18"/>
  <c r="B157" i="18"/>
  <c r="AD156" i="18"/>
  <c r="AC156" i="18"/>
  <c r="AB156" i="18"/>
  <c r="AA156" i="18"/>
  <c r="Z156" i="18"/>
  <c r="Y156" i="18"/>
  <c r="Y154" i="18" s="1"/>
  <c r="X156" i="18"/>
  <c r="W156" i="18"/>
  <c r="V156" i="18"/>
  <c r="U156" i="18"/>
  <c r="T156" i="18"/>
  <c r="S156" i="18"/>
  <c r="R156" i="18"/>
  <c r="Q156" i="18"/>
  <c r="Q154" i="18" s="1"/>
  <c r="P156" i="18"/>
  <c r="O156" i="18"/>
  <c r="N156" i="18"/>
  <c r="M156" i="18"/>
  <c r="L156" i="18"/>
  <c r="K156" i="18"/>
  <c r="J156" i="18"/>
  <c r="I156" i="18"/>
  <c r="I154" i="18" s="1"/>
  <c r="H156" i="18"/>
  <c r="G156" i="18"/>
  <c r="F156" i="18"/>
  <c r="E156" i="18"/>
  <c r="D156" i="18"/>
  <c r="C156" i="18"/>
  <c r="B156" i="18"/>
  <c r="AD155" i="18"/>
  <c r="AD154" i="18" s="1"/>
  <c r="AC155" i="18"/>
  <c r="AB155" i="18"/>
  <c r="AA155" i="18"/>
  <c r="Z155" i="18"/>
  <c r="Y155" i="18"/>
  <c r="X155" i="18"/>
  <c r="W155" i="18"/>
  <c r="V155" i="18"/>
  <c r="V154" i="18" s="1"/>
  <c r="U155" i="18"/>
  <c r="T155" i="18"/>
  <c r="S155" i="18"/>
  <c r="R155" i="18"/>
  <c r="Q155" i="18"/>
  <c r="P155" i="18"/>
  <c r="O155" i="18"/>
  <c r="N155" i="18"/>
  <c r="N154" i="18" s="1"/>
  <c r="M155" i="18"/>
  <c r="L155" i="18"/>
  <c r="K155" i="18"/>
  <c r="J155" i="18"/>
  <c r="I155" i="18"/>
  <c r="H155" i="18"/>
  <c r="G155" i="18"/>
  <c r="F155" i="18"/>
  <c r="F154" i="18" s="1"/>
  <c r="E155" i="18"/>
  <c r="D155" i="18"/>
  <c r="C155" i="18"/>
  <c r="B155" i="18"/>
  <c r="AC154" i="18"/>
  <c r="AA154" i="18"/>
  <c r="Z154" i="18"/>
  <c r="X154" i="18"/>
  <c r="U154" i="18"/>
  <c r="S154" i="18"/>
  <c r="R154" i="18"/>
  <c r="P154" i="18"/>
  <c r="M154" i="18"/>
  <c r="K154" i="18"/>
  <c r="J154" i="18"/>
  <c r="H154" i="18"/>
  <c r="E154" i="18"/>
  <c r="C154" i="18"/>
  <c r="B154" i="18"/>
  <c r="AD153" i="18"/>
  <c r="AC153" i="18"/>
  <c r="AB153" i="18"/>
  <c r="AA153" i="18"/>
  <c r="Z153" i="18"/>
  <c r="Y153" i="18"/>
  <c r="X153" i="18"/>
  <c r="W153" i="18"/>
  <c r="V153" i="18"/>
  <c r="U153" i="18"/>
  <c r="T153" i="18"/>
  <c r="S153" i="18"/>
  <c r="R153" i="18"/>
  <c r="Q153" i="18"/>
  <c r="P153" i="18"/>
  <c r="O153" i="18"/>
  <c r="N153" i="18"/>
  <c r="M153" i="18"/>
  <c r="L153" i="18"/>
  <c r="K153" i="18"/>
  <c r="J153" i="18"/>
  <c r="I153" i="18"/>
  <c r="H153" i="18"/>
  <c r="G153" i="18"/>
  <c r="F153" i="18"/>
  <c r="E153" i="18"/>
  <c r="D153" i="18"/>
  <c r="C153" i="18"/>
  <c r="B153" i="18"/>
  <c r="AC152" i="18"/>
  <c r="U152" i="18"/>
  <c r="M152" i="18"/>
  <c r="E152" i="18"/>
  <c r="AG151" i="18"/>
  <c r="AF151" i="18"/>
  <c r="AE151" i="18"/>
  <c r="AG150" i="18"/>
  <c r="AF150" i="18"/>
  <c r="AE150" i="18"/>
  <c r="AG149" i="18"/>
  <c r="AF149" i="18"/>
  <c r="AE149" i="18"/>
  <c r="AG148" i="18"/>
  <c r="AF148" i="18"/>
  <c r="AE148" i="18"/>
  <c r="AD147" i="18"/>
  <c r="AD152" i="18" s="1"/>
  <c r="AC147" i="18"/>
  <c r="AB147" i="18"/>
  <c r="AB152" i="18" s="1"/>
  <c r="AA147" i="18"/>
  <c r="AA152" i="18" s="1"/>
  <c r="Z147" i="18"/>
  <c r="Z152" i="18" s="1"/>
  <c r="Y147" i="18"/>
  <c r="Y152" i="18" s="1"/>
  <c r="X147" i="18"/>
  <c r="X152" i="18" s="1"/>
  <c r="W147" i="18"/>
  <c r="W152" i="18" s="1"/>
  <c r="V147" i="18"/>
  <c r="V152" i="18" s="1"/>
  <c r="U147" i="18"/>
  <c r="T147" i="18"/>
  <c r="T152" i="18" s="1"/>
  <c r="S147" i="18"/>
  <c r="S152" i="18" s="1"/>
  <c r="R147" i="18"/>
  <c r="R152" i="18" s="1"/>
  <c r="Q147" i="18"/>
  <c r="Q152" i="18" s="1"/>
  <c r="P147" i="18"/>
  <c r="P152" i="18" s="1"/>
  <c r="O147" i="18"/>
  <c r="O152" i="18" s="1"/>
  <c r="N147" i="18"/>
  <c r="N152" i="18" s="1"/>
  <c r="M147" i="18"/>
  <c r="L147" i="18"/>
  <c r="L152" i="18" s="1"/>
  <c r="K147" i="18"/>
  <c r="K152" i="18" s="1"/>
  <c r="J147" i="18"/>
  <c r="J152" i="18" s="1"/>
  <c r="I147" i="18"/>
  <c r="I152" i="18" s="1"/>
  <c r="H147" i="18"/>
  <c r="H152" i="18" s="1"/>
  <c r="G147" i="18"/>
  <c r="G152" i="18" s="1"/>
  <c r="F147" i="18"/>
  <c r="F152" i="18" s="1"/>
  <c r="E147" i="18"/>
  <c r="D147" i="18"/>
  <c r="D152" i="18" s="1"/>
  <c r="C147" i="18"/>
  <c r="C152" i="18" s="1"/>
  <c r="B147" i="18"/>
  <c r="B152" i="18" s="1"/>
  <c r="AD146" i="18"/>
  <c r="AC146" i="18"/>
  <c r="AB146" i="18"/>
  <c r="AA146" i="18"/>
  <c r="Z146" i="18"/>
  <c r="Y146" i="18"/>
  <c r="X146" i="18"/>
  <c r="W146" i="18"/>
  <c r="V146" i="18"/>
  <c r="U146" i="18"/>
  <c r="T146" i="18"/>
  <c r="S146" i="18"/>
  <c r="R146" i="18"/>
  <c r="Q146" i="18"/>
  <c r="P146" i="18"/>
  <c r="O146" i="18"/>
  <c r="N146" i="18"/>
  <c r="M146" i="18"/>
  <c r="L146" i="18"/>
  <c r="K146" i="18"/>
  <c r="J146" i="18"/>
  <c r="I146" i="18"/>
  <c r="H146" i="18"/>
  <c r="G146" i="18"/>
  <c r="F146" i="18"/>
  <c r="E146" i="18"/>
  <c r="D146" i="18"/>
  <c r="C146" i="18"/>
  <c r="B146" i="18"/>
  <c r="X145" i="18"/>
  <c r="P145" i="18"/>
  <c r="H145" i="18"/>
  <c r="AG144" i="18"/>
  <c r="AF144" i="18"/>
  <c r="AE144" i="18"/>
  <c r="AG143" i="18"/>
  <c r="AF143" i="18"/>
  <c r="AE143" i="18"/>
  <c r="AG142" i="18"/>
  <c r="AF142" i="18"/>
  <c r="AE142" i="18"/>
  <c r="AG141" i="18"/>
  <c r="AF141" i="18"/>
  <c r="AE141" i="18"/>
  <c r="AD140" i="18"/>
  <c r="AD145" i="18" s="1"/>
  <c r="AC140" i="18"/>
  <c r="AC145" i="18" s="1"/>
  <c r="AB140" i="18"/>
  <c r="AB145" i="18" s="1"/>
  <c r="AA140" i="18"/>
  <c r="AA145" i="18" s="1"/>
  <c r="Z140" i="18"/>
  <c r="Z145" i="18" s="1"/>
  <c r="Y140" i="18"/>
  <c r="Y145" i="18" s="1"/>
  <c r="X140" i="18"/>
  <c r="W140" i="18"/>
  <c r="W145" i="18" s="1"/>
  <c r="V140" i="18"/>
  <c r="V145" i="18" s="1"/>
  <c r="U140" i="18"/>
  <c r="U145" i="18" s="1"/>
  <c r="T140" i="18"/>
  <c r="T145" i="18" s="1"/>
  <c r="S140" i="18"/>
  <c r="S145" i="18" s="1"/>
  <c r="R140" i="18"/>
  <c r="R145" i="18" s="1"/>
  <c r="Q140" i="18"/>
  <c r="Q145" i="18" s="1"/>
  <c r="P140" i="18"/>
  <c r="O140" i="18"/>
  <c r="O145" i="18" s="1"/>
  <c r="N140" i="18"/>
  <c r="N145" i="18" s="1"/>
  <c r="M140" i="18"/>
  <c r="M145" i="18" s="1"/>
  <c r="L140" i="18"/>
  <c r="L145" i="18" s="1"/>
  <c r="K140" i="18"/>
  <c r="K145" i="18" s="1"/>
  <c r="J140" i="18"/>
  <c r="J145" i="18" s="1"/>
  <c r="I140" i="18"/>
  <c r="I145" i="18" s="1"/>
  <c r="H140" i="18"/>
  <c r="G140" i="18"/>
  <c r="G145" i="18" s="1"/>
  <c r="F140" i="18"/>
  <c r="F145" i="18" s="1"/>
  <c r="E140" i="18"/>
  <c r="E145" i="18" s="1"/>
  <c r="D140" i="18"/>
  <c r="D145" i="18" s="1"/>
  <c r="C140" i="18"/>
  <c r="C145" i="18" s="1"/>
  <c r="B140" i="18"/>
  <c r="B145" i="18" s="1"/>
  <c r="C1031" i="17"/>
  <c r="B1031" i="17"/>
  <c r="C1030" i="17"/>
  <c r="B1030" i="17"/>
  <c r="C1028" i="17"/>
  <c r="B1027" i="17"/>
  <c r="C1027" i="17"/>
  <c r="B1028" i="17"/>
  <c r="C1026" i="17"/>
  <c r="B1026" i="17"/>
  <c r="C1024" i="17"/>
  <c r="B1023" i="17"/>
  <c r="C1023" i="17"/>
  <c r="B1024" i="17"/>
  <c r="C1022" i="17"/>
  <c r="B1022" i="17"/>
  <c r="C1020" i="17"/>
  <c r="B1019" i="17"/>
  <c r="C1019" i="17"/>
  <c r="B1020" i="17"/>
  <c r="C1018" i="17"/>
  <c r="B1018" i="17"/>
  <c r="B1010" i="17"/>
  <c r="C1010" i="17"/>
  <c r="B1011" i="17"/>
  <c r="C1011" i="17"/>
  <c r="B1012" i="17"/>
  <c r="C1012" i="17"/>
  <c r="B1013" i="17"/>
  <c r="C1013" i="17"/>
  <c r="B1014" i="17"/>
  <c r="B1009" i="17"/>
  <c r="B1006" i="17"/>
  <c r="B1003" i="17"/>
  <c r="B1002" i="17"/>
  <c r="B998" i="17"/>
  <c r="B999" i="17"/>
  <c r="B997" i="17"/>
  <c r="B993" i="17"/>
  <c r="B994" i="17"/>
  <c r="B992" i="17"/>
  <c r="B965" i="17"/>
  <c r="B966" i="17"/>
  <c r="B967" i="17"/>
  <c r="B968" i="17"/>
  <c r="B969" i="17"/>
  <c r="B970" i="17"/>
  <c r="B971" i="17"/>
  <c r="B972" i="17"/>
  <c r="B973" i="17"/>
  <c r="B974" i="17"/>
  <c r="B975" i="17"/>
  <c r="B976" i="17"/>
  <c r="B977" i="17"/>
  <c r="B978" i="17"/>
  <c r="B979" i="17"/>
  <c r="B980" i="17"/>
  <c r="B981" i="17"/>
  <c r="B982" i="17"/>
  <c r="B983" i="17"/>
  <c r="B984" i="17"/>
  <c r="B985" i="17"/>
  <c r="B986" i="17"/>
  <c r="B987" i="17"/>
  <c r="B988" i="17"/>
  <c r="B989" i="17"/>
  <c r="B964" i="17"/>
  <c r="B938" i="17"/>
  <c r="B939" i="17"/>
  <c r="B940" i="17"/>
  <c r="B941" i="17"/>
  <c r="B942" i="17"/>
  <c r="B943" i="17"/>
  <c r="B944" i="17"/>
  <c r="B945" i="17"/>
  <c r="B946" i="17"/>
  <c r="B947" i="17"/>
  <c r="B948" i="17"/>
  <c r="B949" i="17"/>
  <c r="B950" i="17"/>
  <c r="B951" i="17"/>
  <c r="B952" i="17"/>
  <c r="B953" i="17"/>
  <c r="B954" i="17"/>
  <c r="B955" i="17"/>
  <c r="B956" i="17"/>
  <c r="B957" i="17"/>
  <c r="B958" i="17"/>
  <c r="B959" i="17"/>
  <c r="B960" i="17"/>
  <c r="B961" i="17"/>
  <c r="B937" i="17"/>
  <c r="B936" i="17"/>
  <c r="B910" i="17"/>
  <c r="B911" i="17"/>
  <c r="B912" i="17"/>
  <c r="B913" i="17"/>
  <c r="B914" i="17"/>
  <c r="B915" i="17"/>
  <c r="B916" i="17"/>
  <c r="B917" i="17"/>
  <c r="B918" i="17"/>
  <c r="B919" i="17"/>
  <c r="B920" i="17"/>
  <c r="B921" i="17"/>
  <c r="B922" i="17"/>
  <c r="B923" i="17"/>
  <c r="B924" i="17"/>
  <c r="B925" i="17"/>
  <c r="B926" i="17"/>
  <c r="B927" i="17"/>
  <c r="B928" i="17"/>
  <c r="B929" i="17"/>
  <c r="B930" i="17"/>
  <c r="B931" i="17"/>
  <c r="B932" i="17"/>
  <c r="B933" i="17"/>
  <c r="B909" i="17"/>
  <c r="B908" i="17"/>
  <c r="B882" i="17"/>
  <c r="B883" i="17"/>
  <c r="B884" i="17"/>
  <c r="B885" i="17"/>
  <c r="B886" i="17"/>
  <c r="B887" i="17"/>
  <c r="B888" i="17"/>
  <c r="B889" i="17"/>
  <c r="B890" i="17"/>
  <c r="B891" i="17"/>
  <c r="B892" i="17"/>
  <c r="B893" i="17"/>
  <c r="B894" i="17"/>
  <c r="B895" i="17"/>
  <c r="B896" i="17"/>
  <c r="B897" i="17"/>
  <c r="B898" i="17"/>
  <c r="B899" i="17"/>
  <c r="B900" i="17"/>
  <c r="B901" i="17"/>
  <c r="B902" i="17"/>
  <c r="B903" i="17"/>
  <c r="B904" i="17"/>
  <c r="B905" i="17"/>
  <c r="B881" i="17"/>
  <c r="B880" i="17"/>
  <c r="D877" i="17"/>
  <c r="B877" i="17"/>
  <c r="C877" i="17"/>
  <c r="C876" i="17"/>
  <c r="D876" i="17"/>
  <c r="B876" i="17"/>
  <c r="C872" i="17"/>
  <c r="B870" i="17"/>
  <c r="C870" i="17"/>
  <c r="B871" i="17"/>
  <c r="C871" i="17"/>
  <c r="B872" i="17"/>
  <c r="C869" i="17"/>
  <c r="B869" i="17"/>
  <c r="B867" i="17"/>
  <c r="C867" i="17"/>
  <c r="C866" i="17"/>
  <c r="B866" i="17"/>
  <c r="C865" i="17"/>
  <c r="B865" i="17"/>
  <c r="C864" i="17"/>
  <c r="B864" i="17"/>
  <c r="B862" i="17"/>
  <c r="C860" i="17"/>
  <c r="C861" i="17"/>
  <c r="C862" i="17"/>
  <c r="C859" i="17"/>
  <c r="B860" i="17"/>
  <c r="B861" i="17"/>
  <c r="B859" i="17"/>
  <c r="E843" i="17"/>
  <c r="D843" i="17"/>
  <c r="C856" i="17"/>
  <c r="C846" i="17"/>
  <c r="C844" i="17"/>
  <c r="C845" i="17"/>
  <c r="C847" i="17"/>
  <c r="C848" i="17"/>
  <c r="C849" i="17"/>
  <c r="C850" i="17"/>
  <c r="C851" i="17"/>
  <c r="C852" i="17"/>
  <c r="C853" i="17"/>
  <c r="C854" i="17"/>
  <c r="C855" i="17"/>
  <c r="B856" i="17"/>
  <c r="B846" i="17"/>
  <c r="B843" i="17"/>
  <c r="B845" i="17"/>
  <c r="B847" i="17"/>
  <c r="B848" i="17"/>
  <c r="B849" i="17"/>
  <c r="B850" i="17"/>
  <c r="B851" i="17"/>
  <c r="B852" i="17"/>
  <c r="B853" i="17"/>
  <c r="B854" i="17"/>
  <c r="B855" i="17"/>
  <c r="B844" i="17"/>
  <c r="C843" i="17"/>
  <c r="B838" i="17"/>
  <c r="I159" i="18" l="1"/>
  <c r="Q159" i="18"/>
  <c r="Y159" i="18"/>
  <c r="W179" i="18"/>
  <c r="C159" i="18"/>
  <c r="K159" i="18"/>
  <c r="S159" i="18"/>
  <c r="AA159" i="18"/>
  <c r="F160" i="18"/>
  <c r="N160" i="18"/>
  <c r="V160" i="18"/>
  <c r="AD160" i="18"/>
  <c r="F163" i="18"/>
  <c r="N163" i="18"/>
  <c r="V163" i="18"/>
  <c r="I165" i="18"/>
  <c r="Q165" i="18"/>
  <c r="Y165" i="18"/>
  <c r="D168" i="18"/>
  <c r="L168" i="18"/>
  <c r="T168" i="18"/>
  <c r="B173" i="18"/>
  <c r="J173" i="18"/>
  <c r="R173" i="18"/>
  <c r="Z173" i="18"/>
  <c r="E176" i="18"/>
  <c r="M176" i="18"/>
  <c r="U176" i="18"/>
  <c r="H179" i="18"/>
  <c r="P179" i="18"/>
  <c r="X179" i="18"/>
  <c r="D159" i="18"/>
  <c r="G160" i="18"/>
  <c r="O160" i="18"/>
  <c r="W160" i="18"/>
  <c r="G163" i="18"/>
  <c r="O163" i="18"/>
  <c r="W163" i="18"/>
  <c r="B165" i="18"/>
  <c r="J165" i="18"/>
  <c r="R165" i="18"/>
  <c r="Z165" i="18"/>
  <c r="E168" i="18"/>
  <c r="M168" i="18"/>
  <c r="U168" i="18"/>
  <c r="C173" i="18"/>
  <c r="K173" i="18"/>
  <c r="S173" i="18"/>
  <c r="AA173" i="18"/>
  <c r="F176" i="18"/>
  <c r="N176" i="18"/>
  <c r="V176" i="18"/>
  <c r="I179" i="18"/>
  <c r="Q179" i="18"/>
  <c r="Y179" i="18"/>
  <c r="O179" i="18"/>
  <c r="E159" i="18"/>
  <c r="M159" i="18"/>
  <c r="U159" i="18"/>
  <c r="AC159" i="18"/>
  <c r="H160" i="18"/>
  <c r="P160" i="18"/>
  <c r="X160" i="18"/>
  <c r="H163" i="18"/>
  <c r="P163" i="18"/>
  <c r="X163" i="18"/>
  <c r="C165" i="18"/>
  <c r="K165" i="18"/>
  <c r="S165" i="18"/>
  <c r="AA165" i="18"/>
  <c r="F168" i="18"/>
  <c r="N168" i="18"/>
  <c r="V168" i="18"/>
  <c r="D173" i="18"/>
  <c r="L173" i="18"/>
  <c r="T173" i="18"/>
  <c r="G176" i="18"/>
  <c r="O176" i="18"/>
  <c r="W176" i="18"/>
  <c r="B179" i="18"/>
  <c r="J179" i="18"/>
  <c r="R179" i="18"/>
  <c r="Z179" i="18"/>
  <c r="G179" i="18"/>
  <c r="G154" i="18"/>
  <c r="G159" i="18" s="1"/>
  <c r="O154" i="18"/>
  <c r="W154" i="18"/>
  <c r="F159" i="18"/>
  <c r="N159" i="18"/>
  <c r="V159" i="18"/>
  <c r="AD159" i="18"/>
  <c r="I160" i="18"/>
  <c r="Q160" i="18"/>
  <c r="Y160" i="18"/>
  <c r="I163" i="18"/>
  <c r="Q163" i="18"/>
  <c r="Y163" i="18"/>
  <c r="D165" i="18"/>
  <c r="L165" i="18"/>
  <c r="T165" i="18"/>
  <c r="G168" i="18"/>
  <c r="O168" i="18"/>
  <c r="W168" i="18"/>
  <c r="E173" i="18"/>
  <c r="M173" i="18"/>
  <c r="U173" i="18"/>
  <c r="H176" i="18"/>
  <c r="P176" i="18"/>
  <c r="X176" i="18"/>
  <c r="C179" i="18"/>
  <c r="K179" i="18"/>
  <c r="S179" i="18"/>
  <c r="AA179" i="18"/>
  <c r="O159" i="18"/>
  <c r="W159" i="18"/>
  <c r="B160" i="18"/>
  <c r="J160" i="18"/>
  <c r="R160" i="18"/>
  <c r="Z160" i="18"/>
  <c r="B163" i="18"/>
  <c r="J163" i="18"/>
  <c r="R163" i="18"/>
  <c r="Z163" i="18"/>
  <c r="E165" i="18"/>
  <c r="M165" i="18"/>
  <c r="U165" i="18"/>
  <c r="H168" i="18"/>
  <c r="P168" i="18"/>
  <c r="X168" i="18"/>
  <c r="F173" i="18"/>
  <c r="N173" i="18"/>
  <c r="V173" i="18"/>
  <c r="I176" i="18"/>
  <c r="Q176" i="18"/>
  <c r="Y176" i="18"/>
  <c r="D179" i="18"/>
  <c r="L179" i="18"/>
  <c r="T179" i="18"/>
  <c r="AB179" i="18"/>
  <c r="H159" i="18"/>
  <c r="P159" i="18"/>
  <c r="X159" i="18"/>
  <c r="C160" i="18"/>
  <c r="K160" i="18"/>
  <c r="S160" i="18"/>
  <c r="AA160" i="18"/>
  <c r="C163" i="18"/>
  <c r="K163" i="18"/>
  <c r="S163" i="18"/>
  <c r="AA163" i="18"/>
  <c r="F165" i="18"/>
  <c r="N165" i="18"/>
  <c r="V165" i="18"/>
  <c r="I168" i="18"/>
  <c r="Q168" i="18"/>
  <c r="Y168" i="18"/>
  <c r="G173" i="18"/>
  <c r="O173" i="18"/>
  <c r="W173" i="18"/>
  <c r="B176" i="18"/>
  <c r="J176" i="18"/>
  <c r="R176" i="18"/>
  <c r="Z176" i="18"/>
  <c r="D160" i="18"/>
  <c r="L160" i="18"/>
  <c r="T160" i="18"/>
  <c r="C827" i="17"/>
  <c r="D827" i="17" s="1"/>
  <c r="D826" i="17"/>
  <c r="C826" i="17"/>
  <c r="C824" i="17"/>
  <c r="D824" i="17" s="1"/>
  <c r="D823" i="17"/>
  <c r="C823" i="17"/>
  <c r="C822" i="17"/>
  <c r="D822" i="17" s="1"/>
  <c r="D820" i="17"/>
  <c r="C820" i="17"/>
  <c r="C819" i="17"/>
  <c r="D819" i="17" s="1"/>
  <c r="D818" i="17"/>
  <c r="C818" i="17"/>
  <c r="C816" i="17"/>
  <c r="D816" i="17" s="1"/>
  <c r="D815" i="17"/>
  <c r="C815" i="17"/>
  <c r="C814" i="17"/>
  <c r="D814" i="17" s="1"/>
  <c r="E781" i="17"/>
  <c r="E764" i="17"/>
  <c r="E753" i="17"/>
  <c r="E736" i="17"/>
  <c r="E725" i="17"/>
  <c r="E708" i="17"/>
  <c r="E697" i="17"/>
  <c r="E680" i="17"/>
  <c r="H673" i="17"/>
  <c r="G673" i="17"/>
  <c r="F673" i="17"/>
  <c r="E673" i="17"/>
  <c r="H672" i="17"/>
  <c r="G672" i="17"/>
  <c r="F672" i="17"/>
  <c r="E672" i="17"/>
  <c r="E668" i="17"/>
  <c r="D668" i="17"/>
  <c r="E667" i="17"/>
  <c r="D667" i="17"/>
  <c r="E666" i="17"/>
  <c r="D666" i="17"/>
  <c r="E665" i="17"/>
  <c r="D665" i="17"/>
  <c r="E663" i="17"/>
  <c r="D663" i="17"/>
  <c r="E662" i="17"/>
  <c r="D662" i="17"/>
  <c r="E661" i="17"/>
  <c r="D661" i="17"/>
  <c r="E660" i="17"/>
  <c r="D660" i="17"/>
  <c r="E658" i="17"/>
  <c r="D658" i="17"/>
  <c r="E657" i="17"/>
  <c r="D657" i="17"/>
  <c r="E656" i="17"/>
  <c r="D656" i="17"/>
  <c r="E655" i="17"/>
  <c r="D655" i="17"/>
  <c r="E651" i="17"/>
  <c r="D651" i="17"/>
  <c r="E650" i="17"/>
  <c r="D650" i="17"/>
  <c r="E649" i="17"/>
  <c r="D649" i="17"/>
  <c r="E648" i="17"/>
  <c r="D648" i="17"/>
  <c r="E647" i="17"/>
  <c r="D647" i="17"/>
  <c r="E646" i="17"/>
  <c r="D646" i="17"/>
  <c r="E645" i="17"/>
  <c r="D645" i="17"/>
  <c r="E644" i="17"/>
  <c r="D644" i="17"/>
  <c r="E643" i="17"/>
  <c r="D643" i="17"/>
  <c r="E642" i="17"/>
  <c r="D642" i="17"/>
  <c r="E641" i="17"/>
  <c r="D641" i="17"/>
  <c r="E640" i="17"/>
  <c r="D640" i="17"/>
  <c r="E639" i="17"/>
  <c r="D639" i="17"/>
  <c r="E638" i="17"/>
  <c r="D638" i="17"/>
  <c r="B634" i="17"/>
  <c r="B633" i="17"/>
  <c r="AB218" i="18" l="1"/>
  <c r="AC218" i="18"/>
  <c r="AD218" i="18"/>
  <c r="AB215" i="18"/>
  <c r="AC215" i="18"/>
  <c r="AD215" i="18"/>
  <c r="AB213" i="18"/>
  <c r="AC213" i="18"/>
  <c r="AD213" i="18"/>
  <c r="AB210" i="18"/>
  <c r="AC210" i="18"/>
  <c r="AD210" i="18"/>
  <c r="AB207" i="18"/>
  <c r="AC207" i="18"/>
  <c r="AD207" i="18"/>
  <c r="AB205" i="18"/>
  <c r="AC205" i="18"/>
  <c r="AD205" i="18"/>
  <c r="G205" i="18"/>
  <c r="F207" i="18"/>
  <c r="AG135" i="18"/>
  <c r="AF135" i="18"/>
  <c r="F13" i="51" l="1"/>
  <c r="F12" i="51"/>
  <c r="F338" i="39"/>
  <c r="F333" i="39"/>
  <c r="F330" i="39"/>
  <c r="E330" i="39"/>
  <c r="F326" i="39"/>
  <c r="F321" i="39"/>
  <c r="F316" i="39"/>
  <c r="F313" i="39"/>
  <c r="F288" i="39"/>
  <c r="F289" i="39"/>
  <c r="F290" i="39"/>
  <c r="F291" i="39"/>
  <c r="F292" i="39"/>
  <c r="F285" i="39"/>
  <c r="F260" i="39"/>
  <c r="F261" i="39"/>
  <c r="F262" i="39"/>
  <c r="F263" i="39"/>
  <c r="F264" i="39"/>
  <c r="F257" i="39"/>
  <c r="F232" i="39"/>
  <c r="F233" i="39"/>
  <c r="F234" i="39"/>
  <c r="F235" i="39"/>
  <c r="F236" i="39"/>
  <c r="F229" i="39"/>
  <c r="F204" i="39"/>
  <c r="F205" i="39"/>
  <c r="F206" i="39"/>
  <c r="F207" i="39"/>
  <c r="F208" i="39"/>
  <c r="F187" i="39"/>
  <c r="S10" i="19" l="1"/>
  <c r="R10" i="19"/>
  <c r="M256" i="19" l="1"/>
  <c r="T267" i="19"/>
  <c r="M262" i="19"/>
  <c r="M264" i="19"/>
  <c r="M266" i="19"/>
  <c r="L272" i="19"/>
  <c r="L273" i="19"/>
  <c r="R259" i="19"/>
  <c r="S259" i="19"/>
  <c r="T259" i="19"/>
  <c r="V259" i="19" s="1"/>
  <c r="M276" i="19"/>
  <c r="L278" i="19"/>
  <c r="R268" i="19"/>
  <c r="S268" i="19"/>
  <c r="T268" i="19"/>
  <c r="R260" i="19"/>
  <c r="S260" i="19"/>
  <c r="T260" i="19"/>
  <c r="R261" i="19"/>
  <c r="S261" i="19"/>
  <c r="T261" i="19"/>
  <c r="T263" i="19"/>
  <c r="M283" i="19"/>
  <c r="R262" i="19"/>
  <c r="S262" i="19"/>
  <c r="T262" i="19"/>
  <c r="W262" i="19" s="1"/>
  <c r="M285" i="19"/>
  <c r="M286" i="19"/>
  <c r="M288" i="19"/>
  <c r="L289" i="19"/>
  <c r="L290" i="19"/>
  <c r="L291" i="19"/>
  <c r="M292" i="19"/>
  <c r="S264" i="19"/>
  <c r="L294" i="19"/>
  <c r="M295" i="19"/>
  <c r="R266" i="19"/>
  <c r="S266" i="19"/>
  <c r="T266" i="19"/>
  <c r="S265" i="19"/>
  <c r="T265" i="19"/>
  <c r="M298" i="19"/>
  <c r="M300" i="19"/>
  <c r="M301" i="19"/>
  <c r="M303" i="19"/>
  <c r="M304" i="19"/>
  <c r="S269" i="19"/>
  <c r="L305" i="19"/>
  <c r="T254" i="19"/>
  <c r="L308" i="19"/>
  <c r="M309" i="19"/>
  <c r="M310" i="19"/>
  <c r="S255" i="19"/>
  <c r="L309" i="19"/>
  <c r="M302" i="19"/>
  <c r="L302" i="19"/>
  <c r="L301" i="19"/>
  <c r="M299" i="19"/>
  <c r="L299" i="19"/>
  <c r="M297" i="19"/>
  <c r="M294" i="19"/>
  <c r="M293" i="19"/>
  <c r="M291" i="19"/>
  <c r="M290" i="19"/>
  <c r="M289" i="19"/>
  <c r="M287" i="19"/>
  <c r="L287" i="19"/>
  <c r="L285" i="19"/>
  <c r="M284" i="19"/>
  <c r="L283" i="19"/>
  <c r="L282" i="19"/>
  <c r="M281" i="19"/>
  <c r="L281" i="19"/>
  <c r="M279" i="19"/>
  <c r="L279" i="19"/>
  <c r="M278" i="19"/>
  <c r="M277" i="19"/>
  <c r="L277" i="19"/>
  <c r="M275" i="19"/>
  <c r="L275" i="19"/>
  <c r="M273" i="19"/>
  <c r="M272" i="19"/>
  <c r="M271" i="19"/>
  <c r="L271" i="19"/>
  <c r="M270" i="19"/>
  <c r="L270" i="19"/>
  <c r="M269" i="19"/>
  <c r="L269" i="19"/>
  <c r="M268" i="19"/>
  <c r="L268" i="19"/>
  <c r="M267" i="19"/>
  <c r="L267" i="19"/>
  <c r="M265" i="19"/>
  <c r="L265" i="19"/>
  <c r="M263" i="19"/>
  <c r="L263" i="19"/>
  <c r="V261" i="19"/>
  <c r="M261" i="19"/>
  <c r="L261" i="19"/>
  <c r="M260" i="19"/>
  <c r="L260" i="19"/>
  <c r="M259" i="19"/>
  <c r="L259" i="19"/>
  <c r="M257" i="19"/>
  <c r="L257" i="19"/>
  <c r="M255" i="19"/>
  <c r="L255" i="19"/>
  <c r="M254" i="19"/>
  <c r="B205" i="18"/>
  <c r="B191" i="18"/>
  <c r="B184" i="18"/>
  <c r="F389" i="39"/>
  <c r="F388" i="39"/>
  <c r="F375" i="39"/>
  <c r="F376" i="39"/>
  <c r="F377" i="39"/>
  <c r="F378" i="39"/>
  <c r="F379" i="39"/>
  <c r="F380" i="39"/>
  <c r="F381" i="39"/>
  <c r="F382" i="39"/>
  <c r="F383" i="39"/>
  <c r="F384" i="39"/>
  <c r="F385" i="39"/>
  <c r="F386" i="39"/>
  <c r="F387" i="39"/>
  <c r="F374" i="39"/>
  <c r="F373" i="39"/>
  <c r="F359" i="39"/>
  <c r="F360" i="39"/>
  <c r="F361" i="39"/>
  <c r="F363" i="39"/>
  <c r="F364" i="39"/>
  <c r="F365" i="39"/>
  <c r="F366" i="39"/>
  <c r="F368" i="39"/>
  <c r="F369" i="39"/>
  <c r="F370" i="39"/>
  <c r="F371" i="39"/>
  <c r="F358" i="39"/>
  <c r="F343" i="39"/>
  <c r="F344" i="39"/>
  <c r="F346" i="39"/>
  <c r="F347" i="39"/>
  <c r="F348" i="39"/>
  <c r="F350" i="39"/>
  <c r="F351" i="39"/>
  <c r="F352" i="39"/>
  <c r="F354" i="39"/>
  <c r="F355" i="39"/>
  <c r="F342" i="39"/>
  <c r="F334" i="39"/>
  <c r="F335" i="39"/>
  <c r="F336" i="39"/>
  <c r="F337" i="39"/>
  <c r="F327" i="39"/>
  <c r="F323" i="39"/>
  <c r="F322" i="39"/>
  <c r="F318" i="39"/>
  <c r="F317" i="39"/>
  <c r="F293" i="39"/>
  <c r="F294" i="39"/>
  <c r="F295" i="39"/>
  <c r="F296" i="39"/>
  <c r="F297" i="39"/>
  <c r="F298" i="39"/>
  <c r="F299" i="39"/>
  <c r="F300" i="39"/>
  <c r="F301" i="39"/>
  <c r="F302" i="39"/>
  <c r="F303" i="39"/>
  <c r="F304" i="39"/>
  <c r="F305" i="39"/>
  <c r="F306" i="39"/>
  <c r="F307" i="39"/>
  <c r="F308" i="39"/>
  <c r="F309" i="39"/>
  <c r="F310" i="39"/>
  <c r="F311" i="39"/>
  <c r="F312" i="39"/>
  <c r="F265" i="39"/>
  <c r="F266" i="39"/>
  <c r="F267" i="39"/>
  <c r="F268" i="39"/>
  <c r="F269" i="39"/>
  <c r="F270" i="39"/>
  <c r="F271" i="39"/>
  <c r="F272" i="39"/>
  <c r="F273" i="39"/>
  <c r="F274" i="39"/>
  <c r="F275" i="39"/>
  <c r="F276" i="39"/>
  <c r="F277" i="39"/>
  <c r="F278" i="39"/>
  <c r="F279" i="39"/>
  <c r="F280" i="39"/>
  <c r="F281" i="39"/>
  <c r="F282" i="39"/>
  <c r="F283" i="39"/>
  <c r="F284" i="39"/>
  <c r="F237" i="39"/>
  <c r="F238" i="39"/>
  <c r="F239" i="39"/>
  <c r="F240" i="39"/>
  <c r="F241" i="39"/>
  <c r="F242" i="39"/>
  <c r="F243" i="39"/>
  <c r="F244" i="39"/>
  <c r="F245" i="39"/>
  <c r="F246" i="39"/>
  <c r="F247" i="39"/>
  <c r="F248" i="39"/>
  <c r="F249" i="39"/>
  <c r="F250" i="39"/>
  <c r="F251" i="39"/>
  <c r="F252" i="39"/>
  <c r="F253" i="39"/>
  <c r="F254" i="39"/>
  <c r="F255" i="39"/>
  <c r="F256" i="39"/>
  <c r="F209" i="39"/>
  <c r="F210" i="39"/>
  <c r="F211" i="39"/>
  <c r="F212" i="39"/>
  <c r="F213" i="39"/>
  <c r="F214" i="39"/>
  <c r="F215" i="39"/>
  <c r="F216" i="39"/>
  <c r="F217" i="39"/>
  <c r="F218" i="39"/>
  <c r="F219" i="39"/>
  <c r="F220" i="39"/>
  <c r="F221" i="39"/>
  <c r="F222" i="39"/>
  <c r="F223" i="39"/>
  <c r="F224" i="39"/>
  <c r="F225" i="39"/>
  <c r="F226" i="39"/>
  <c r="F227" i="39"/>
  <c r="F228" i="39"/>
  <c r="F201" i="39"/>
  <c r="F200" i="39"/>
  <c r="F199" i="39"/>
  <c r="F185" i="39"/>
  <c r="F186" i="39"/>
  <c r="F188" i="39"/>
  <c r="F189" i="39"/>
  <c r="F190" i="39"/>
  <c r="F191" i="39"/>
  <c r="F192" i="39"/>
  <c r="F193" i="39"/>
  <c r="F194" i="39"/>
  <c r="F195" i="39"/>
  <c r="F196" i="39"/>
  <c r="F184" i="39"/>
  <c r="F130" i="39" a="1"/>
  <c r="F132" i="39" s="1"/>
  <c r="AE135" i="18"/>
  <c r="AG132" i="18"/>
  <c r="AF132" i="18"/>
  <c r="AE132" i="18"/>
  <c r="AG129" i="18"/>
  <c r="AF129" i="18"/>
  <c r="AE129" i="18"/>
  <c r="AA128" i="18"/>
  <c r="Z128" i="18"/>
  <c r="Y128" i="18"/>
  <c r="X128" i="18"/>
  <c r="W128" i="18"/>
  <c r="V128" i="18"/>
  <c r="U128" i="18"/>
  <c r="T128" i="18"/>
  <c r="S128" i="18"/>
  <c r="R128" i="18"/>
  <c r="Q128" i="18"/>
  <c r="P128" i="18"/>
  <c r="O128" i="18"/>
  <c r="N128" i="18"/>
  <c r="M128" i="18"/>
  <c r="L128" i="18"/>
  <c r="K128" i="18"/>
  <c r="J128" i="18"/>
  <c r="I128" i="18"/>
  <c r="H128" i="18"/>
  <c r="G128" i="18"/>
  <c r="F128" i="18"/>
  <c r="E128" i="18"/>
  <c r="D128" i="18"/>
  <c r="C128" i="18"/>
  <c r="B128" i="18"/>
  <c r="AG127" i="18"/>
  <c r="AF127" i="18"/>
  <c r="AE127" i="18"/>
  <c r="AG124" i="18"/>
  <c r="AF124" i="18"/>
  <c r="AE124" i="18"/>
  <c r="AG121" i="18"/>
  <c r="AF121" i="18"/>
  <c r="AE121" i="18"/>
  <c r="AG119" i="18"/>
  <c r="AF119" i="18"/>
  <c r="AE119" i="18"/>
  <c r="AD115" i="18"/>
  <c r="AD136" i="18" s="1"/>
  <c r="AC115" i="18"/>
  <c r="AC136" i="18" s="1"/>
  <c r="AB115" i="18"/>
  <c r="AA115" i="18"/>
  <c r="AA133" i="18" s="1"/>
  <c r="Z115" i="18"/>
  <c r="Z125" i="18" s="1"/>
  <c r="Y115" i="18"/>
  <c r="X115" i="18"/>
  <c r="X130" i="18" s="1"/>
  <c r="W115" i="18"/>
  <c r="W122" i="18" s="1"/>
  <c r="V115" i="18"/>
  <c r="V136" i="18" s="1"/>
  <c r="U115" i="18"/>
  <c r="U136" i="18" s="1"/>
  <c r="T115" i="18"/>
  <c r="T120" i="18" s="1"/>
  <c r="S115" i="18"/>
  <c r="S133" i="18" s="1"/>
  <c r="R115" i="18"/>
  <c r="R125" i="18" s="1"/>
  <c r="Q115" i="18"/>
  <c r="P115" i="18"/>
  <c r="P130" i="18" s="1"/>
  <c r="O115" i="18"/>
  <c r="O122" i="18" s="1"/>
  <c r="N115" i="18"/>
  <c r="N136" i="18" s="1"/>
  <c r="M115" i="18"/>
  <c r="M136" i="18" s="1"/>
  <c r="L115" i="18"/>
  <c r="L120" i="18" s="1"/>
  <c r="K115" i="18"/>
  <c r="K133" i="18" s="1"/>
  <c r="J115" i="18"/>
  <c r="J125" i="18" s="1"/>
  <c r="I115" i="18"/>
  <c r="H115" i="18"/>
  <c r="H130" i="18" s="1"/>
  <c r="G115" i="18"/>
  <c r="G122" i="18" s="1"/>
  <c r="F115" i="18"/>
  <c r="F136" i="18" s="1"/>
  <c r="E115" i="18"/>
  <c r="E136" i="18" s="1"/>
  <c r="D115" i="18"/>
  <c r="D120" i="18" s="1"/>
  <c r="C115" i="18"/>
  <c r="C133" i="18" s="1"/>
  <c r="B115" i="18"/>
  <c r="B125" i="18" s="1"/>
  <c r="AD114" i="18"/>
  <c r="AC114" i="18"/>
  <c r="AB114" i="18"/>
  <c r="AA114" i="18"/>
  <c r="AA111" i="18" s="1"/>
  <c r="Z114" i="18"/>
  <c r="Y114" i="18"/>
  <c r="X114" i="18"/>
  <c r="W114" i="18"/>
  <c r="V114" i="18"/>
  <c r="U114" i="18"/>
  <c r="T114" i="18"/>
  <c r="S114" i="18"/>
  <c r="S111" i="18" s="1"/>
  <c r="R114" i="18"/>
  <c r="Q114" i="18"/>
  <c r="P114" i="18"/>
  <c r="O114" i="18"/>
  <c r="N114" i="18"/>
  <c r="M114" i="18"/>
  <c r="L114" i="18"/>
  <c r="K114" i="18"/>
  <c r="K111" i="18" s="1"/>
  <c r="J114" i="18"/>
  <c r="I114" i="18"/>
  <c r="H114" i="18"/>
  <c r="G114" i="18"/>
  <c r="F114" i="18"/>
  <c r="E114" i="18"/>
  <c r="D114" i="18"/>
  <c r="C114" i="18"/>
  <c r="C111" i="18" s="1"/>
  <c r="B114" i="18"/>
  <c r="AD113" i="18"/>
  <c r="AC113" i="18"/>
  <c r="AB113" i="18"/>
  <c r="AA113" i="18"/>
  <c r="Z113" i="18"/>
  <c r="Y113" i="18"/>
  <c r="Y111" i="18" s="1"/>
  <c r="X113" i="18"/>
  <c r="W113" i="18"/>
  <c r="V113" i="18"/>
  <c r="U113" i="18"/>
  <c r="T113" i="18"/>
  <c r="S113" i="18"/>
  <c r="R113" i="18"/>
  <c r="Q113" i="18"/>
  <c r="Q111" i="18" s="1"/>
  <c r="P113" i="18"/>
  <c r="P111" i="18" s="1"/>
  <c r="O113" i="18"/>
  <c r="N113" i="18"/>
  <c r="M113" i="18"/>
  <c r="L113" i="18"/>
  <c r="K113" i="18"/>
  <c r="J113" i="18"/>
  <c r="I113" i="18"/>
  <c r="I111" i="18" s="1"/>
  <c r="H113" i="18"/>
  <c r="H111" i="18" s="1"/>
  <c r="G113" i="18"/>
  <c r="F113" i="18"/>
  <c r="E113" i="18"/>
  <c r="D113" i="18"/>
  <c r="C113" i="18"/>
  <c r="B113" i="18"/>
  <c r="AD112" i="18"/>
  <c r="AC112" i="18"/>
  <c r="AB112" i="18"/>
  <c r="AB111" i="18" s="1"/>
  <c r="AA112" i="18"/>
  <c r="Z112" i="18"/>
  <c r="Y112" i="18"/>
  <c r="X112" i="18"/>
  <c r="X111" i="18" s="1"/>
  <c r="W112" i="18"/>
  <c r="V112" i="18"/>
  <c r="U112" i="18"/>
  <c r="T112" i="18"/>
  <c r="T111" i="18" s="1"/>
  <c r="S112" i="18"/>
  <c r="R112" i="18"/>
  <c r="Q112" i="18"/>
  <c r="P112" i="18"/>
  <c r="O112" i="18"/>
  <c r="N112" i="18"/>
  <c r="M112" i="18"/>
  <c r="L112" i="18"/>
  <c r="L111" i="18" s="1"/>
  <c r="K112" i="18"/>
  <c r="J112" i="18"/>
  <c r="I112" i="18"/>
  <c r="H112" i="18"/>
  <c r="G112" i="18"/>
  <c r="F112" i="18"/>
  <c r="E112" i="18"/>
  <c r="D112" i="18"/>
  <c r="D111" i="18" s="1"/>
  <c r="C112" i="18"/>
  <c r="B112" i="18"/>
  <c r="Z111" i="18"/>
  <c r="R111" i="18"/>
  <c r="J111" i="18"/>
  <c r="B111" i="18"/>
  <c r="F8" i="51" s="1"/>
  <c r="AD110" i="18"/>
  <c r="AC110" i="18"/>
  <c r="AB110" i="18"/>
  <c r="AA110" i="18"/>
  <c r="Z110" i="18"/>
  <c r="Y110" i="18"/>
  <c r="X110" i="18"/>
  <c r="W110" i="18"/>
  <c r="V110" i="18"/>
  <c r="U110" i="18"/>
  <c r="T110" i="18"/>
  <c r="S110" i="18"/>
  <c r="R110" i="18"/>
  <c r="Q110" i="18"/>
  <c r="P110" i="18"/>
  <c r="O110" i="18"/>
  <c r="N110" i="18"/>
  <c r="M110" i="18"/>
  <c r="L110" i="18"/>
  <c r="K110" i="18"/>
  <c r="J110" i="18"/>
  <c r="I110" i="18"/>
  <c r="H110" i="18"/>
  <c r="G110" i="18"/>
  <c r="F110" i="18"/>
  <c r="E110" i="18"/>
  <c r="D110" i="18"/>
  <c r="C110" i="18"/>
  <c r="B110" i="18"/>
  <c r="AG108" i="18"/>
  <c r="AF108" i="18"/>
  <c r="AE108" i="18"/>
  <c r="AG107" i="18"/>
  <c r="AF107" i="18"/>
  <c r="AE107" i="18"/>
  <c r="AG106" i="18"/>
  <c r="AF106" i="18"/>
  <c r="AE106" i="18"/>
  <c r="AG105" i="18"/>
  <c r="AF105" i="18"/>
  <c r="AE105" i="18"/>
  <c r="AD104" i="18"/>
  <c r="AD109" i="18" s="1"/>
  <c r="AC104" i="18"/>
  <c r="AC109" i="18" s="1"/>
  <c r="AB104" i="18"/>
  <c r="AB109" i="18" s="1"/>
  <c r="AA104" i="18"/>
  <c r="AA109" i="18" s="1"/>
  <c r="Z104" i="18"/>
  <c r="Z109" i="18" s="1"/>
  <c r="Y104" i="18"/>
  <c r="Y109" i="18" s="1"/>
  <c r="X104" i="18"/>
  <c r="X109" i="18" s="1"/>
  <c r="W104" i="18"/>
  <c r="W109" i="18" s="1"/>
  <c r="V104" i="18"/>
  <c r="V109" i="18" s="1"/>
  <c r="U104" i="18"/>
  <c r="U109" i="18" s="1"/>
  <c r="T104" i="18"/>
  <c r="T109" i="18" s="1"/>
  <c r="S104" i="18"/>
  <c r="S109" i="18" s="1"/>
  <c r="R104" i="18"/>
  <c r="R109" i="18" s="1"/>
  <c r="Q104" i="18"/>
  <c r="Q109" i="18" s="1"/>
  <c r="P104" i="18"/>
  <c r="P109" i="18" s="1"/>
  <c r="O104" i="18"/>
  <c r="O109" i="18" s="1"/>
  <c r="N104" i="18"/>
  <c r="N109" i="18" s="1"/>
  <c r="M104" i="18"/>
  <c r="M109" i="18" s="1"/>
  <c r="L104" i="18"/>
  <c r="L109" i="18" s="1"/>
  <c r="K104" i="18"/>
  <c r="K109" i="18" s="1"/>
  <c r="J104" i="18"/>
  <c r="J109" i="18" s="1"/>
  <c r="I104" i="18"/>
  <c r="I109" i="18" s="1"/>
  <c r="H104" i="18"/>
  <c r="H109" i="18" s="1"/>
  <c r="G104" i="18"/>
  <c r="G109" i="18" s="1"/>
  <c r="F104" i="18"/>
  <c r="F109" i="18" s="1"/>
  <c r="E104" i="18"/>
  <c r="E109" i="18" s="1"/>
  <c r="D104" i="18"/>
  <c r="D109" i="18" s="1"/>
  <c r="C104" i="18"/>
  <c r="C109" i="18" s="1"/>
  <c r="B104" i="18"/>
  <c r="B109" i="18" s="1"/>
  <c r="AD103" i="18"/>
  <c r="AC103" i="18"/>
  <c r="AB103" i="18"/>
  <c r="AA103" i="18"/>
  <c r="Z103" i="18"/>
  <c r="Y103" i="18"/>
  <c r="X103" i="18"/>
  <c r="W103" i="18"/>
  <c r="V103" i="18"/>
  <c r="U103" i="18"/>
  <c r="T103" i="18"/>
  <c r="S103" i="18"/>
  <c r="R103" i="18"/>
  <c r="Q103" i="18"/>
  <c r="P103" i="18"/>
  <c r="O103" i="18"/>
  <c r="N103" i="18"/>
  <c r="M103" i="18"/>
  <c r="L103" i="18"/>
  <c r="K103" i="18"/>
  <c r="J103" i="18"/>
  <c r="I103" i="18"/>
  <c r="H103" i="18"/>
  <c r="G103" i="18"/>
  <c r="F103" i="18"/>
  <c r="E103" i="18"/>
  <c r="D103" i="18"/>
  <c r="C103" i="18"/>
  <c r="B103" i="18"/>
  <c r="AG101" i="18"/>
  <c r="AF101" i="18"/>
  <c r="AE101" i="18"/>
  <c r="AG100" i="18"/>
  <c r="AF100" i="18"/>
  <c r="AE100" i="18"/>
  <c r="AG99" i="18"/>
  <c r="AF99" i="18"/>
  <c r="AE99" i="18"/>
  <c r="AG98" i="18"/>
  <c r="AF98" i="18"/>
  <c r="AE98" i="18"/>
  <c r="AD97" i="18"/>
  <c r="AD102" i="18" s="1"/>
  <c r="AC97" i="18"/>
  <c r="AC102" i="18" s="1"/>
  <c r="AB97" i="18"/>
  <c r="AB102" i="18" s="1"/>
  <c r="AA97" i="18"/>
  <c r="AA102" i="18" s="1"/>
  <c r="Z97" i="18"/>
  <c r="Z102" i="18" s="1"/>
  <c r="Y97" i="18"/>
  <c r="Y102" i="18" s="1"/>
  <c r="X97" i="18"/>
  <c r="X102" i="18" s="1"/>
  <c r="W97" i="18"/>
  <c r="W102" i="18" s="1"/>
  <c r="V97" i="18"/>
  <c r="V102" i="18" s="1"/>
  <c r="U97" i="18"/>
  <c r="U102" i="18" s="1"/>
  <c r="T97" i="18"/>
  <c r="T102" i="18" s="1"/>
  <c r="S97" i="18"/>
  <c r="S102" i="18" s="1"/>
  <c r="R97" i="18"/>
  <c r="R102" i="18" s="1"/>
  <c r="Q97" i="18"/>
  <c r="Q102" i="18" s="1"/>
  <c r="P97" i="18"/>
  <c r="P102" i="18" s="1"/>
  <c r="O97" i="18"/>
  <c r="O102" i="18" s="1"/>
  <c r="N97" i="18"/>
  <c r="N102" i="18" s="1"/>
  <c r="M97" i="18"/>
  <c r="M102" i="18" s="1"/>
  <c r="L97" i="18"/>
  <c r="L102" i="18" s="1"/>
  <c r="K97" i="18"/>
  <c r="K102" i="18" s="1"/>
  <c r="J97" i="18"/>
  <c r="J102" i="18" s="1"/>
  <c r="I97" i="18"/>
  <c r="I102" i="18" s="1"/>
  <c r="H97" i="18"/>
  <c r="H102" i="18" s="1"/>
  <c r="G97" i="18"/>
  <c r="G102" i="18" s="1"/>
  <c r="F97" i="18"/>
  <c r="F102" i="18" s="1"/>
  <c r="E97" i="18"/>
  <c r="E102" i="18" s="1"/>
  <c r="D97" i="18"/>
  <c r="D102" i="18" s="1"/>
  <c r="C97" i="18"/>
  <c r="C102" i="18" s="1"/>
  <c r="B97" i="18"/>
  <c r="B102" i="18" s="1"/>
  <c r="W261" i="19" l="1"/>
  <c r="W266" i="19"/>
  <c r="B386" i="39" s="1"/>
  <c r="W260" i="19"/>
  <c r="V266" i="19"/>
  <c r="L262" i="19"/>
  <c r="L276" i="19"/>
  <c r="M282" i="19"/>
  <c r="L288" i="19"/>
  <c r="L296" i="19"/>
  <c r="L304" i="19"/>
  <c r="M308" i="19"/>
  <c r="S254" i="19"/>
  <c r="S263" i="19"/>
  <c r="V263" i="19" s="1"/>
  <c r="S256" i="19"/>
  <c r="S267" i="19"/>
  <c r="V267" i="19" s="1"/>
  <c r="E111" i="18"/>
  <c r="M111" i="18"/>
  <c r="U111" i="18"/>
  <c r="AC111" i="18"/>
  <c r="I116" i="18"/>
  <c r="Q116" i="18"/>
  <c r="Y116" i="18"/>
  <c r="M296" i="19"/>
  <c r="L310" i="19"/>
  <c r="R254" i="19"/>
  <c r="W254" i="19" s="1"/>
  <c r="R263" i="19"/>
  <c r="W263" i="19" s="1"/>
  <c r="R256" i="19"/>
  <c r="R267" i="19"/>
  <c r="W267" i="19" s="1"/>
  <c r="T256" i="19"/>
  <c r="V256" i="19" s="1"/>
  <c r="F111" i="18"/>
  <c r="N111" i="18"/>
  <c r="V111" i="18"/>
  <c r="V116" i="18" s="1"/>
  <c r="AD111" i="18"/>
  <c r="AD116" i="18" s="1"/>
  <c r="L256" i="19"/>
  <c r="L264" i="19"/>
  <c r="L274" i="19"/>
  <c r="L280" i="19"/>
  <c r="L292" i="19"/>
  <c r="L297" i="19"/>
  <c r="L300" i="19"/>
  <c r="L254" i="19"/>
  <c r="G111" i="18"/>
  <c r="O111" i="18"/>
  <c r="W111" i="18"/>
  <c r="L258" i="19"/>
  <c r="W259" i="19"/>
  <c r="B379" i="39" s="1"/>
  <c r="M274" i="19"/>
  <c r="M280" i="19"/>
  <c r="L286" i="19"/>
  <c r="L306" i="19"/>
  <c r="L307" i="19"/>
  <c r="M305" i="19"/>
  <c r="T269" i="19"/>
  <c r="L293" i="19"/>
  <c r="T264" i="19"/>
  <c r="T270" i="19"/>
  <c r="T258" i="19"/>
  <c r="T257" i="19"/>
  <c r="AB117" i="18"/>
  <c r="M258" i="19"/>
  <c r="L266" i="19"/>
  <c r="L298" i="19"/>
  <c r="M306" i="19"/>
  <c r="S270" i="19"/>
  <c r="S258" i="19"/>
  <c r="S257" i="19"/>
  <c r="V257" i="19" s="1"/>
  <c r="L284" i="19"/>
  <c r="M307" i="19"/>
  <c r="T255" i="19"/>
  <c r="R269" i="19"/>
  <c r="R265" i="19"/>
  <c r="W265" i="19" s="1"/>
  <c r="R264" i="19"/>
  <c r="R270" i="19"/>
  <c r="R258" i="19"/>
  <c r="R257" i="19"/>
  <c r="R255" i="19"/>
  <c r="E859" i="17"/>
  <c r="D859" i="17"/>
  <c r="B382" i="39"/>
  <c r="B381" i="39"/>
  <c r="B380" i="39"/>
  <c r="L295" i="19"/>
  <c r="L303" i="19"/>
  <c r="V260" i="19"/>
  <c r="V268" i="19"/>
  <c r="V265" i="19"/>
  <c r="W268" i="19"/>
  <c r="B389" i="39" s="1"/>
  <c r="V262" i="19"/>
  <c r="F152" i="39"/>
  <c r="F144" i="39"/>
  <c r="F136" i="39"/>
  <c r="F151" i="39"/>
  <c r="F143" i="39"/>
  <c r="F135" i="39"/>
  <c r="F139" i="39"/>
  <c r="F138" i="39"/>
  <c r="F145" i="39"/>
  <c r="F142" i="39"/>
  <c r="F149" i="39"/>
  <c r="F141" i="39"/>
  <c r="F133" i="39"/>
  <c r="F155" i="39"/>
  <c r="F147" i="39"/>
  <c r="F131" i="39"/>
  <c r="F154" i="39"/>
  <c r="F146" i="39"/>
  <c r="F130" i="39"/>
  <c r="F153" i="39"/>
  <c r="F137" i="39"/>
  <c r="F150" i="39"/>
  <c r="F134" i="39"/>
  <c r="F148" i="39"/>
  <c r="F140" i="39"/>
  <c r="B116" i="18"/>
  <c r="J116" i="18"/>
  <c r="R116" i="18"/>
  <c r="Z116" i="18"/>
  <c r="E117" i="18"/>
  <c r="M117" i="18"/>
  <c r="U117" i="18"/>
  <c r="AC117" i="18"/>
  <c r="E120" i="18"/>
  <c r="M120" i="18"/>
  <c r="U120" i="18"/>
  <c r="H122" i="18"/>
  <c r="P122" i="18"/>
  <c r="X122" i="18"/>
  <c r="C125" i="18"/>
  <c r="K125" i="18"/>
  <c r="S125" i="18"/>
  <c r="AA125" i="18"/>
  <c r="I130" i="18"/>
  <c r="Q130" i="18"/>
  <c r="Y130" i="18"/>
  <c r="D133" i="18"/>
  <c r="L133" i="18"/>
  <c r="T133" i="18"/>
  <c r="G136" i="18"/>
  <c r="O136" i="18"/>
  <c r="W136" i="18"/>
  <c r="C116" i="18"/>
  <c r="K116" i="18"/>
  <c r="S116" i="18"/>
  <c r="AA116" i="18"/>
  <c r="F117" i="18"/>
  <c r="N117" i="18"/>
  <c r="V117" i="18"/>
  <c r="AD117" i="18"/>
  <c r="F120" i="18"/>
  <c r="N120" i="18"/>
  <c r="V120" i="18"/>
  <c r="I122" i="18"/>
  <c r="Q122" i="18"/>
  <c r="Y122" i="18"/>
  <c r="D125" i="18"/>
  <c r="L125" i="18"/>
  <c r="T125" i="18"/>
  <c r="B130" i="18"/>
  <c r="J130" i="18"/>
  <c r="R130" i="18"/>
  <c r="Z130" i="18"/>
  <c r="E133" i="18"/>
  <c r="M133" i="18"/>
  <c r="U133" i="18"/>
  <c r="H136" i="18"/>
  <c r="P136" i="18"/>
  <c r="X136" i="18"/>
  <c r="D116" i="18"/>
  <c r="L116" i="18"/>
  <c r="T116" i="18"/>
  <c r="AB116" i="18"/>
  <c r="G117" i="18"/>
  <c r="O117" i="18"/>
  <c r="W117" i="18"/>
  <c r="G120" i="18"/>
  <c r="O120" i="18"/>
  <c r="W120" i="18"/>
  <c r="B122" i="18"/>
  <c r="J122" i="18"/>
  <c r="R122" i="18"/>
  <c r="Z122" i="18"/>
  <c r="E125" i="18"/>
  <c r="M125" i="18"/>
  <c r="U125" i="18"/>
  <c r="C130" i="18"/>
  <c r="K130" i="18"/>
  <c r="S130" i="18"/>
  <c r="AA130" i="18"/>
  <c r="F133" i="18"/>
  <c r="N133" i="18"/>
  <c r="V133" i="18"/>
  <c r="I136" i="18"/>
  <c r="Q136" i="18"/>
  <c r="Y136" i="18"/>
  <c r="E116" i="18"/>
  <c r="M116" i="18"/>
  <c r="U116" i="18"/>
  <c r="AC116" i="18"/>
  <c r="H117" i="18"/>
  <c r="P117" i="18"/>
  <c r="X117" i="18"/>
  <c r="H120" i="18"/>
  <c r="P120" i="18"/>
  <c r="X120" i="18"/>
  <c r="C122" i="18"/>
  <c r="K122" i="18"/>
  <c r="S122" i="18"/>
  <c r="AA122" i="18"/>
  <c r="F125" i="18"/>
  <c r="N125" i="18"/>
  <c r="V125" i="18"/>
  <c r="D130" i="18"/>
  <c r="L130" i="18"/>
  <c r="T130" i="18"/>
  <c r="G133" i="18"/>
  <c r="O133" i="18"/>
  <c r="W133" i="18"/>
  <c r="B136" i="18"/>
  <c r="J136" i="18"/>
  <c r="R136" i="18"/>
  <c r="Z136" i="18"/>
  <c r="F116" i="18"/>
  <c r="N116" i="18"/>
  <c r="I117" i="18"/>
  <c r="Q117" i="18"/>
  <c r="Y117" i="18"/>
  <c r="I120" i="18"/>
  <c r="Q120" i="18"/>
  <c r="Y120" i="18"/>
  <c r="D122" i="18"/>
  <c r="L122" i="18"/>
  <c r="T122" i="18"/>
  <c r="G125" i="18"/>
  <c r="O125" i="18"/>
  <c r="W125" i="18"/>
  <c r="E130" i="18"/>
  <c r="M130" i="18"/>
  <c r="U130" i="18"/>
  <c r="H133" i="18"/>
  <c r="P133" i="18"/>
  <c r="X133" i="18"/>
  <c r="C136" i="18"/>
  <c r="K136" i="18"/>
  <c r="S136" i="18"/>
  <c r="AA136" i="18"/>
  <c r="G116" i="18"/>
  <c r="O116" i="18"/>
  <c r="W116" i="18"/>
  <c r="B117" i="18"/>
  <c r="J117" i="18"/>
  <c r="R117" i="18"/>
  <c r="Z117" i="18"/>
  <c r="B120" i="18"/>
  <c r="F49" i="39" s="1" a="1"/>
  <c r="F50" i="39" s="1"/>
  <c r="J120" i="18"/>
  <c r="R120" i="18"/>
  <c r="Z120" i="18"/>
  <c r="E122" i="18"/>
  <c r="M122" i="18"/>
  <c r="U122" i="18"/>
  <c r="H125" i="18"/>
  <c r="P125" i="18"/>
  <c r="X125" i="18"/>
  <c r="F130" i="18"/>
  <c r="N130" i="18"/>
  <c r="V130" i="18"/>
  <c r="I133" i="18"/>
  <c r="Q133" i="18"/>
  <c r="Y133" i="18"/>
  <c r="D136" i="18"/>
  <c r="L136" i="18"/>
  <c r="T136" i="18"/>
  <c r="AB136" i="18"/>
  <c r="F415" i="39" s="1"/>
  <c r="H116" i="18"/>
  <c r="P116" i="18"/>
  <c r="X116" i="18"/>
  <c r="C117" i="18"/>
  <c r="K117" i="18"/>
  <c r="S117" i="18"/>
  <c r="AA117" i="18"/>
  <c r="C120" i="18"/>
  <c r="K120" i="18"/>
  <c r="S120" i="18"/>
  <c r="AA120" i="18"/>
  <c r="F122" i="18"/>
  <c r="N122" i="18"/>
  <c r="V122" i="18"/>
  <c r="I125" i="18"/>
  <c r="Q125" i="18"/>
  <c r="Y125" i="18"/>
  <c r="G130" i="18"/>
  <c r="O130" i="18"/>
  <c r="W130" i="18"/>
  <c r="B133" i="18"/>
  <c r="F157" i="39" s="1" a="1"/>
  <c r="F159" i="39" s="1"/>
  <c r="J133" i="18"/>
  <c r="R133" i="18"/>
  <c r="Z133" i="18"/>
  <c r="D117" i="18"/>
  <c r="L117" i="18"/>
  <c r="T117" i="18"/>
  <c r="V270" i="19" l="1"/>
  <c r="S271" i="19"/>
  <c r="B374" i="39"/>
  <c r="F52" i="39"/>
  <c r="F172" i="39"/>
  <c r="F69" i="39"/>
  <c r="F55" i="39"/>
  <c r="F167" i="39"/>
  <c r="F157" i="39"/>
  <c r="F64" i="39"/>
  <c r="F68" i="39"/>
  <c r="F63" i="39"/>
  <c r="F175" i="39"/>
  <c r="F174" i="39"/>
  <c r="F173" i="39"/>
  <c r="B383" i="39"/>
  <c r="F181" i="39"/>
  <c r="W255" i="19"/>
  <c r="V255" i="19"/>
  <c r="F65" i="39"/>
  <c r="F53" i="39"/>
  <c r="F71" i="39"/>
  <c r="F161" i="39"/>
  <c r="F182" i="39"/>
  <c r="F166" i="39"/>
  <c r="F51" i="39"/>
  <c r="F72" i="39"/>
  <c r="F56" i="39"/>
  <c r="F177" i="39"/>
  <c r="F160" i="39"/>
  <c r="F162" i="39"/>
  <c r="B385" i="39"/>
  <c r="V269" i="19"/>
  <c r="W269" i="19"/>
  <c r="W256" i="19"/>
  <c r="F70" i="39"/>
  <c r="F60" i="39"/>
  <c r="F158" i="39"/>
  <c r="F179" i="39"/>
  <c r="F391" i="39" a="1"/>
  <c r="F76" i="39" a="1"/>
  <c r="F59" i="39"/>
  <c r="F57" i="39"/>
  <c r="F49" i="39"/>
  <c r="F164" i="39"/>
  <c r="F168" i="39"/>
  <c r="F170" i="39"/>
  <c r="W257" i="19"/>
  <c r="F58" i="39"/>
  <c r="F67" i="39"/>
  <c r="F54" i="39"/>
  <c r="F73" i="39"/>
  <c r="F180" i="39"/>
  <c r="F176" i="39"/>
  <c r="F178" i="39"/>
  <c r="V258" i="19"/>
  <c r="W258" i="19"/>
  <c r="V254" i="19"/>
  <c r="F74" i="39"/>
  <c r="F171" i="39"/>
  <c r="V264" i="19"/>
  <c r="W264" i="19"/>
  <c r="F103" i="39" a="1"/>
  <c r="F66" i="39"/>
  <c r="F61" i="39"/>
  <c r="F62" i="39"/>
  <c r="F165" i="39"/>
  <c r="F169" i="39"/>
  <c r="F163" i="39"/>
  <c r="T271" i="19"/>
  <c r="W270" i="19"/>
  <c r="B387" i="39"/>
  <c r="V271" i="19" l="1"/>
  <c r="B384" i="39"/>
  <c r="F76" i="39"/>
  <c r="F91" i="39"/>
  <c r="F96" i="39"/>
  <c r="F78" i="39"/>
  <c r="F84" i="39"/>
  <c r="F88" i="39"/>
  <c r="F101" i="39"/>
  <c r="F87" i="39"/>
  <c r="F92" i="39"/>
  <c r="F98" i="39"/>
  <c r="F82" i="39"/>
  <c r="F80" i="39"/>
  <c r="F93" i="39"/>
  <c r="F95" i="39"/>
  <c r="F85" i="39"/>
  <c r="F81" i="39"/>
  <c r="F77" i="39"/>
  <c r="F89" i="39"/>
  <c r="F99" i="39"/>
  <c r="F79" i="39"/>
  <c r="F86" i="39"/>
  <c r="F90" i="39"/>
  <c r="F83" i="39"/>
  <c r="F100" i="39"/>
  <c r="F97" i="39"/>
  <c r="F94" i="39"/>
  <c r="B377" i="39"/>
  <c r="F394" i="39"/>
  <c r="F413" i="39"/>
  <c r="F392" i="39"/>
  <c r="F396" i="39"/>
  <c r="F405" i="39"/>
  <c r="F407" i="39"/>
  <c r="F411" i="39"/>
  <c r="F397" i="39"/>
  <c r="F399" i="39"/>
  <c r="F403" i="39"/>
  <c r="F408" i="39"/>
  <c r="F400" i="39"/>
  <c r="F409" i="39"/>
  <c r="F391" i="39"/>
  <c r="F395" i="39"/>
  <c r="F404" i="39"/>
  <c r="F401" i="39"/>
  <c r="F406" i="39"/>
  <c r="F410" i="39"/>
  <c r="F393" i="39"/>
  <c r="F398" i="39"/>
  <c r="F402" i="39"/>
  <c r="F412" i="39"/>
  <c r="B376" i="39"/>
  <c r="B375" i="39"/>
  <c r="B378" i="39"/>
  <c r="B388" i="39"/>
  <c r="F105" i="39"/>
  <c r="F125" i="39"/>
  <c r="F118" i="39"/>
  <c r="F127" i="39"/>
  <c r="F113" i="39"/>
  <c r="F111" i="39"/>
  <c r="F117" i="39"/>
  <c r="F115" i="39"/>
  <c r="F119" i="39"/>
  <c r="F109" i="39"/>
  <c r="F122" i="39"/>
  <c r="F103" i="39"/>
  <c r="F112" i="39"/>
  <c r="F107" i="39"/>
  <c r="F124" i="39"/>
  <c r="F114" i="39"/>
  <c r="F126" i="39"/>
  <c r="F104" i="39"/>
  <c r="F116" i="39"/>
  <c r="F106" i="39"/>
  <c r="F110" i="39"/>
  <c r="F108" i="39"/>
  <c r="F128" i="39"/>
  <c r="F123" i="39"/>
  <c r="F120" i="39"/>
  <c r="F121" i="39"/>
  <c r="F5" i="39"/>
  <c r="F6" i="39"/>
  <c r="F7" i="39"/>
  <c r="F8" i="39"/>
  <c r="F9" i="39"/>
  <c r="F10" i="39"/>
  <c r="F11" i="39"/>
  <c r="F4" i="39"/>
  <c r="AG91" i="18" l="1"/>
  <c r="AF91" i="18"/>
  <c r="AE91" i="18"/>
  <c r="N89" i="18"/>
  <c r="AG88" i="18"/>
  <c r="AF88" i="18"/>
  <c r="AE88" i="18"/>
  <c r="AD86" i="18"/>
  <c r="AG85" i="18"/>
  <c r="AF85" i="18"/>
  <c r="AE85" i="18"/>
  <c r="AD84" i="18"/>
  <c r="AC84" i="18"/>
  <c r="AB84" i="18"/>
  <c r="AA84" i="18"/>
  <c r="Z84" i="18"/>
  <c r="Y84" i="18"/>
  <c r="X84" i="18"/>
  <c r="W84" i="18"/>
  <c r="V84" i="18"/>
  <c r="U84" i="18"/>
  <c r="T84" i="18"/>
  <c r="S84" i="18"/>
  <c r="R84" i="18"/>
  <c r="Q84" i="18"/>
  <c r="P84" i="18"/>
  <c r="O84" i="18"/>
  <c r="N84" i="18"/>
  <c r="M84" i="18"/>
  <c r="L84" i="18"/>
  <c r="K84" i="18"/>
  <c r="J84" i="18"/>
  <c r="I84" i="18"/>
  <c r="H84" i="18"/>
  <c r="G84" i="18"/>
  <c r="F84" i="18"/>
  <c r="E84" i="18"/>
  <c r="D84" i="18"/>
  <c r="C84" i="18"/>
  <c r="B84" i="18"/>
  <c r="AG83" i="18"/>
  <c r="AF83" i="18"/>
  <c r="AE83" i="18"/>
  <c r="V81" i="18"/>
  <c r="AG80" i="18"/>
  <c r="AF80" i="18"/>
  <c r="AE80" i="18"/>
  <c r="AG77" i="18"/>
  <c r="AF77" i="18"/>
  <c r="AE77" i="18"/>
  <c r="AD76" i="18"/>
  <c r="F76" i="18"/>
  <c r="AG75" i="18"/>
  <c r="AF75" i="18"/>
  <c r="AE75" i="18"/>
  <c r="AD71" i="18"/>
  <c r="AD92" i="18" s="1"/>
  <c r="AC71" i="18"/>
  <c r="AC92" i="18" s="1"/>
  <c r="AB71" i="18"/>
  <c r="AB92" i="18" s="1"/>
  <c r="AA71" i="18"/>
  <c r="AA89" i="18" s="1"/>
  <c r="Z71" i="18"/>
  <c r="Z89" i="18" s="1"/>
  <c r="Y71" i="18"/>
  <c r="Y89" i="18" s="1"/>
  <c r="X71" i="18"/>
  <c r="W71" i="18"/>
  <c r="V71" i="18"/>
  <c r="V92" i="18" s="1"/>
  <c r="U71" i="18"/>
  <c r="U92" i="18" s="1"/>
  <c r="T71" i="18"/>
  <c r="T92" i="18" s="1"/>
  <c r="S71" i="18"/>
  <c r="S89" i="18" s="1"/>
  <c r="R71" i="18"/>
  <c r="R89" i="18" s="1"/>
  <c r="Q71" i="18"/>
  <c r="Q89" i="18" s="1"/>
  <c r="P71" i="18"/>
  <c r="O71" i="18"/>
  <c r="N71" i="18"/>
  <c r="N92" i="18" s="1"/>
  <c r="M71" i="18"/>
  <c r="M92" i="18" s="1"/>
  <c r="L71" i="18"/>
  <c r="L92" i="18" s="1"/>
  <c r="K71" i="18"/>
  <c r="K89" i="18" s="1"/>
  <c r="J71" i="18"/>
  <c r="J89" i="18" s="1"/>
  <c r="I71" i="18"/>
  <c r="I89" i="18" s="1"/>
  <c r="H71" i="18"/>
  <c r="G71" i="18"/>
  <c r="F71" i="18"/>
  <c r="F92" i="18" s="1"/>
  <c r="E71" i="18"/>
  <c r="E92" i="18" s="1"/>
  <c r="D71" i="18"/>
  <c r="D92" i="18" s="1"/>
  <c r="C71" i="18"/>
  <c r="C89" i="18" s="1"/>
  <c r="B71" i="18"/>
  <c r="B89" i="18" s="1"/>
  <c r="AD70" i="18"/>
  <c r="AC70" i="18"/>
  <c r="AB70" i="18"/>
  <c r="AA70" i="18"/>
  <c r="Z70" i="18"/>
  <c r="Y70" i="18"/>
  <c r="X70" i="18"/>
  <c r="W70" i="18"/>
  <c r="V70" i="18"/>
  <c r="U70" i="18"/>
  <c r="T70" i="18"/>
  <c r="S70" i="18"/>
  <c r="R70" i="18"/>
  <c r="Q70" i="18"/>
  <c r="P70" i="18"/>
  <c r="O70" i="18"/>
  <c r="N70" i="18"/>
  <c r="M70" i="18"/>
  <c r="L70" i="18"/>
  <c r="K70" i="18"/>
  <c r="J70" i="18"/>
  <c r="I70" i="18"/>
  <c r="H70" i="18"/>
  <c r="G70" i="18"/>
  <c r="F70" i="18"/>
  <c r="E70" i="18"/>
  <c r="D70" i="18"/>
  <c r="C70" i="18"/>
  <c r="B70" i="18"/>
  <c r="AD69" i="18"/>
  <c r="AC69" i="18"/>
  <c r="AB69" i="18"/>
  <c r="AB67" i="18" s="1"/>
  <c r="AA69" i="18"/>
  <c r="Z69" i="18"/>
  <c r="Y69" i="18"/>
  <c r="X69" i="18"/>
  <c r="W69" i="18"/>
  <c r="V69" i="18"/>
  <c r="U69" i="18"/>
  <c r="T69" i="18"/>
  <c r="S69" i="18"/>
  <c r="R69" i="18"/>
  <c r="Q69" i="18"/>
  <c r="P69" i="18"/>
  <c r="O69" i="18"/>
  <c r="N69" i="18"/>
  <c r="M69" i="18"/>
  <c r="L69" i="18"/>
  <c r="K69" i="18"/>
  <c r="J69" i="18"/>
  <c r="I69" i="18"/>
  <c r="H69" i="18"/>
  <c r="G69" i="18"/>
  <c r="F69" i="18"/>
  <c r="E69" i="18"/>
  <c r="D69" i="18"/>
  <c r="D67" i="18" s="1"/>
  <c r="C69" i="18"/>
  <c r="B69" i="18"/>
  <c r="AD68" i="18"/>
  <c r="AC68" i="18"/>
  <c r="AB68" i="18"/>
  <c r="AA68" i="18"/>
  <c r="Z68" i="18"/>
  <c r="Y68" i="18"/>
  <c r="Y67" i="18" s="1"/>
  <c r="X68" i="18"/>
  <c r="W68" i="18"/>
  <c r="V68" i="18"/>
  <c r="U68" i="18"/>
  <c r="T68" i="18"/>
  <c r="S68" i="18"/>
  <c r="R68" i="18"/>
  <c r="Q68" i="18"/>
  <c r="Q67" i="18" s="1"/>
  <c r="P68" i="18"/>
  <c r="O68" i="18"/>
  <c r="N68" i="18"/>
  <c r="M68" i="18"/>
  <c r="L68" i="18"/>
  <c r="K68" i="18"/>
  <c r="J68" i="18"/>
  <c r="I68" i="18"/>
  <c r="I67" i="18" s="1"/>
  <c r="H68" i="18"/>
  <c r="G68" i="18"/>
  <c r="F68" i="18"/>
  <c r="E68" i="18"/>
  <c r="D68" i="18"/>
  <c r="C68" i="18"/>
  <c r="B68" i="18"/>
  <c r="AD67" i="18"/>
  <c r="AD72" i="18" s="1"/>
  <c r="F67" i="18"/>
  <c r="F72" i="18" s="1"/>
  <c r="AD66" i="18"/>
  <c r="AC66" i="18"/>
  <c r="AB66" i="18"/>
  <c r="AA66" i="18"/>
  <c r="Z66" i="18"/>
  <c r="Y66" i="18"/>
  <c r="X66" i="18"/>
  <c r="W66" i="18"/>
  <c r="V66" i="18"/>
  <c r="U66" i="18"/>
  <c r="T66" i="18"/>
  <c r="S66" i="18"/>
  <c r="R66" i="18"/>
  <c r="Q66" i="18"/>
  <c r="P66" i="18"/>
  <c r="O66" i="18"/>
  <c r="N66" i="18"/>
  <c r="M66" i="18"/>
  <c r="L66" i="18"/>
  <c r="K66" i="18"/>
  <c r="J66" i="18"/>
  <c r="I66" i="18"/>
  <c r="H66" i="18"/>
  <c r="G66" i="18"/>
  <c r="F66" i="18"/>
  <c r="E66" i="18"/>
  <c r="D66" i="18"/>
  <c r="C66" i="18"/>
  <c r="B66" i="18"/>
  <c r="AG64" i="18"/>
  <c r="AF64" i="18"/>
  <c r="AE64" i="18"/>
  <c r="AG63" i="18"/>
  <c r="AF63" i="18"/>
  <c r="AE63" i="18"/>
  <c r="AG62" i="18"/>
  <c r="AF62" i="18"/>
  <c r="AE62" i="18"/>
  <c r="AG61" i="18"/>
  <c r="AF61" i="18"/>
  <c r="AE61" i="18"/>
  <c r="AD60" i="18"/>
  <c r="AD65" i="18" s="1"/>
  <c r="AC60" i="18"/>
  <c r="AC65" i="18" s="1"/>
  <c r="AB60" i="18"/>
  <c r="AB65" i="18" s="1"/>
  <c r="AA60" i="18"/>
  <c r="AA65" i="18" s="1"/>
  <c r="Z60" i="18"/>
  <c r="Z65" i="18" s="1"/>
  <c r="Y60" i="18"/>
  <c r="Y65" i="18" s="1"/>
  <c r="X60" i="18"/>
  <c r="X65" i="18" s="1"/>
  <c r="W60" i="18"/>
  <c r="W65" i="18" s="1"/>
  <c r="V60" i="18"/>
  <c r="V65" i="18" s="1"/>
  <c r="U60" i="18"/>
  <c r="U65" i="18" s="1"/>
  <c r="T60" i="18"/>
  <c r="T65" i="18" s="1"/>
  <c r="S60" i="18"/>
  <c r="S65" i="18" s="1"/>
  <c r="R60" i="18"/>
  <c r="R65" i="18" s="1"/>
  <c r="Q60" i="18"/>
  <c r="Q65" i="18" s="1"/>
  <c r="P60" i="18"/>
  <c r="P65" i="18" s="1"/>
  <c r="O60" i="18"/>
  <c r="O65" i="18" s="1"/>
  <c r="N60" i="18"/>
  <c r="N65" i="18" s="1"/>
  <c r="M60" i="18"/>
  <c r="M65" i="18" s="1"/>
  <c r="L60" i="18"/>
  <c r="L65" i="18" s="1"/>
  <c r="K60" i="18"/>
  <c r="K65" i="18" s="1"/>
  <c r="J60" i="18"/>
  <c r="J65" i="18" s="1"/>
  <c r="I60" i="18"/>
  <c r="I65" i="18" s="1"/>
  <c r="H60" i="18"/>
  <c r="H65" i="18" s="1"/>
  <c r="G60" i="18"/>
  <c r="G65" i="18" s="1"/>
  <c r="F60" i="18"/>
  <c r="F65" i="18" s="1"/>
  <c r="E60" i="18"/>
  <c r="E65" i="18" s="1"/>
  <c r="D60" i="18"/>
  <c r="D65" i="18" s="1"/>
  <c r="C60" i="18"/>
  <c r="C65" i="18" s="1"/>
  <c r="B60" i="18"/>
  <c r="B65" i="18" s="1"/>
  <c r="AD59" i="18"/>
  <c r="AC59" i="18"/>
  <c r="AB59" i="18"/>
  <c r="AA59" i="18"/>
  <c r="Z59" i="18"/>
  <c r="Y59" i="18"/>
  <c r="X59" i="18"/>
  <c r="W59" i="18"/>
  <c r="V59" i="18"/>
  <c r="U59" i="18"/>
  <c r="T59" i="18"/>
  <c r="S59" i="18"/>
  <c r="R59" i="18"/>
  <c r="Q59" i="18"/>
  <c r="P59" i="18"/>
  <c r="O59" i="18"/>
  <c r="N59" i="18"/>
  <c r="M59" i="18"/>
  <c r="L59" i="18"/>
  <c r="K59" i="18"/>
  <c r="J59" i="18"/>
  <c r="I59" i="18"/>
  <c r="H59" i="18"/>
  <c r="G59" i="18"/>
  <c r="F59" i="18"/>
  <c r="E59" i="18"/>
  <c r="D59" i="18"/>
  <c r="C59" i="18"/>
  <c r="B59" i="18"/>
  <c r="AA58" i="18"/>
  <c r="AG57" i="18"/>
  <c r="AF57" i="18"/>
  <c r="AE57" i="18"/>
  <c r="AG56" i="18"/>
  <c r="AF56" i="18"/>
  <c r="AE56" i="18"/>
  <c r="AG55" i="18"/>
  <c r="AF55" i="18"/>
  <c r="AE55" i="18"/>
  <c r="AG54" i="18"/>
  <c r="AF54" i="18"/>
  <c r="AE54" i="18"/>
  <c r="AD53" i="18"/>
  <c r="AD58" i="18" s="1"/>
  <c r="AC53" i="18"/>
  <c r="AC58" i="18" s="1"/>
  <c r="AB53" i="18"/>
  <c r="AB58" i="18" s="1"/>
  <c r="AA53" i="18"/>
  <c r="Z53" i="18"/>
  <c r="Z58" i="18" s="1"/>
  <c r="Y53" i="18"/>
  <c r="Y58" i="18" s="1"/>
  <c r="X53" i="18"/>
  <c r="X58" i="18" s="1"/>
  <c r="W53" i="18"/>
  <c r="W58" i="18" s="1"/>
  <c r="V53" i="18"/>
  <c r="V58" i="18" s="1"/>
  <c r="U53" i="18"/>
  <c r="U58" i="18" s="1"/>
  <c r="T53" i="18"/>
  <c r="T58" i="18" s="1"/>
  <c r="S53" i="18"/>
  <c r="S58" i="18" s="1"/>
  <c r="R53" i="18"/>
  <c r="R58" i="18" s="1"/>
  <c r="Q53" i="18"/>
  <c r="Q58" i="18" s="1"/>
  <c r="P53" i="18"/>
  <c r="P58" i="18" s="1"/>
  <c r="O53" i="18"/>
  <c r="O58" i="18" s="1"/>
  <c r="N53" i="18"/>
  <c r="N58" i="18" s="1"/>
  <c r="M53" i="18"/>
  <c r="M58" i="18" s="1"/>
  <c r="L53" i="18"/>
  <c r="L58" i="18" s="1"/>
  <c r="K53" i="18"/>
  <c r="K58" i="18" s="1"/>
  <c r="J53" i="18"/>
  <c r="J58" i="18" s="1"/>
  <c r="I53" i="18"/>
  <c r="I58" i="18" s="1"/>
  <c r="H53" i="18"/>
  <c r="H58" i="18" s="1"/>
  <c r="G53" i="18"/>
  <c r="G58" i="18" s="1"/>
  <c r="F53" i="18"/>
  <c r="F58" i="18" s="1"/>
  <c r="E53" i="18"/>
  <c r="E58" i="18" s="1"/>
  <c r="D53" i="18"/>
  <c r="D58" i="18" s="1"/>
  <c r="C53" i="18"/>
  <c r="C58" i="18" s="1"/>
  <c r="B53" i="18"/>
  <c r="B58" i="18" s="1"/>
  <c r="F89" i="18" l="1"/>
  <c r="L67" i="18"/>
  <c r="T67" i="18"/>
  <c r="K67" i="18"/>
  <c r="K72" i="18" s="1"/>
  <c r="N78" i="18"/>
  <c r="F86" i="18"/>
  <c r="S67" i="18"/>
  <c r="S72" i="18" s="1"/>
  <c r="AA67" i="18"/>
  <c r="AA72" i="18" s="1"/>
  <c r="C67" i="18"/>
  <c r="C72" i="18" s="1"/>
  <c r="N67" i="18"/>
  <c r="N72" i="18" s="1"/>
  <c r="V67" i="18"/>
  <c r="V72" i="18" s="1"/>
  <c r="B67" i="18"/>
  <c r="J67" i="18"/>
  <c r="R67" i="18"/>
  <c r="Z67" i="18"/>
  <c r="E67" i="18"/>
  <c r="E72" i="18" s="1"/>
  <c r="M67" i="18"/>
  <c r="M72" i="18" s="1"/>
  <c r="U67" i="18"/>
  <c r="U72" i="18" s="1"/>
  <c r="AC67" i="18"/>
  <c r="AC72" i="18" s="1"/>
  <c r="F73" i="18"/>
  <c r="I76" i="18"/>
  <c r="F81" i="18"/>
  <c r="N86" i="18"/>
  <c r="V89" i="18"/>
  <c r="N73" i="18"/>
  <c r="N76" i="18"/>
  <c r="F78" i="18"/>
  <c r="N81" i="18"/>
  <c r="V86" i="18"/>
  <c r="V73" i="18"/>
  <c r="Q76" i="18"/>
  <c r="AD73" i="18"/>
  <c r="V76" i="18"/>
  <c r="V78" i="18"/>
  <c r="AD81" i="18"/>
  <c r="Y76" i="18"/>
  <c r="AD78" i="18"/>
  <c r="I92" i="18"/>
  <c r="G67" i="18"/>
  <c r="G72" i="18" s="1"/>
  <c r="O67" i="18"/>
  <c r="O72" i="18" s="1"/>
  <c r="W67" i="18"/>
  <c r="W72" i="18" s="1"/>
  <c r="Q92" i="18"/>
  <c r="Y92" i="18"/>
  <c r="I72" i="18"/>
  <c r="Q72" i="18"/>
  <c r="Y72" i="18"/>
  <c r="D73" i="18"/>
  <c r="L73" i="18"/>
  <c r="T73" i="18"/>
  <c r="AB73" i="18"/>
  <c r="D76" i="18"/>
  <c r="L76" i="18"/>
  <c r="T76" i="18"/>
  <c r="AB76" i="18"/>
  <c r="D78" i="18"/>
  <c r="L78" i="18"/>
  <c r="T78" i="18"/>
  <c r="AB78" i="18"/>
  <c r="D81" i="18"/>
  <c r="L81" i="18"/>
  <c r="T81" i="18"/>
  <c r="AB81" i="18"/>
  <c r="D86" i="18"/>
  <c r="L86" i="18"/>
  <c r="T86" i="18"/>
  <c r="AB86" i="18"/>
  <c r="D89" i="18"/>
  <c r="L89" i="18"/>
  <c r="T89" i="18"/>
  <c r="G92" i="18"/>
  <c r="O92" i="18"/>
  <c r="W92" i="18"/>
  <c r="J72" i="18"/>
  <c r="R72" i="18"/>
  <c r="Z72" i="18"/>
  <c r="E73" i="18"/>
  <c r="M73" i="18"/>
  <c r="U73" i="18"/>
  <c r="AC73" i="18"/>
  <c r="E76" i="18"/>
  <c r="M76" i="18"/>
  <c r="U76" i="18"/>
  <c r="AC76" i="18"/>
  <c r="E78" i="18"/>
  <c r="M78" i="18"/>
  <c r="U78" i="18"/>
  <c r="AC78" i="18"/>
  <c r="E81" i="18"/>
  <c r="M81" i="18"/>
  <c r="U81" i="18"/>
  <c r="AC81" i="18"/>
  <c r="E86" i="18"/>
  <c r="M86" i="18"/>
  <c r="U86" i="18"/>
  <c r="AC86" i="18"/>
  <c r="E89" i="18"/>
  <c r="M89" i="18"/>
  <c r="U89" i="18"/>
  <c r="H92" i="18"/>
  <c r="P92" i="18"/>
  <c r="X92" i="18"/>
  <c r="D72" i="18"/>
  <c r="L72" i="18"/>
  <c r="T72" i="18"/>
  <c r="AB72" i="18"/>
  <c r="G73" i="18"/>
  <c r="O73" i="18"/>
  <c r="W73" i="18"/>
  <c r="G76" i="18"/>
  <c r="O76" i="18"/>
  <c r="W76" i="18"/>
  <c r="G78" i="18"/>
  <c r="O78" i="18"/>
  <c r="W78" i="18"/>
  <c r="G81" i="18"/>
  <c r="O81" i="18"/>
  <c r="W81" i="18"/>
  <c r="G86" i="18"/>
  <c r="O86" i="18"/>
  <c r="W86" i="18"/>
  <c r="G89" i="18"/>
  <c r="O89" i="18"/>
  <c r="W89" i="18"/>
  <c r="B92" i="18"/>
  <c r="J92" i="18"/>
  <c r="R92" i="18"/>
  <c r="Z92" i="18"/>
  <c r="H73" i="18"/>
  <c r="P73" i="18"/>
  <c r="X73" i="18"/>
  <c r="H76" i="18"/>
  <c r="P76" i="18"/>
  <c r="X76" i="18"/>
  <c r="H78" i="18"/>
  <c r="P78" i="18"/>
  <c r="X78" i="18"/>
  <c r="H81" i="18"/>
  <c r="P81" i="18"/>
  <c r="X81" i="18"/>
  <c r="H86" i="18"/>
  <c r="P86" i="18"/>
  <c r="X86" i="18"/>
  <c r="H89" i="18"/>
  <c r="P89" i="18"/>
  <c r="X89" i="18"/>
  <c r="C92" i="18"/>
  <c r="K92" i="18"/>
  <c r="S92" i="18"/>
  <c r="AA92" i="18"/>
  <c r="I73" i="18"/>
  <c r="Q73" i="18"/>
  <c r="Y73" i="18"/>
  <c r="I78" i="18"/>
  <c r="Q78" i="18"/>
  <c r="Y78" i="18"/>
  <c r="I81" i="18"/>
  <c r="Q81" i="18"/>
  <c r="Y81" i="18"/>
  <c r="I86" i="18"/>
  <c r="Q86" i="18"/>
  <c r="Y86" i="18"/>
  <c r="H67" i="18"/>
  <c r="H72" i="18" s="1"/>
  <c r="P67" i="18"/>
  <c r="P72" i="18" s="1"/>
  <c r="X67" i="18"/>
  <c r="X72" i="18" s="1"/>
  <c r="B73" i="18"/>
  <c r="J73" i="18"/>
  <c r="R73" i="18"/>
  <c r="Z73" i="18"/>
  <c r="B76" i="18"/>
  <c r="J76" i="18"/>
  <c r="R76" i="18"/>
  <c r="Z76" i="18"/>
  <c r="B78" i="18"/>
  <c r="J78" i="18"/>
  <c r="R78" i="18"/>
  <c r="Z78" i="18"/>
  <c r="B81" i="18"/>
  <c r="J81" i="18"/>
  <c r="R81" i="18"/>
  <c r="Z81" i="18"/>
  <c r="B86" i="18"/>
  <c r="J86" i="18"/>
  <c r="R86" i="18"/>
  <c r="Z86" i="18"/>
  <c r="C73" i="18"/>
  <c r="K73" i="18"/>
  <c r="S73" i="18"/>
  <c r="AA73" i="18"/>
  <c r="C76" i="18"/>
  <c r="K76" i="18"/>
  <c r="S76" i="18"/>
  <c r="AA76" i="18"/>
  <c r="C78" i="18"/>
  <c r="K78" i="18"/>
  <c r="S78" i="18"/>
  <c r="AA78" i="18"/>
  <c r="C81" i="18"/>
  <c r="K81" i="18"/>
  <c r="S81" i="18"/>
  <c r="AA81" i="18"/>
  <c r="C86" i="18"/>
  <c r="K86" i="18"/>
  <c r="S86" i="18"/>
  <c r="AA86" i="18"/>
  <c r="H262" i="17"/>
  <c r="H261" i="17"/>
  <c r="B72" i="18" l="1"/>
  <c r="E391" i="39" a="1"/>
  <c r="E393" i="39" s="1"/>
  <c r="E415" i="39"/>
  <c r="E414" i="39"/>
  <c r="E389" i="39"/>
  <c r="E388" i="39"/>
  <c r="E376" i="39"/>
  <c r="E377" i="39"/>
  <c r="E378" i="39"/>
  <c r="E379" i="39"/>
  <c r="E380" i="39"/>
  <c r="E381" i="39"/>
  <c r="E382" i="39"/>
  <c r="E383" i="39"/>
  <c r="E384" i="39"/>
  <c r="E385" i="39"/>
  <c r="E386" i="39"/>
  <c r="E387" i="39"/>
  <c r="E375" i="39"/>
  <c r="E374" i="39"/>
  <c r="E373" i="39"/>
  <c r="E413" i="39" l="1"/>
  <c r="E405" i="39"/>
  <c r="E397" i="39"/>
  <c r="E408" i="39"/>
  <c r="E400" i="39"/>
  <c r="E392" i="39"/>
  <c r="E407" i="39"/>
  <c r="E399" i="39"/>
  <c r="E391" i="39"/>
  <c r="E406" i="39"/>
  <c r="E398" i="39"/>
  <c r="E412" i="39"/>
  <c r="E404" i="39"/>
  <c r="E396" i="39"/>
  <c r="E411" i="39"/>
  <c r="E403" i="39"/>
  <c r="E395" i="39"/>
  <c r="E410" i="39"/>
  <c r="E402" i="39"/>
  <c r="E394" i="39"/>
  <c r="E409" i="39"/>
  <c r="E401" i="39"/>
  <c r="E205" i="39"/>
  <c r="E206" i="39"/>
  <c r="E207" i="39"/>
  <c r="E208" i="39"/>
  <c r="E209" i="39"/>
  <c r="E210" i="39"/>
  <c r="E211" i="39"/>
  <c r="E212" i="39"/>
  <c r="E213" i="39"/>
  <c r="E214" i="39"/>
  <c r="E215" i="39"/>
  <c r="E216" i="39"/>
  <c r="E217" i="39"/>
  <c r="E218" i="39"/>
  <c r="E219" i="39"/>
  <c r="E220" i="39"/>
  <c r="E221" i="39"/>
  <c r="E222" i="39"/>
  <c r="E223" i="39"/>
  <c r="E224" i="39"/>
  <c r="E225" i="39"/>
  <c r="E226" i="39"/>
  <c r="E227" i="39"/>
  <c r="E228" i="39"/>
  <c r="E229" i="39"/>
  <c r="E232" i="39"/>
  <c r="E233" i="39"/>
  <c r="E234" i="39"/>
  <c r="E235" i="39"/>
  <c r="E236" i="39"/>
  <c r="E237" i="39"/>
  <c r="E238" i="39"/>
  <c r="E239" i="39"/>
  <c r="E240" i="39"/>
  <c r="E241" i="39"/>
  <c r="E242" i="39"/>
  <c r="E243" i="39"/>
  <c r="E244" i="39"/>
  <c r="E245" i="39"/>
  <c r="E246" i="39"/>
  <c r="E247" i="39"/>
  <c r="E248" i="39"/>
  <c r="E249" i="39"/>
  <c r="E250" i="39"/>
  <c r="E251" i="39"/>
  <c r="E252" i="39"/>
  <c r="E253" i="39"/>
  <c r="E254" i="39"/>
  <c r="E255" i="39"/>
  <c r="E256" i="39"/>
  <c r="E257" i="39"/>
  <c r="E260" i="39"/>
  <c r="E261" i="39"/>
  <c r="E262" i="39"/>
  <c r="E263" i="39"/>
  <c r="E264" i="39"/>
  <c r="E265" i="39"/>
  <c r="E266" i="39"/>
  <c r="E267" i="39"/>
  <c r="E268" i="39"/>
  <c r="E269" i="39"/>
  <c r="E270" i="39"/>
  <c r="E271" i="39"/>
  <c r="E272" i="39"/>
  <c r="E273" i="39"/>
  <c r="E274" i="39"/>
  <c r="E275" i="39"/>
  <c r="E276" i="39"/>
  <c r="E277" i="39"/>
  <c r="E278" i="39"/>
  <c r="E279" i="39"/>
  <c r="E280" i="39"/>
  <c r="E281" i="39"/>
  <c r="E282" i="39"/>
  <c r="E283" i="39"/>
  <c r="E284" i="39"/>
  <c r="E285" i="39"/>
  <c r="E288" i="39"/>
  <c r="E289" i="39"/>
  <c r="E290" i="39"/>
  <c r="E291" i="39"/>
  <c r="E292" i="39"/>
  <c r="E293" i="39"/>
  <c r="E294" i="39"/>
  <c r="E295" i="39"/>
  <c r="E296" i="39"/>
  <c r="E297" i="39"/>
  <c r="E298" i="39"/>
  <c r="E299" i="39"/>
  <c r="E300" i="39"/>
  <c r="E301" i="39"/>
  <c r="E302" i="39"/>
  <c r="E303" i="39"/>
  <c r="E304" i="39"/>
  <c r="E305" i="39"/>
  <c r="E306" i="39"/>
  <c r="E307" i="39"/>
  <c r="E308" i="39"/>
  <c r="E309" i="39"/>
  <c r="E310" i="39"/>
  <c r="E311" i="39"/>
  <c r="E312" i="39"/>
  <c r="E313" i="39"/>
  <c r="E321" i="39"/>
  <c r="E322" i="39"/>
  <c r="E323" i="39"/>
  <c r="E326" i="39"/>
  <c r="E327" i="39"/>
  <c r="E333" i="39"/>
  <c r="E338" i="39"/>
  <c r="E204" i="39"/>
  <c r="C416" i="17" l="1"/>
  <c r="D416" i="17" s="1"/>
  <c r="E355" i="39" s="1"/>
  <c r="C415" i="17"/>
  <c r="D415" i="17" s="1"/>
  <c r="E354" i="39" s="1"/>
  <c r="C413" i="17"/>
  <c r="D413" i="17" s="1"/>
  <c r="E352" i="39" s="1"/>
  <c r="C412" i="17"/>
  <c r="D412" i="17" s="1"/>
  <c r="E351" i="39" s="1"/>
  <c r="C411" i="17"/>
  <c r="D411" i="17" s="1"/>
  <c r="E350" i="39" s="1"/>
  <c r="C409" i="17"/>
  <c r="D409" i="17" s="1"/>
  <c r="E348" i="39" s="1"/>
  <c r="C408" i="17"/>
  <c r="D408" i="17" s="1"/>
  <c r="E347" i="39" s="1"/>
  <c r="C407" i="17"/>
  <c r="D407" i="17" s="1"/>
  <c r="E346" i="39" s="1"/>
  <c r="C405" i="17"/>
  <c r="D405" i="17" s="1"/>
  <c r="E344" i="39" s="1"/>
  <c r="C404" i="17"/>
  <c r="D404" i="17" s="1"/>
  <c r="E343" i="39" s="1"/>
  <c r="C403" i="17"/>
  <c r="D403" i="17" s="1"/>
  <c r="E342" i="39" s="1"/>
  <c r="E337" i="39"/>
  <c r="E336" i="39"/>
  <c r="E335" i="39"/>
  <c r="E334" i="39"/>
  <c r="E318" i="39"/>
  <c r="E317" i="39"/>
  <c r="E316" i="39"/>
  <c r="E370" i="17"/>
  <c r="E353" i="17"/>
  <c r="E342" i="17"/>
  <c r="E325" i="17"/>
  <c r="E314" i="17"/>
  <c r="E297" i="17"/>
  <c r="E286" i="17"/>
  <c r="E269" i="17"/>
  <c r="G262" i="17"/>
  <c r="F262" i="17"/>
  <c r="E262" i="17"/>
  <c r="G261" i="17"/>
  <c r="F261" i="17"/>
  <c r="E261" i="17"/>
  <c r="E257" i="17"/>
  <c r="E371" i="39" s="1"/>
  <c r="D257" i="17"/>
  <c r="E256" i="17"/>
  <c r="E370" i="39" s="1"/>
  <c r="D256" i="17"/>
  <c r="E255" i="17"/>
  <c r="E369" i="39" s="1"/>
  <c r="D255" i="17"/>
  <c r="E254" i="17"/>
  <c r="E368" i="39" s="1"/>
  <c r="D254" i="17"/>
  <c r="E252" i="17"/>
  <c r="E366" i="39" s="1"/>
  <c r="D252" i="17"/>
  <c r="E251" i="17"/>
  <c r="E365" i="39" s="1"/>
  <c r="D251" i="17"/>
  <c r="E250" i="17"/>
  <c r="E364" i="39" s="1"/>
  <c r="D250" i="17"/>
  <c r="E249" i="17"/>
  <c r="E363" i="39" s="1"/>
  <c r="D249" i="17"/>
  <c r="E247" i="17"/>
  <c r="E361" i="39" s="1"/>
  <c r="D247" i="17"/>
  <c r="E246" i="17"/>
  <c r="E360" i="39" s="1"/>
  <c r="D246" i="17"/>
  <c r="E245" i="17"/>
  <c r="E359" i="39" s="1"/>
  <c r="D245" i="17"/>
  <c r="E244" i="17"/>
  <c r="E358" i="39" s="1"/>
  <c r="D244" i="17"/>
  <c r="E240" i="17"/>
  <c r="E239" i="17"/>
  <c r="E238" i="17"/>
  <c r="E237" i="17"/>
  <c r="D236" i="17"/>
  <c r="D235" i="17"/>
  <c r="E234" i="17"/>
  <c r="E233" i="17"/>
  <c r="E232" i="17"/>
  <c r="E231" i="17"/>
  <c r="D231" i="17"/>
  <c r="E230" i="17"/>
  <c r="E229" i="17"/>
  <c r="E228" i="17"/>
  <c r="D228" i="17"/>
  <c r="D227" i="17"/>
  <c r="E227" i="17"/>
  <c r="B223" i="17"/>
  <c r="B222" i="17"/>
  <c r="E11" i="51" l="1"/>
  <c r="D237" i="17"/>
  <c r="D238" i="17"/>
  <c r="E235" i="17"/>
  <c r="D239" i="17"/>
  <c r="E236" i="17"/>
  <c r="D230" i="17"/>
  <c r="D233" i="17"/>
  <c r="D234" i="17"/>
  <c r="D229" i="17"/>
  <c r="D232" i="17"/>
  <c r="D240" i="17"/>
  <c r="E12" i="51" l="1"/>
  <c r="E201" i="39"/>
  <c r="E200" i="39"/>
  <c r="E199" i="39"/>
  <c r="E185" i="39"/>
  <c r="E186" i="39"/>
  <c r="E187" i="39"/>
  <c r="E188" i="39"/>
  <c r="E189" i="39"/>
  <c r="E190" i="39"/>
  <c r="E191" i="39"/>
  <c r="E192" i="39"/>
  <c r="E193" i="39"/>
  <c r="E194" i="39"/>
  <c r="E195" i="39"/>
  <c r="E196" i="39"/>
  <c r="E197" i="39"/>
  <c r="E184" i="39"/>
  <c r="E157" i="39" a="1"/>
  <c r="E157" i="39" s="1"/>
  <c r="E130" i="39" a="1"/>
  <c r="E130" i="39" s="1"/>
  <c r="E103" i="39" a="1"/>
  <c r="E103" i="39" s="1"/>
  <c r="E76" i="39" a="1"/>
  <c r="E78" i="39" s="1"/>
  <c r="E49" i="39" a="1"/>
  <c r="E49" i="39" s="1"/>
  <c r="E180" i="39" l="1"/>
  <c r="E172" i="39"/>
  <c r="E164" i="39"/>
  <c r="E179" i="39"/>
  <c r="E171" i="39"/>
  <c r="E163" i="39"/>
  <c r="E178" i="39"/>
  <c r="E170" i="39"/>
  <c r="E162" i="39"/>
  <c r="E175" i="39"/>
  <c r="E167" i="39"/>
  <c r="E159" i="39"/>
  <c r="E169" i="39"/>
  <c r="E176" i="39"/>
  <c r="E168" i="39"/>
  <c r="E160" i="39"/>
  <c r="E182" i="39"/>
  <c r="E174" i="39"/>
  <c r="E166" i="39"/>
  <c r="E158" i="39"/>
  <c r="E177" i="39"/>
  <c r="E161" i="39"/>
  <c r="E181" i="39"/>
  <c r="E173" i="39"/>
  <c r="E165" i="39"/>
  <c r="E153" i="39"/>
  <c r="E145" i="39"/>
  <c r="E137" i="39"/>
  <c r="E152" i="39"/>
  <c r="E144" i="39"/>
  <c r="E136" i="39"/>
  <c r="E151" i="39"/>
  <c r="E143" i="39"/>
  <c r="E135" i="39"/>
  <c r="E150" i="39"/>
  <c r="E142" i="39"/>
  <c r="E134" i="39"/>
  <c r="E149" i="39"/>
  <c r="E141" i="39"/>
  <c r="E133" i="39"/>
  <c r="E148" i="39"/>
  <c r="E140" i="39"/>
  <c r="E132" i="39"/>
  <c r="E155" i="39"/>
  <c r="E147" i="39"/>
  <c r="E139" i="39"/>
  <c r="E131" i="39"/>
  <c r="E154" i="39"/>
  <c r="E146" i="39"/>
  <c r="E138" i="39"/>
  <c r="E126" i="39"/>
  <c r="E118" i="39"/>
  <c r="E110" i="39"/>
  <c r="E117" i="39"/>
  <c r="E116" i="39"/>
  <c r="E123" i="39"/>
  <c r="E121" i="39"/>
  <c r="E105" i="39"/>
  <c r="E125" i="39"/>
  <c r="E109" i="39"/>
  <c r="E124" i="39"/>
  <c r="E108" i="39"/>
  <c r="E115" i="39"/>
  <c r="E107" i="39"/>
  <c r="E122" i="39"/>
  <c r="E114" i="39"/>
  <c r="E106" i="39"/>
  <c r="E113" i="39"/>
  <c r="E128" i="39"/>
  <c r="E120" i="39"/>
  <c r="E112" i="39"/>
  <c r="E104" i="39"/>
  <c r="E127" i="39"/>
  <c r="E119" i="39"/>
  <c r="E111" i="39"/>
  <c r="E98" i="39"/>
  <c r="E90" i="39"/>
  <c r="E82" i="39"/>
  <c r="E97" i="39"/>
  <c r="E89" i="39"/>
  <c r="E81" i="39"/>
  <c r="E101" i="39"/>
  <c r="E85" i="39"/>
  <c r="E100" i="39"/>
  <c r="E76" i="39"/>
  <c r="E99" i="39"/>
  <c r="E83" i="39"/>
  <c r="E96" i="39"/>
  <c r="E80" i="39"/>
  <c r="E95" i="39"/>
  <c r="E87" i="39"/>
  <c r="E79" i="39"/>
  <c r="E93" i="39"/>
  <c r="E77" i="39"/>
  <c r="E92" i="39"/>
  <c r="E84" i="39"/>
  <c r="E91" i="39"/>
  <c r="E88" i="39"/>
  <c r="E94" i="39"/>
  <c r="E86" i="39"/>
  <c r="E72" i="39"/>
  <c r="E64" i="39"/>
  <c r="E56" i="39"/>
  <c r="E63" i="39"/>
  <c r="E70" i="39"/>
  <c r="E54" i="39"/>
  <c r="E61" i="39"/>
  <c r="E68" i="39"/>
  <c r="E52" i="39"/>
  <c r="E59" i="39"/>
  <c r="E74" i="39"/>
  <c r="E66" i="39"/>
  <c r="E58" i="39"/>
  <c r="E50" i="39"/>
  <c r="E71" i="39"/>
  <c r="E55" i="39"/>
  <c r="E62" i="39"/>
  <c r="E69" i="39"/>
  <c r="E53" i="39"/>
  <c r="E60" i="39"/>
  <c r="E67" i="39"/>
  <c r="E51" i="39"/>
  <c r="E73" i="39"/>
  <c r="E65" i="39"/>
  <c r="E57" i="39"/>
  <c r="E5" i="39"/>
  <c r="E6" i="39"/>
  <c r="E7" i="39"/>
  <c r="E8" i="39"/>
  <c r="E9" i="39"/>
  <c r="E10" i="39"/>
  <c r="E11" i="39"/>
  <c r="E4" i="39"/>
  <c r="D7" i="39"/>
  <c r="D8" i="39"/>
  <c r="D9" i="39"/>
  <c r="H57" i="17"/>
  <c r="H56" i="17"/>
  <c r="E64" i="17"/>
  <c r="C211" i="17"/>
  <c r="C210" i="17"/>
  <c r="C208" i="17"/>
  <c r="C207" i="17"/>
  <c r="C206" i="17"/>
  <c r="C204" i="17"/>
  <c r="C203" i="17"/>
  <c r="C202" i="17"/>
  <c r="C200" i="17"/>
  <c r="C199" i="17"/>
  <c r="C198" i="17"/>
  <c r="C194" i="17"/>
  <c r="C1014" i="17" s="1"/>
  <c r="D193" i="17"/>
  <c r="D192" i="17"/>
  <c r="D191" i="17"/>
  <c r="D190" i="17"/>
  <c r="C189" i="17"/>
  <c r="C1009" i="17" s="1"/>
  <c r="C186" i="17"/>
  <c r="C1006" i="17" s="1"/>
  <c r="C183" i="17"/>
  <c r="C1003" i="17" s="1"/>
  <c r="C182" i="17"/>
  <c r="C1002" i="17" s="1"/>
  <c r="C179" i="17"/>
  <c r="C999" i="17" s="1"/>
  <c r="C178" i="17"/>
  <c r="C998" i="17" s="1"/>
  <c r="C177" i="17"/>
  <c r="C997" i="17" s="1"/>
  <c r="C174" i="17"/>
  <c r="C994" i="17" s="1"/>
  <c r="C173" i="17"/>
  <c r="C993" i="17" s="1"/>
  <c r="C172" i="17"/>
  <c r="C992" i="17" s="1"/>
  <c r="C169" i="17"/>
  <c r="C989" i="17" s="1"/>
  <c r="C168" i="17"/>
  <c r="C988" i="17" s="1"/>
  <c r="C167" i="17"/>
  <c r="C987" i="17" s="1"/>
  <c r="C166" i="17"/>
  <c r="C986" i="17" s="1"/>
  <c r="E165" i="17"/>
  <c r="C165" i="17"/>
  <c r="C985" i="17" s="1"/>
  <c r="C164" i="17"/>
  <c r="C984" i="17" s="1"/>
  <c r="C163" i="17"/>
  <c r="C983" i="17" s="1"/>
  <c r="C162" i="17"/>
  <c r="C982" i="17" s="1"/>
  <c r="C161" i="17"/>
  <c r="C981" i="17" s="1"/>
  <c r="C160" i="17"/>
  <c r="C980" i="17" s="1"/>
  <c r="C159" i="17"/>
  <c r="C979" i="17" s="1"/>
  <c r="C158" i="17"/>
  <c r="C978" i="17" s="1"/>
  <c r="C157" i="17"/>
  <c r="C977" i="17" s="1"/>
  <c r="C156" i="17"/>
  <c r="C976" i="17" s="1"/>
  <c r="C155" i="17"/>
  <c r="C975" i="17" s="1"/>
  <c r="C154" i="17"/>
  <c r="C974" i="17" s="1"/>
  <c r="C153" i="17"/>
  <c r="C973" i="17" s="1"/>
  <c r="C152" i="17"/>
  <c r="C972" i="17" s="1"/>
  <c r="C151" i="17"/>
  <c r="C971" i="17" s="1"/>
  <c r="C150" i="17"/>
  <c r="C970" i="17" s="1"/>
  <c r="C149" i="17"/>
  <c r="C969" i="17" s="1"/>
  <c r="E148" i="17"/>
  <c r="C148" i="17"/>
  <c r="C968" i="17" s="1"/>
  <c r="C147" i="17"/>
  <c r="C967" i="17" s="1"/>
  <c r="C146" i="17"/>
  <c r="C966" i="17" s="1"/>
  <c r="C145" i="17"/>
  <c r="C965" i="17" s="1"/>
  <c r="C144" i="17"/>
  <c r="C964" i="17" s="1"/>
  <c r="C141" i="17"/>
  <c r="C961" i="17" s="1"/>
  <c r="C140" i="17"/>
  <c r="C960" i="17" s="1"/>
  <c r="C139" i="17"/>
  <c r="C959" i="17" s="1"/>
  <c r="C138" i="17"/>
  <c r="C958" i="17" s="1"/>
  <c r="E137" i="17"/>
  <c r="C137" i="17"/>
  <c r="C957" i="17" s="1"/>
  <c r="C136" i="17"/>
  <c r="C956" i="17" s="1"/>
  <c r="C135" i="17"/>
  <c r="C955" i="17" s="1"/>
  <c r="C134" i="17"/>
  <c r="C954" i="17" s="1"/>
  <c r="C133" i="17"/>
  <c r="C953" i="17" s="1"/>
  <c r="C132" i="17"/>
  <c r="C952" i="17" s="1"/>
  <c r="C131" i="17"/>
  <c r="C951" i="17" s="1"/>
  <c r="C130" i="17"/>
  <c r="C950" i="17" s="1"/>
  <c r="C129" i="17"/>
  <c r="C949" i="17" s="1"/>
  <c r="C128" i="17"/>
  <c r="C948" i="17" s="1"/>
  <c r="C127" i="17"/>
  <c r="C947" i="17" s="1"/>
  <c r="C126" i="17"/>
  <c r="C946" i="17" s="1"/>
  <c r="C125" i="17"/>
  <c r="C945" i="17" s="1"/>
  <c r="C124" i="17"/>
  <c r="C944" i="17" s="1"/>
  <c r="C123" i="17"/>
  <c r="C943" i="17" s="1"/>
  <c r="C122" i="17"/>
  <c r="C942" i="17" s="1"/>
  <c r="C121" i="17"/>
  <c r="C941" i="17" s="1"/>
  <c r="E120" i="17"/>
  <c r="C120" i="17"/>
  <c r="C940" i="17" s="1"/>
  <c r="C119" i="17"/>
  <c r="C939" i="17" s="1"/>
  <c r="C118" i="17"/>
  <c r="C938" i="17" s="1"/>
  <c r="C117" i="17"/>
  <c r="C937" i="17" s="1"/>
  <c r="C116" i="17"/>
  <c r="C936" i="17" s="1"/>
  <c r="C113" i="17"/>
  <c r="C933" i="17" s="1"/>
  <c r="C112" i="17"/>
  <c r="C932" i="17" s="1"/>
  <c r="C111" i="17"/>
  <c r="C931" i="17" s="1"/>
  <c r="C110" i="17"/>
  <c r="C930" i="17" s="1"/>
  <c r="E109" i="17"/>
  <c r="C109" i="17"/>
  <c r="C929" i="17" s="1"/>
  <c r="C108" i="17"/>
  <c r="C928" i="17" s="1"/>
  <c r="C107" i="17"/>
  <c r="C927" i="17" s="1"/>
  <c r="C106" i="17"/>
  <c r="C926" i="17" s="1"/>
  <c r="C105" i="17"/>
  <c r="C925" i="17" s="1"/>
  <c r="C104" i="17"/>
  <c r="C924" i="17" s="1"/>
  <c r="C103" i="17"/>
  <c r="C923" i="17" s="1"/>
  <c r="C102" i="17"/>
  <c r="C922" i="17" s="1"/>
  <c r="C101" i="17"/>
  <c r="C921" i="17" s="1"/>
  <c r="C100" i="17"/>
  <c r="C920" i="17" s="1"/>
  <c r="C99" i="17"/>
  <c r="C919" i="17" s="1"/>
  <c r="C98" i="17"/>
  <c r="C918" i="17" s="1"/>
  <c r="C97" i="17"/>
  <c r="C917" i="17" s="1"/>
  <c r="C96" i="17"/>
  <c r="C916" i="17" s="1"/>
  <c r="C95" i="17"/>
  <c r="C915" i="17" s="1"/>
  <c r="C94" i="17"/>
  <c r="C914" i="17" s="1"/>
  <c r="C93" i="17"/>
  <c r="C913" i="17" s="1"/>
  <c r="E92" i="17"/>
  <c r="C92" i="17"/>
  <c r="C912" i="17" s="1"/>
  <c r="C91" i="17"/>
  <c r="C911" i="17" s="1"/>
  <c r="C90" i="17"/>
  <c r="C910" i="17" s="1"/>
  <c r="C89" i="17"/>
  <c r="C909" i="17" s="1"/>
  <c r="C88" i="17"/>
  <c r="C908" i="17" s="1"/>
  <c r="C85" i="17"/>
  <c r="C905" i="17" s="1"/>
  <c r="C84" i="17"/>
  <c r="C904" i="17" s="1"/>
  <c r="C83" i="17"/>
  <c r="C903" i="17" s="1"/>
  <c r="C82" i="17"/>
  <c r="C902" i="17" s="1"/>
  <c r="E81" i="17"/>
  <c r="C81" i="17"/>
  <c r="C901" i="17" s="1"/>
  <c r="C80" i="17"/>
  <c r="C900" i="17" s="1"/>
  <c r="C79" i="17"/>
  <c r="C899" i="17" s="1"/>
  <c r="C78" i="17"/>
  <c r="C898" i="17" s="1"/>
  <c r="C77" i="17"/>
  <c r="C897" i="17" s="1"/>
  <c r="C76" i="17"/>
  <c r="C896" i="17" s="1"/>
  <c r="C75" i="17"/>
  <c r="C895" i="17" s="1"/>
  <c r="C74" i="17"/>
  <c r="C894" i="17" s="1"/>
  <c r="C73" i="17"/>
  <c r="C893" i="17" s="1"/>
  <c r="C72" i="17"/>
  <c r="C892" i="17" s="1"/>
  <c r="C71" i="17"/>
  <c r="C891" i="17" s="1"/>
  <c r="C70" i="17"/>
  <c r="C890" i="17" s="1"/>
  <c r="C69" i="17"/>
  <c r="C889" i="17" s="1"/>
  <c r="C68" i="17"/>
  <c r="C888" i="17" s="1"/>
  <c r="C67" i="17"/>
  <c r="C887" i="17" s="1"/>
  <c r="C66" i="17"/>
  <c r="C886" i="17" s="1"/>
  <c r="C65" i="17"/>
  <c r="C885" i="17" s="1"/>
  <c r="C64" i="17"/>
  <c r="C884" i="17" s="1"/>
  <c r="C63" i="17"/>
  <c r="C883" i="17" s="1"/>
  <c r="C62" i="17"/>
  <c r="C882" i="17" s="1"/>
  <c r="C61" i="17"/>
  <c r="C881" i="17" s="1"/>
  <c r="C60" i="17"/>
  <c r="C880" i="17" s="1"/>
  <c r="G57" i="17"/>
  <c r="F57" i="17"/>
  <c r="D201" i="39" s="1"/>
  <c r="E57" i="17"/>
  <c r="G56" i="17"/>
  <c r="D200" i="39" s="1"/>
  <c r="F56" i="17"/>
  <c r="D199" i="39" s="1"/>
  <c r="E56" i="17"/>
  <c r="E52" i="17"/>
  <c r="D52" i="17"/>
  <c r="E51" i="17"/>
  <c r="D51" i="17"/>
  <c r="E50" i="17"/>
  <c r="D50" i="17"/>
  <c r="E49" i="17"/>
  <c r="D49" i="17"/>
  <c r="E47" i="17"/>
  <c r="D47" i="17"/>
  <c r="E46" i="17"/>
  <c r="D46" i="17"/>
  <c r="E45" i="17"/>
  <c r="D45" i="17"/>
  <c r="E44" i="17"/>
  <c r="D44" i="17"/>
  <c r="E42" i="17"/>
  <c r="D42" i="17"/>
  <c r="E41" i="17"/>
  <c r="D41" i="17"/>
  <c r="E40" i="17"/>
  <c r="D40" i="17"/>
  <c r="E39" i="17"/>
  <c r="D39" i="17"/>
  <c r="B35" i="17"/>
  <c r="B34" i="17"/>
  <c r="B33" i="17"/>
  <c r="B32" i="17"/>
  <c r="B31" i="17"/>
  <c r="B30" i="17"/>
  <c r="B29" i="17"/>
  <c r="B28" i="17"/>
  <c r="B27" i="17"/>
  <c r="E26" i="17"/>
  <c r="D188" i="39" s="1"/>
  <c r="D26" i="17"/>
  <c r="B25" i="17"/>
  <c r="B24" i="17"/>
  <c r="B23" i="17"/>
  <c r="B22" i="17"/>
  <c r="B18" i="17"/>
  <c r="D11" i="39" s="1"/>
  <c r="B13" i="17"/>
  <c r="D6" i="39" s="1"/>
  <c r="B12" i="17"/>
  <c r="D5" i="39" s="1"/>
  <c r="B11" i="17"/>
  <c r="AG48" i="18"/>
  <c r="AF48" i="18"/>
  <c r="AE48" i="18"/>
  <c r="AG45" i="18"/>
  <c r="AF45" i="18"/>
  <c r="AE45" i="18"/>
  <c r="S43" i="18"/>
  <c r="AG42" i="18"/>
  <c r="AF42" i="18"/>
  <c r="AE42" i="18"/>
  <c r="AA41" i="18"/>
  <c r="Z41" i="18"/>
  <c r="Y41" i="18"/>
  <c r="X41" i="18"/>
  <c r="W41" i="18"/>
  <c r="V41" i="18"/>
  <c r="U41" i="18"/>
  <c r="T41" i="18"/>
  <c r="S41" i="18"/>
  <c r="R41" i="18"/>
  <c r="Q41" i="18"/>
  <c r="P41" i="18"/>
  <c r="O41" i="18"/>
  <c r="N41" i="18"/>
  <c r="M41" i="18"/>
  <c r="L41" i="18"/>
  <c r="K41" i="18"/>
  <c r="J41" i="18"/>
  <c r="I41" i="18"/>
  <c r="H41" i="18"/>
  <c r="G41" i="18"/>
  <c r="F41" i="18"/>
  <c r="E41" i="18"/>
  <c r="D41" i="18"/>
  <c r="C41" i="18"/>
  <c r="B41" i="18"/>
  <c r="AG40" i="18"/>
  <c r="AF40" i="18"/>
  <c r="AE40" i="18"/>
  <c r="AG37" i="18"/>
  <c r="AF37" i="18"/>
  <c r="AE37" i="18"/>
  <c r="V35" i="18"/>
  <c r="AG34" i="18"/>
  <c r="AF34" i="18"/>
  <c r="AE34" i="18"/>
  <c r="K33" i="18"/>
  <c r="AG32" i="18"/>
  <c r="AF32" i="18"/>
  <c r="AE32" i="18"/>
  <c r="AD28" i="18"/>
  <c r="AD49" i="18" s="1"/>
  <c r="AC28" i="18"/>
  <c r="AC49" i="18" s="1"/>
  <c r="AB28" i="18"/>
  <c r="AA28" i="18"/>
  <c r="AA46" i="18" s="1"/>
  <c r="Z28" i="18"/>
  <c r="Z38" i="18" s="1"/>
  <c r="Y28" i="18"/>
  <c r="X28" i="18"/>
  <c r="X43" i="18" s="1"/>
  <c r="W28" i="18"/>
  <c r="W35" i="18" s="1"/>
  <c r="V28" i="18"/>
  <c r="V49" i="18" s="1"/>
  <c r="U28" i="18"/>
  <c r="U49" i="18" s="1"/>
  <c r="T28" i="18"/>
  <c r="T33" i="18" s="1"/>
  <c r="S28" i="18"/>
  <c r="S46" i="18" s="1"/>
  <c r="R28" i="18"/>
  <c r="R38" i="18" s="1"/>
  <c r="Q28" i="18"/>
  <c r="P28" i="18"/>
  <c r="P43" i="18" s="1"/>
  <c r="O28" i="18"/>
  <c r="O35" i="18" s="1"/>
  <c r="N28" i="18"/>
  <c r="N49" i="18" s="1"/>
  <c r="M28" i="18"/>
  <c r="M49" i="18" s="1"/>
  <c r="L28" i="18"/>
  <c r="L33" i="18" s="1"/>
  <c r="K28" i="18"/>
  <c r="K46" i="18" s="1"/>
  <c r="J28" i="18"/>
  <c r="J38" i="18" s="1"/>
  <c r="I28" i="18"/>
  <c r="H28" i="18"/>
  <c r="H43" i="18" s="1"/>
  <c r="G28" i="18"/>
  <c r="G35" i="18" s="1"/>
  <c r="F28" i="18"/>
  <c r="F49" i="18" s="1"/>
  <c r="E28" i="18"/>
  <c r="E49" i="18" s="1"/>
  <c r="D28" i="18"/>
  <c r="D33" i="18" s="1"/>
  <c r="C28" i="18"/>
  <c r="C46" i="18" s="1"/>
  <c r="B28" i="18"/>
  <c r="B38" i="18" s="1"/>
  <c r="AD27" i="18"/>
  <c r="AC27" i="18"/>
  <c r="AB27" i="18"/>
  <c r="AA27" i="18"/>
  <c r="Z27" i="18"/>
  <c r="Y27" i="18"/>
  <c r="X27" i="18"/>
  <c r="W27" i="18"/>
  <c r="V27" i="18"/>
  <c r="U27" i="18"/>
  <c r="T27" i="18"/>
  <c r="S27" i="18"/>
  <c r="R27" i="18"/>
  <c r="Q27" i="18"/>
  <c r="P27" i="18"/>
  <c r="O27" i="18"/>
  <c r="N27" i="18"/>
  <c r="M27" i="18"/>
  <c r="L27" i="18"/>
  <c r="K27" i="18"/>
  <c r="J27" i="18"/>
  <c r="I27" i="18"/>
  <c r="H27" i="18"/>
  <c r="G27" i="18"/>
  <c r="F27" i="18"/>
  <c r="E27" i="18"/>
  <c r="D27" i="18"/>
  <c r="C27" i="18"/>
  <c r="B27" i="18"/>
  <c r="AD26" i="18"/>
  <c r="AC26" i="18"/>
  <c r="AB26" i="18"/>
  <c r="AA26" i="18"/>
  <c r="Z26" i="18"/>
  <c r="Y26" i="18"/>
  <c r="X26" i="18"/>
  <c r="W26" i="18"/>
  <c r="V26" i="18"/>
  <c r="U26" i="18"/>
  <c r="T26" i="18"/>
  <c r="S26" i="18"/>
  <c r="R26" i="18"/>
  <c r="Q26" i="18"/>
  <c r="P26" i="18"/>
  <c r="O26" i="18"/>
  <c r="N26" i="18"/>
  <c r="M26" i="18"/>
  <c r="L26" i="18"/>
  <c r="K26" i="18"/>
  <c r="J26" i="18"/>
  <c r="I26" i="18"/>
  <c r="H26" i="18"/>
  <c r="G26" i="18"/>
  <c r="F26" i="18"/>
  <c r="E26" i="18"/>
  <c r="D26" i="18"/>
  <c r="C26" i="18"/>
  <c r="B26" i="18"/>
  <c r="AD25" i="18"/>
  <c r="AC25" i="18"/>
  <c r="AB25" i="18"/>
  <c r="AA25" i="18"/>
  <c r="Z25" i="18"/>
  <c r="Y25" i="18"/>
  <c r="X25" i="18"/>
  <c r="X24" i="18" s="1"/>
  <c r="X29" i="18" s="1"/>
  <c r="W25" i="18"/>
  <c r="V25" i="18"/>
  <c r="U25" i="18"/>
  <c r="T25" i="18"/>
  <c r="S25" i="18"/>
  <c r="R25" i="18"/>
  <c r="Q25" i="18"/>
  <c r="P25" i="18"/>
  <c r="P24" i="18" s="1"/>
  <c r="P29" i="18" s="1"/>
  <c r="O25" i="18"/>
  <c r="N25" i="18"/>
  <c r="M25" i="18"/>
  <c r="L25" i="18"/>
  <c r="K25" i="18"/>
  <c r="J25" i="18"/>
  <c r="I25" i="18"/>
  <c r="H25" i="18"/>
  <c r="H24" i="18" s="1"/>
  <c r="H29" i="18" s="1"/>
  <c r="G25" i="18"/>
  <c r="F25" i="18"/>
  <c r="E25" i="18"/>
  <c r="D25" i="18"/>
  <c r="C25" i="18"/>
  <c r="B25" i="18"/>
  <c r="U24" i="18"/>
  <c r="AD23" i="18"/>
  <c r="AC23" i="18"/>
  <c r="AB23" i="18"/>
  <c r="AA23" i="18"/>
  <c r="Z23" i="18"/>
  <c r="Y23" i="18"/>
  <c r="X23" i="18"/>
  <c r="W23" i="18"/>
  <c r="V23" i="18"/>
  <c r="U23" i="18"/>
  <c r="T23" i="18"/>
  <c r="S23" i="18"/>
  <c r="R23" i="18"/>
  <c r="Q23" i="18"/>
  <c r="P23" i="18"/>
  <c r="O23" i="18"/>
  <c r="N23" i="18"/>
  <c r="M23" i="18"/>
  <c r="L23" i="18"/>
  <c r="K23" i="18"/>
  <c r="J23" i="18"/>
  <c r="I23" i="18"/>
  <c r="H23" i="18"/>
  <c r="G23" i="18"/>
  <c r="F23" i="18"/>
  <c r="E23" i="18"/>
  <c r="D23" i="18"/>
  <c r="C23" i="18"/>
  <c r="B23" i="18"/>
  <c r="AG21" i="18"/>
  <c r="AF21" i="18"/>
  <c r="AE21" i="18"/>
  <c r="AG20" i="18"/>
  <c r="AF20" i="18"/>
  <c r="AE20" i="18"/>
  <c r="AG19" i="18"/>
  <c r="AF19" i="18"/>
  <c r="AE19" i="18"/>
  <c r="AG18" i="18"/>
  <c r="AF18" i="18"/>
  <c r="AE18" i="18"/>
  <c r="AD17" i="18"/>
  <c r="AD22" i="18" s="1"/>
  <c r="AC17" i="18"/>
  <c r="AC22" i="18" s="1"/>
  <c r="AB17" i="18"/>
  <c r="AB22" i="18" s="1"/>
  <c r="AA17" i="18"/>
  <c r="AA22" i="18" s="1"/>
  <c r="Z17" i="18"/>
  <c r="Z22" i="18" s="1"/>
  <c r="Y17" i="18"/>
  <c r="Y22" i="18" s="1"/>
  <c r="X17" i="18"/>
  <c r="X22" i="18" s="1"/>
  <c r="W17" i="18"/>
  <c r="W22" i="18" s="1"/>
  <c r="V17" i="18"/>
  <c r="V22" i="18" s="1"/>
  <c r="U17" i="18"/>
  <c r="U22" i="18" s="1"/>
  <c r="T17" i="18"/>
  <c r="T22" i="18" s="1"/>
  <c r="S17" i="18"/>
  <c r="S22" i="18" s="1"/>
  <c r="R17" i="18"/>
  <c r="R22" i="18" s="1"/>
  <c r="Q17" i="18"/>
  <c r="Q22" i="18" s="1"/>
  <c r="P17" i="18"/>
  <c r="P22" i="18" s="1"/>
  <c r="O17" i="18"/>
  <c r="O22" i="18" s="1"/>
  <c r="N17" i="18"/>
  <c r="N22" i="18" s="1"/>
  <c r="M17" i="18"/>
  <c r="M22" i="18" s="1"/>
  <c r="L17" i="18"/>
  <c r="L22" i="18" s="1"/>
  <c r="K17" i="18"/>
  <c r="K22" i="18" s="1"/>
  <c r="J17" i="18"/>
  <c r="J22" i="18" s="1"/>
  <c r="I17" i="18"/>
  <c r="I22" i="18" s="1"/>
  <c r="H17" i="18"/>
  <c r="H22" i="18" s="1"/>
  <c r="G17" i="18"/>
  <c r="G22" i="18" s="1"/>
  <c r="F17" i="18"/>
  <c r="F22" i="18" s="1"/>
  <c r="E17" i="18"/>
  <c r="E22" i="18" s="1"/>
  <c r="D17" i="18"/>
  <c r="D22" i="18" s="1"/>
  <c r="C17" i="18"/>
  <c r="C22" i="18" s="1"/>
  <c r="B17" i="18"/>
  <c r="B22" i="18" s="1"/>
  <c r="AD16" i="18"/>
  <c r="AC16" i="18"/>
  <c r="AB16" i="18"/>
  <c r="AA16" i="18"/>
  <c r="Z16" i="18"/>
  <c r="Y16" i="18"/>
  <c r="X16" i="18"/>
  <c r="W16" i="18"/>
  <c r="V16" i="18"/>
  <c r="U16" i="18"/>
  <c r="T16" i="18"/>
  <c r="S16" i="18"/>
  <c r="R16" i="18"/>
  <c r="Q16" i="18"/>
  <c r="P16" i="18"/>
  <c r="O16" i="18"/>
  <c r="N16" i="18"/>
  <c r="M16" i="18"/>
  <c r="L16" i="18"/>
  <c r="K16" i="18"/>
  <c r="J16" i="18"/>
  <c r="I16" i="18"/>
  <c r="H16" i="18"/>
  <c r="G16" i="18"/>
  <c r="F16" i="18"/>
  <c r="E16" i="18"/>
  <c r="D16" i="18"/>
  <c r="C16" i="18"/>
  <c r="B16" i="18"/>
  <c r="AD15" i="18"/>
  <c r="AG14" i="18"/>
  <c r="AF14" i="18"/>
  <c r="AE14" i="18"/>
  <c r="AG13" i="18"/>
  <c r="AF13" i="18"/>
  <c r="AE13" i="18"/>
  <c r="AG12" i="18"/>
  <c r="AF12" i="18"/>
  <c r="AE12" i="18"/>
  <c r="AG11" i="18"/>
  <c r="AF11" i="18"/>
  <c r="AE11" i="18"/>
  <c r="AD10" i="18"/>
  <c r="AC10" i="18"/>
  <c r="AC15" i="18" s="1"/>
  <c r="AB10" i="18"/>
  <c r="AB15" i="18" s="1"/>
  <c r="AA10" i="18"/>
  <c r="AA15" i="18" s="1"/>
  <c r="Z10" i="18"/>
  <c r="Z15" i="18" s="1"/>
  <c r="Y10" i="18"/>
  <c r="Y15" i="18" s="1"/>
  <c r="X10" i="18"/>
  <c r="X15" i="18" s="1"/>
  <c r="W10" i="18"/>
  <c r="W15" i="18" s="1"/>
  <c r="V10" i="18"/>
  <c r="V15" i="18" s="1"/>
  <c r="U10" i="18"/>
  <c r="U15" i="18" s="1"/>
  <c r="T10" i="18"/>
  <c r="T15" i="18" s="1"/>
  <c r="S10" i="18"/>
  <c r="S15" i="18" s="1"/>
  <c r="R10" i="18"/>
  <c r="R15" i="18" s="1"/>
  <c r="Q10" i="18"/>
  <c r="Q15" i="18" s="1"/>
  <c r="P10" i="18"/>
  <c r="P15" i="18" s="1"/>
  <c r="O10" i="18"/>
  <c r="O15" i="18" s="1"/>
  <c r="N10" i="18"/>
  <c r="N15" i="18" s="1"/>
  <c r="M10" i="18"/>
  <c r="M15" i="18" s="1"/>
  <c r="L10" i="18"/>
  <c r="L15" i="18" s="1"/>
  <c r="K10" i="18"/>
  <c r="K15" i="18" s="1"/>
  <c r="J10" i="18"/>
  <c r="J15" i="18" s="1"/>
  <c r="I10" i="18"/>
  <c r="I15" i="18" s="1"/>
  <c r="H10" i="18"/>
  <c r="H15" i="18" s="1"/>
  <c r="G10" i="18"/>
  <c r="G15" i="18" s="1"/>
  <c r="F10" i="18"/>
  <c r="F15" i="18" s="1"/>
  <c r="E10" i="18"/>
  <c r="E15" i="18" s="1"/>
  <c r="D10" i="18"/>
  <c r="D15" i="18" s="1"/>
  <c r="C10" i="18"/>
  <c r="C15" i="18" s="1"/>
  <c r="B10" i="18"/>
  <c r="B15" i="18" s="1"/>
  <c r="AD184" i="18"/>
  <c r="AD185" i="18"/>
  <c r="AD186" i="18"/>
  <c r="AD187" i="18"/>
  <c r="AD191" i="18"/>
  <c r="AD192" i="18"/>
  <c r="AD193" i="18"/>
  <c r="AD194" i="18"/>
  <c r="N127" i="19"/>
  <c r="M127" i="19"/>
  <c r="L127" i="19"/>
  <c r="N126" i="19"/>
  <c r="M126" i="19"/>
  <c r="L126" i="19"/>
  <c r="N125" i="19"/>
  <c r="M125" i="19"/>
  <c r="L125" i="19"/>
  <c r="N124" i="19"/>
  <c r="M124" i="19"/>
  <c r="L124" i="19"/>
  <c r="N123" i="19"/>
  <c r="M123" i="19"/>
  <c r="L123" i="19"/>
  <c r="N122" i="19"/>
  <c r="M122" i="19"/>
  <c r="L122" i="19"/>
  <c r="N121" i="19"/>
  <c r="M121" i="19"/>
  <c r="L121" i="19"/>
  <c r="N120" i="19"/>
  <c r="M120" i="19"/>
  <c r="L120" i="19"/>
  <c r="N119" i="19"/>
  <c r="M119" i="19"/>
  <c r="L119" i="19"/>
  <c r="N118" i="19"/>
  <c r="M118" i="19"/>
  <c r="L118" i="19"/>
  <c r="N117" i="19"/>
  <c r="M117" i="19"/>
  <c r="L117" i="19"/>
  <c r="N116" i="19"/>
  <c r="M116" i="19"/>
  <c r="L116" i="19"/>
  <c r="N115" i="19"/>
  <c r="M115" i="19"/>
  <c r="L115" i="19"/>
  <c r="N114" i="19"/>
  <c r="M114" i="19"/>
  <c r="L114" i="19"/>
  <c r="N113" i="19"/>
  <c r="M113" i="19"/>
  <c r="L113" i="19"/>
  <c r="N112" i="19"/>
  <c r="M112" i="19"/>
  <c r="L112" i="19"/>
  <c r="N111" i="19"/>
  <c r="M111" i="19"/>
  <c r="L111" i="19"/>
  <c r="N110" i="19"/>
  <c r="M110" i="19"/>
  <c r="L110" i="19"/>
  <c r="N109" i="19"/>
  <c r="M109" i="19"/>
  <c r="L109" i="19"/>
  <c r="N108" i="19"/>
  <c r="M108" i="19"/>
  <c r="L108" i="19"/>
  <c r="N107" i="19"/>
  <c r="M107" i="19"/>
  <c r="L107" i="19"/>
  <c r="N106" i="19"/>
  <c r="M106" i="19"/>
  <c r="L106" i="19"/>
  <c r="N105" i="19"/>
  <c r="M105" i="19"/>
  <c r="L105" i="19"/>
  <c r="N104" i="19"/>
  <c r="M104" i="19"/>
  <c r="L104" i="19"/>
  <c r="N103" i="19"/>
  <c r="M103" i="19"/>
  <c r="L103" i="19"/>
  <c r="N102" i="19"/>
  <c r="M102" i="19"/>
  <c r="L102" i="19"/>
  <c r="N101" i="19"/>
  <c r="M101" i="19"/>
  <c r="L101" i="19"/>
  <c r="N100" i="19"/>
  <c r="M100" i="19"/>
  <c r="L100" i="19"/>
  <c r="N99" i="19"/>
  <c r="M99" i="19"/>
  <c r="L99" i="19"/>
  <c r="N98" i="19"/>
  <c r="M98" i="19"/>
  <c r="L98" i="19"/>
  <c r="N97" i="19"/>
  <c r="M97" i="19"/>
  <c r="L97" i="19"/>
  <c r="N96" i="19"/>
  <c r="M96" i="19"/>
  <c r="L96" i="19"/>
  <c r="N95" i="19"/>
  <c r="M95" i="19"/>
  <c r="L95" i="19"/>
  <c r="N94" i="19"/>
  <c r="M94" i="19"/>
  <c r="L94" i="19"/>
  <c r="N93" i="19"/>
  <c r="M93" i="19"/>
  <c r="L93" i="19"/>
  <c r="N92" i="19"/>
  <c r="M92" i="19"/>
  <c r="L92" i="19"/>
  <c r="N91" i="19"/>
  <c r="M91" i="19"/>
  <c r="L91" i="19"/>
  <c r="N90" i="19"/>
  <c r="M90" i="19"/>
  <c r="L90" i="19"/>
  <c r="N89" i="19"/>
  <c r="M89" i="19"/>
  <c r="L89" i="19"/>
  <c r="N88" i="19"/>
  <c r="M88" i="19"/>
  <c r="L88" i="19"/>
  <c r="N87" i="19"/>
  <c r="M87" i="19"/>
  <c r="L87" i="19"/>
  <c r="N86" i="19"/>
  <c r="M86" i="19"/>
  <c r="L86" i="19"/>
  <c r="N85" i="19"/>
  <c r="M85" i="19"/>
  <c r="L85" i="19"/>
  <c r="N84" i="19"/>
  <c r="M84" i="19"/>
  <c r="L84" i="19"/>
  <c r="N83" i="19"/>
  <c r="M83" i="19"/>
  <c r="L83" i="19"/>
  <c r="N82" i="19"/>
  <c r="M82" i="19"/>
  <c r="L82" i="19"/>
  <c r="N81" i="19"/>
  <c r="M81" i="19"/>
  <c r="L81" i="19"/>
  <c r="N80" i="19"/>
  <c r="M80" i="19"/>
  <c r="L80" i="19"/>
  <c r="N79" i="19"/>
  <c r="M79" i="19"/>
  <c r="L79" i="19"/>
  <c r="N78" i="19"/>
  <c r="M78" i="19"/>
  <c r="L78" i="19"/>
  <c r="N77" i="19"/>
  <c r="M77" i="19"/>
  <c r="L77" i="19"/>
  <c r="N76" i="19"/>
  <c r="M76" i="19"/>
  <c r="L76" i="19"/>
  <c r="N75" i="19"/>
  <c r="M75" i="19"/>
  <c r="L75" i="19"/>
  <c r="N74" i="19"/>
  <c r="M74" i="19"/>
  <c r="L74" i="19"/>
  <c r="N73" i="19"/>
  <c r="M73" i="19"/>
  <c r="L73" i="19"/>
  <c r="N72" i="19"/>
  <c r="M72" i="19"/>
  <c r="L72" i="19"/>
  <c r="N71" i="19"/>
  <c r="M71" i="19"/>
  <c r="L71" i="19"/>
  <c r="M66" i="19"/>
  <c r="L66" i="19"/>
  <c r="K66" i="19"/>
  <c r="M65" i="19"/>
  <c r="L65" i="19"/>
  <c r="K65" i="19"/>
  <c r="M64" i="19"/>
  <c r="L64" i="19"/>
  <c r="K64" i="19"/>
  <c r="M63" i="19"/>
  <c r="L63" i="19"/>
  <c r="K63" i="19"/>
  <c r="M62" i="19"/>
  <c r="L62" i="19"/>
  <c r="K62" i="19"/>
  <c r="M61" i="19"/>
  <c r="L61" i="19"/>
  <c r="K61" i="19"/>
  <c r="M60" i="19"/>
  <c r="L60" i="19"/>
  <c r="K60" i="19"/>
  <c r="M59" i="19"/>
  <c r="L59" i="19"/>
  <c r="K59" i="19"/>
  <c r="M58" i="19"/>
  <c r="L58" i="19"/>
  <c r="K58" i="19"/>
  <c r="M57" i="19"/>
  <c r="L57" i="19"/>
  <c r="K57" i="19"/>
  <c r="M56" i="19"/>
  <c r="L56" i="19"/>
  <c r="K56" i="19"/>
  <c r="M55" i="19"/>
  <c r="L55" i="19"/>
  <c r="K55" i="19"/>
  <c r="M54" i="19"/>
  <c r="L54" i="19"/>
  <c r="K54" i="19"/>
  <c r="M53" i="19"/>
  <c r="L53" i="19"/>
  <c r="K53" i="19"/>
  <c r="M52" i="19"/>
  <c r="L52" i="19"/>
  <c r="K52" i="19"/>
  <c r="U22" i="19" s="1"/>
  <c r="M51" i="19"/>
  <c r="L51" i="19"/>
  <c r="K51" i="19"/>
  <c r="M50" i="19"/>
  <c r="L50" i="19"/>
  <c r="K50" i="19"/>
  <c r="M49" i="19"/>
  <c r="L49" i="19"/>
  <c r="K49" i="19"/>
  <c r="M48" i="19"/>
  <c r="L48" i="19"/>
  <c r="K48" i="19"/>
  <c r="M47" i="19"/>
  <c r="L47" i="19"/>
  <c r="K47" i="19"/>
  <c r="M46" i="19"/>
  <c r="L46" i="19"/>
  <c r="K46" i="19"/>
  <c r="M45" i="19"/>
  <c r="L45" i="19"/>
  <c r="K45" i="19"/>
  <c r="M44" i="19"/>
  <c r="L44" i="19"/>
  <c r="K44" i="19"/>
  <c r="M43" i="19"/>
  <c r="L43" i="19"/>
  <c r="K43" i="19"/>
  <c r="M42" i="19"/>
  <c r="L42" i="19"/>
  <c r="K42" i="19"/>
  <c r="M41" i="19"/>
  <c r="L41" i="19"/>
  <c r="K41" i="19"/>
  <c r="M40" i="19"/>
  <c r="L40" i="19"/>
  <c r="K40" i="19"/>
  <c r="M39" i="19"/>
  <c r="L39" i="19"/>
  <c r="K39" i="19"/>
  <c r="M38" i="19"/>
  <c r="L38" i="19"/>
  <c r="K38" i="19"/>
  <c r="M37" i="19"/>
  <c r="L37" i="19"/>
  <c r="K37" i="19"/>
  <c r="M36" i="19"/>
  <c r="L36" i="19"/>
  <c r="K36" i="19"/>
  <c r="M35" i="19"/>
  <c r="L35" i="19"/>
  <c r="K35" i="19"/>
  <c r="M34" i="19"/>
  <c r="L34" i="19"/>
  <c r="K34" i="19"/>
  <c r="N33" i="19"/>
  <c r="M33" i="19"/>
  <c r="L33" i="19"/>
  <c r="K33" i="19"/>
  <c r="N277" i="19" s="1"/>
  <c r="O277" i="19" s="1"/>
  <c r="M32" i="19"/>
  <c r="L32" i="19"/>
  <c r="K32" i="19"/>
  <c r="N276" i="19" s="1"/>
  <c r="O276" i="19" s="1"/>
  <c r="M31" i="19"/>
  <c r="L31" i="19"/>
  <c r="K31" i="19"/>
  <c r="R30" i="19"/>
  <c r="R274" i="19" s="1"/>
  <c r="M30" i="19"/>
  <c r="L30" i="19"/>
  <c r="K30" i="19"/>
  <c r="U15" i="19" s="1"/>
  <c r="M29" i="19"/>
  <c r="L29" i="19"/>
  <c r="K29" i="19"/>
  <c r="N273" i="19" s="1"/>
  <c r="O273" i="19" s="1"/>
  <c r="M28" i="19"/>
  <c r="L28" i="19"/>
  <c r="K28" i="19"/>
  <c r="R27" i="19"/>
  <c r="R271" i="19" s="1"/>
  <c r="M27" i="19"/>
  <c r="L27" i="19"/>
  <c r="K27" i="19"/>
  <c r="T26" i="19"/>
  <c r="S26" i="19"/>
  <c r="R26" i="19"/>
  <c r="M26" i="19"/>
  <c r="L26" i="19"/>
  <c r="K26" i="19"/>
  <c r="U25" i="19"/>
  <c r="T25" i="19"/>
  <c r="S25" i="19"/>
  <c r="R25" i="19"/>
  <c r="M25" i="19"/>
  <c r="L25" i="19"/>
  <c r="K25" i="19"/>
  <c r="U24" i="19"/>
  <c r="T24" i="19"/>
  <c r="S24" i="19"/>
  <c r="R24" i="19"/>
  <c r="M24" i="19"/>
  <c r="L24" i="19"/>
  <c r="K24" i="19"/>
  <c r="T23" i="19"/>
  <c r="S23" i="19"/>
  <c r="R23" i="19"/>
  <c r="M23" i="19"/>
  <c r="L23" i="19"/>
  <c r="K23" i="19"/>
  <c r="T22" i="19"/>
  <c r="S22" i="19"/>
  <c r="R22" i="19"/>
  <c r="M22" i="19"/>
  <c r="L22" i="19"/>
  <c r="K22" i="19"/>
  <c r="T21" i="19"/>
  <c r="S21" i="19"/>
  <c r="R21" i="19"/>
  <c r="M21" i="19"/>
  <c r="L21" i="19"/>
  <c r="K21" i="19"/>
  <c r="U20" i="19"/>
  <c r="T20" i="19"/>
  <c r="S20" i="19"/>
  <c r="R20" i="19"/>
  <c r="M20" i="19"/>
  <c r="L20" i="19"/>
  <c r="K20" i="19"/>
  <c r="T19" i="19"/>
  <c r="S19" i="19"/>
  <c r="R19" i="19"/>
  <c r="M19" i="19"/>
  <c r="L19" i="19"/>
  <c r="K19" i="19"/>
  <c r="T18" i="19"/>
  <c r="S18" i="19"/>
  <c r="R18" i="19"/>
  <c r="M18" i="19"/>
  <c r="L18" i="19"/>
  <c r="K18" i="19"/>
  <c r="T17" i="19"/>
  <c r="S17" i="19"/>
  <c r="R17" i="19"/>
  <c r="M17" i="19"/>
  <c r="L17" i="19"/>
  <c r="K17" i="19"/>
  <c r="U16" i="19"/>
  <c r="T16" i="19"/>
  <c r="S16" i="19"/>
  <c r="R16" i="19"/>
  <c r="M16" i="19"/>
  <c r="L16" i="19"/>
  <c r="K16" i="19"/>
  <c r="T15" i="19"/>
  <c r="S15" i="19"/>
  <c r="R15" i="19"/>
  <c r="M15" i="19"/>
  <c r="L15" i="19"/>
  <c r="K15" i="19"/>
  <c r="T14" i="19"/>
  <c r="S14" i="19"/>
  <c r="R14" i="19"/>
  <c r="M14" i="19"/>
  <c r="L14" i="19"/>
  <c r="K14" i="19"/>
  <c r="T13" i="19"/>
  <c r="S13" i="19"/>
  <c r="R13" i="19"/>
  <c r="M13" i="19"/>
  <c r="L13" i="19"/>
  <c r="K13" i="19"/>
  <c r="T12" i="19"/>
  <c r="S12" i="19"/>
  <c r="R12" i="19"/>
  <c r="M12" i="19"/>
  <c r="L12" i="19"/>
  <c r="K12" i="19"/>
  <c r="T11" i="19"/>
  <c r="S11" i="19"/>
  <c r="R11" i="19"/>
  <c r="M11" i="19"/>
  <c r="L11" i="19"/>
  <c r="K11" i="19"/>
  <c r="T10" i="19"/>
  <c r="M10" i="19"/>
  <c r="L10" i="19"/>
  <c r="K10" i="19"/>
  <c r="O96" i="19" l="1"/>
  <c r="O104" i="19"/>
  <c r="O112" i="19"/>
  <c r="O120" i="19"/>
  <c r="N55" i="19"/>
  <c r="N299" i="19"/>
  <c r="O299" i="19" s="1"/>
  <c r="N12" i="19"/>
  <c r="O12" i="19" s="1"/>
  <c r="N256" i="19"/>
  <c r="O256" i="19" s="1"/>
  <c r="N17" i="19"/>
  <c r="O17" i="19" s="1"/>
  <c r="N261" i="19"/>
  <c r="O261" i="19" s="1"/>
  <c r="S27" i="19"/>
  <c r="N27" i="19"/>
  <c r="N271" i="19"/>
  <c r="O271" i="19" s="1"/>
  <c r="N34" i="19"/>
  <c r="N278" i="19"/>
  <c r="O278" i="19" s="1"/>
  <c r="N42" i="19"/>
  <c r="O42" i="19" s="1"/>
  <c r="N286" i="19"/>
  <c r="O286" i="19" s="1"/>
  <c r="N50" i="19"/>
  <c r="N294" i="19"/>
  <c r="O294" i="19" s="1"/>
  <c r="N58" i="19"/>
  <c r="N302" i="19"/>
  <c r="O302" i="19" s="1"/>
  <c r="N66" i="19"/>
  <c r="N310" i="19"/>
  <c r="O310" i="19" s="1"/>
  <c r="AA33" i="18"/>
  <c r="N16" i="19"/>
  <c r="N260" i="19"/>
  <c r="O260" i="19" s="1"/>
  <c r="N21" i="19"/>
  <c r="O21" i="19" s="1"/>
  <c r="N265" i="19"/>
  <c r="O265" i="19" s="1"/>
  <c r="N37" i="19"/>
  <c r="N45" i="19"/>
  <c r="O45" i="19" s="1"/>
  <c r="N289" i="19"/>
  <c r="O289" i="19" s="1"/>
  <c r="N53" i="19"/>
  <c r="N61" i="19"/>
  <c r="O61" i="19" s="1"/>
  <c r="Y24" i="18"/>
  <c r="AB30" i="18"/>
  <c r="N48" i="19"/>
  <c r="O48" i="19" s="1"/>
  <c r="N292" i="19"/>
  <c r="O292" i="19" s="1"/>
  <c r="V13" i="19"/>
  <c r="N25" i="19"/>
  <c r="O25" i="19" s="1"/>
  <c r="N269" i="19"/>
  <c r="O269" i="19" s="1"/>
  <c r="N35" i="19"/>
  <c r="N43" i="19"/>
  <c r="N287" i="19"/>
  <c r="O287" i="19" s="1"/>
  <c r="N51" i="19"/>
  <c r="O51" i="19" s="1"/>
  <c r="N295" i="19"/>
  <c r="O295" i="19" s="1"/>
  <c r="N59" i="19"/>
  <c r="N303" i="19"/>
  <c r="O303" i="19" s="1"/>
  <c r="AA43" i="18"/>
  <c r="N47" i="19"/>
  <c r="O47" i="19" s="1"/>
  <c r="N291" i="19"/>
  <c r="O291" i="19" s="1"/>
  <c r="N63" i="19"/>
  <c r="O63" i="19" s="1"/>
  <c r="N307" i="19"/>
  <c r="O307" i="19" s="1"/>
  <c r="N26" i="19"/>
  <c r="N270" i="19"/>
  <c r="O270" i="19" s="1"/>
  <c r="N64" i="19"/>
  <c r="O64" i="19" s="1"/>
  <c r="N308" i="19"/>
  <c r="O308" i="19" s="1"/>
  <c r="N258" i="19"/>
  <c r="O258" i="19" s="1"/>
  <c r="U267" i="19"/>
  <c r="X267" i="19" s="1"/>
  <c r="Y267" i="19" s="1"/>
  <c r="N19" i="19"/>
  <c r="N263" i="19"/>
  <c r="O263" i="19" s="1"/>
  <c r="N24" i="19"/>
  <c r="N268" i="19"/>
  <c r="O268" i="19" s="1"/>
  <c r="N28" i="19"/>
  <c r="O28" i="19" s="1"/>
  <c r="N272" i="19"/>
  <c r="O272" i="19" s="1"/>
  <c r="N38" i="19"/>
  <c r="O38" i="19" s="1"/>
  <c r="N46" i="19"/>
  <c r="O46" i="19" s="1"/>
  <c r="N290" i="19"/>
  <c r="O290" i="19" s="1"/>
  <c r="N54" i="19"/>
  <c r="N298" i="19"/>
  <c r="O298" i="19" s="1"/>
  <c r="N62" i="19"/>
  <c r="O62" i="19" s="1"/>
  <c r="B35" i="18"/>
  <c r="N22" i="19"/>
  <c r="N266" i="19"/>
  <c r="O266" i="19" s="1"/>
  <c r="N20" i="19"/>
  <c r="O20" i="19" s="1"/>
  <c r="N264" i="19"/>
  <c r="O264" i="19" s="1"/>
  <c r="U262" i="19"/>
  <c r="X262" i="19" s="1"/>
  <c r="Y262" i="19" s="1"/>
  <c r="N284" i="19"/>
  <c r="O284" i="19" s="1"/>
  <c r="N41" i="19"/>
  <c r="N285" i="19"/>
  <c r="O285" i="19" s="1"/>
  <c r="N49" i="19"/>
  <c r="N57" i="19"/>
  <c r="O57" i="19" s="1"/>
  <c r="N301" i="19"/>
  <c r="O301" i="19" s="1"/>
  <c r="N65" i="19"/>
  <c r="O65" i="19" s="1"/>
  <c r="N309" i="19"/>
  <c r="O309" i="19" s="1"/>
  <c r="M24" i="18"/>
  <c r="AC24" i="18"/>
  <c r="R35" i="18"/>
  <c r="N39" i="19"/>
  <c r="N283" i="19"/>
  <c r="O283" i="19" s="1"/>
  <c r="N11" i="19"/>
  <c r="O11" i="19" s="1"/>
  <c r="N255" i="19"/>
  <c r="O255" i="19" s="1"/>
  <c r="N15" i="19"/>
  <c r="O15" i="19" s="1"/>
  <c r="N30" i="19"/>
  <c r="O30" i="19" s="1"/>
  <c r="N56" i="19"/>
  <c r="O56" i="19" s="1"/>
  <c r="N300" i="19"/>
  <c r="O300" i="19" s="1"/>
  <c r="N254" i="19"/>
  <c r="O254" i="19" s="1"/>
  <c r="N13" i="19"/>
  <c r="O13" i="19" s="1"/>
  <c r="N257" i="19"/>
  <c r="O257" i="19" s="1"/>
  <c r="N18" i="19"/>
  <c r="N23" i="19"/>
  <c r="O23" i="19" s="1"/>
  <c r="N31" i="19"/>
  <c r="N36" i="19"/>
  <c r="O36" i="19" s="1"/>
  <c r="N44" i="19"/>
  <c r="N288" i="19"/>
  <c r="O288" i="19" s="1"/>
  <c r="N52" i="19"/>
  <c r="N60" i="19"/>
  <c r="N304" i="19"/>
  <c r="O304" i="19" s="1"/>
  <c r="E24" i="18"/>
  <c r="E29" i="18" s="1"/>
  <c r="I24" i="18"/>
  <c r="Q24" i="18"/>
  <c r="D24" i="17"/>
  <c r="E31" i="17"/>
  <c r="D193" i="39" s="1"/>
  <c r="D206" i="17"/>
  <c r="E25" i="17"/>
  <c r="D187" i="39" s="1"/>
  <c r="E32" i="17"/>
  <c r="D194" i="39" s="1"/>
  <c r="D198" i="17"/>
  <c r="D207" i="17"/>
  <c r="E33" i="17"/>
  <c r="D195" i="39" s="1"/>
  <c r="D199" i="17"/>
  <c r="D208" i="17"/>
  <c r="E34" i="17"/>
  <c r="D196" i="39" s="1"/>
  <c r="D200" i="17"/>
  <c r="D210" i="17"/>
  <c r="D27" i="17"/>
  <c r="D35" i="17"/>
  <c r="D202" i="17"/>
  <c r="D211" i="17"/>
  <c r="E22" i="17"/>
  <c r="D184" i="39" s="1"/>
  <c r="E28" i="17"/>
  <c r="D190" i="39" s="1"/>
  <c r="D203" i="17"/>
  <c r="D23" i="17"/>
  <c r="E29" i="17"/>
  <c r="D191" i="39" s="1"/>
  <c r="E23" i="17"/>
  <c r="D185" i="39" s="1"/>
  <c r="E30" i="17"/>
  <c r="D204" i="17"/>
  <c r="W271" i="19"/>
  <c r="B373" i="39" s="1"/>
  <c r="B10" i="51" s="1"/>
  <c r="D73" i="17"/>
  <c r="D97" i="17"/>
  <c r="D121" i="17"/>
  <c r="D129" i="17"/>
  <c r="D137" i="17"/>
  <c r="D146" i="17"/>
  <c r="D153" i="17"/>
  <c r="D161" i="17"/>
  <c r="D168" i="17"/>
  <c r="D182" i="17"/>
  <c r="D194" i="17"/>
  <c r="D4" i="39"/>
  <c r="B833" i="17"/>
  <c r="D66" i="17"/>
  <c r="D74" i="17"/>
  <c r="D91" i="17"/>
  <c r="D98" i="17"/>
  <c r="D106" i="17"/>
  <c r="D113" i="17"/>
  <c r="D122" i="17"/>
  <c r="D130" i="17"/>
  <c r="D147" i="17"/>
  <c r="D154" i="17"/>
  <c r="D162" i="17"/>
  <c r="D169" i="17"/>
  <c r="D183" i="17"/>
  <c r="D81" i="17"/>
  <c r="D75" i="17"/>
  <c r="D92" i="17"/>
  <c r="D131" i="17"/>
  <c r="D148" i="17"/>
  <c r="D172" i="17"/>
  <c r="D60" i="17"/>
  <c r="D68" i="17"/>
  <c r="D76" i="17"/>
  <c r="D83" i="17"/>
  <c r="D100" i="17"/>
  <c r="D108" i="17"/>
  <c r="D117" i="17"/>
  <c r="D124" i="17"/>
  <c r="D132" i="17"/>
  <c r="D139" i="17"/>
  <c r="D156" i="17"/>
  <c r="D164" i="17"/>
  <c r="D173" i="17"/>
  <c r="D189" i="17"/>
  <c r="D112" i="17"/>
  <c r="D82" i="17"/>
  <c r="D138" i="17"/>
  <c r="D61" i="17"/>
  <c r="D69" i="17"/>
  <c r="D77" i="17"/>
  <c r="D84" i="17"/>
  <c r="D93" i="17"/>
  <c r="D101" i="17"/>
  <c r="D109" i="17"/>
  <c r="D118" i="17"/>
  <c r="D125" i="17"/>
  <c r="D133" i="17"/>
  <c r="D140" i="17"/>
  <c r="D149" i="17"/>
  <c r="D157" i="17"/>
  <c r="D165" i="17"/>
  <c r="D174" i="17"/>
  <c r="D105" i="17"/>
  <c r="D99" i="17"/>
  <c r="D163" i="17"/>
  <c r="D62" i="17"/>
  <c r="D70" i="17"/>
  <c r="D78" i="17"/>
  <c r="D85" i="17"/>
  <c r="D94" i="17"/>
  <c r="D102" i="17"/>
  <c r="D119" i="17"/>
  <c r="D126" i="17"/>
  <c r="D134" i="17"/>
  <c r="D141" i="17"/>
  <c r="D150" i="17"/>
  <c r="D158" i="17"/>
  <c r="D177" i="17"/>
  <c r="D65" i="17"/>
  <c r="D90" i="17"/>
  <c r="D67" i="17"/>
  <c r="D123" i="17"/>
  <c r="D63" i="17"/>
  <c r="D71" i="17"/>
  <c r="D79" i="17"/>
  <c r="D88" i="17"/>
  <c r="D95" i="17"/>
  <c r="D103" i="17"/>
  <c r="D110" i="17"/>
  <c r="D120" i="17"/>
  <c r="D127" i="17"/>
  <c r="D135" i="17"/>
  <c r="D144" i="17"/>
  <c r="D151" i="17"/>
  <c r="D159" i="17"/>
  <c r="D166" i="17"/>
  <c r="D178" i="17"/>
  <c r="D107" i="17"/>
  <c r="D116" i="17"/>
  <c r="D155" i="17"/>
  <c r="D186" i="17"/>
  <c r="D64" i="17"/>
  <c r="D72" i="17"/>
  <c r="D80" i="17"/>
  <c r="D89" i="17"/>
  <c r="D96" i="17"/>
  <c r="D104" i="17"/>
  <c r="D111" i="17"/>
  <c r="D128" i="17"/>
  <c r="D136" i="17"/>
  <c r="D145" i="17"/>
  <c r="D152" i="17"/>
  <c r="D160" i="17"/>
  <c r="D167" i="17"/>
  <c r="D179" i="17"/>
  <c r="O126" i="19"/>
  <c r="V20" i="19"/>
  <c r="O91" i="19"/>
  <c r="U23" i="19"/>
  <c r="X23" i="19" s="1"/>
  <c r="U17" i="19"/>
  <c r="X17" i="19" s="1"/>
  <c r="X22" i="19"/>
  <c r="O59" i="19"/>
  <c r="O98" i="19"/>
  <c r="O106" i="19"/>
  <c r="O114" i="19"/>
  <c r="V14" i="19"/>
  <c r="U21" i="19"/>
  <c r="X21" i="19" s="1"/>
  <c r="X25" i="19"/>
  <c r="V11" i="19"/>
  <c r="W16" i="19"/>
  <c r="D380" i="39" s="1"/>
  <c r="X16" i="19"/>
  <c r="O94" i="19"/>
  <c r="O110" i="19"/>
  <c r="O118" i="19"/>
  <c r="O121" i="19"/>
  <c r="O76" i="19"/>
  <c r="O79" i="19"/>
  <c r="O87" i="19"/>
  <c r="O95" i="19"/>
  <c r="O103" i="19"/>
  <c r="O111" i="19"/>
  <c r="O127" i="19"/>
  <c r="U19" i="19"/>
  <c r="X19" i="19" s="1"/>
  <c r="W18" i="19"/>
  <c r="D382" i="39" s="1"/>
  <c r="O33" i="19"/>
  <c r="O72" i="19"/>
  <c r="W15" i="19"/>
  <c r="V16" i="19"/>
  <c r="O26" i="19"/>
  <c r="O41" i="19"/>
  <c r="O49" i="19"/>
  <c r="O102" i="19"/>
  <c r="O44" i="19"/>
  <c r="O54" i="19"/>
  <c r="O73" i="19"/>
  <c r="O78" i="19"/>
  <c r="O81" i="19"/>
  <c r="O89" i="19"/>
  <c r="U11" i="19"/>
  <c r="X11" i="19" s="1"/>
  <c r="V12" i="19"/>
  <c r="U13" i="19"/>
  <c r="X13" i="19" s="1"/>
  <c r="W21" i="19"/>
  <c r="D385" i="39" s="1"/>
  <c r="O84" i="19"/>
  <c r="O37" i="19"/>
  <c r="O71" i="19"/>
  <c r="W19" i="19"/>
  <c r="D383" i="39" s="1"/>
  <c r="O22" i="19"/>
  <c r="O74" i="19"/>
  <c r="O77" i="19"/>
  <c r="O82" i="19"/>
  <c r="W17" i="19"/>
  <c r="V19" i="19"/>
  <c r="O43" i="19"/>
  <c r="O50" i="19"/>
  <c r="O53" i="19"/>
  <c r="O60" i="19"/>
  <c r="T27" i="19"/>
  <c r="W27" i="19" s="1"/>
  <c r="D373" i="39" s="1"/>
  <c r="W20" i="19"/>
  <c r="D384" i="39" s="1"/>
  <c r="V22" i="19"/>
  <c r="W11" i="19"/>
  <c r="X20" i="19"/>
  <c r="V21" i="19"/>
  <c r="W23" i="19"/>
  <c r="D387" i="39" s="1"/>
  <c r="V24" i="19"/>
  <c r="W25" i="19"/>
  <c r="W26" i="19"/>
  <c r="D388" i="39" s="1"/>
  <c r="O39" i="19"/>
  <c r="O55" i="19"/>
  <c r="O99" i="19"/>
  <c r="O107" i="19"/>
  <c r="O115" i="19"/>
  <c r="O123" i="19"/>
  <c r="W10" i="19"/>
  <c r="D374" i="39" s="1"/>
  <c r="O19" i="19"/>
  <c r="W22" i="19"/>
  <c r="D386" i="39" s="1"/>
  <c r="U14" i="19"/>
  <c r="X14" i="19" s="1"/>
  <c r="W14" i="19"/>
  <c r="D378" i="39" s="1"/>
  <c r="N14" i="19"/>
  <c r="O14" i="19" s="1"/>
  <c r="O58" i="19"/>
  <c r="O97" i="19"/>
  <c r="O105" i="19"/>
  <c r="O113" i="19"/>
  <c r="O31" i="19"/>
  <c r="O85" i="19"/>
  <c r="O92" i="19"/>
  <c r="O100" i="19"/>
  <c r="O108" i="19"/>
  <c r="O116" i="19"/>
  <c r="O124" i="19"/>
  <c r="X15" i="19"/>
  <c r="W12" i="19"/>
  <c r="D376" i="39" s="1"/>
  <c r="W13" i="19"/>
  <c r="D377" i="39" s="1"/>
  <c r="O52" i="19"/>
  <c r="O119" i="19"/>
  <c r="O66" i="19"/>
  <c r="O75" i="19"/>
  <c r="O80" i="19"/>
  <c r="O83" i="19"/>
  <c r="O90" i="19"/>
  <c r="O122" i="19"/>
  <c r="O34" i="19"/>
  <c r="O86" i="19"/>
  <c r="O88" i="19"/>
  <c r="O93" i="19"/>
  <c r="O101" i="19"/>
  <c r="O109" i="19"/>
  <c r="O117" i="19"/>
  <c r="O125" i="19"/>
  <c r="C33" i="18"/>
  <c r="Z35" i="18"/>
  <c r="G33" i="18"/>
  <c r="D24" i="18"/>
  <c r="D29" i="18" s="1"/>
  <c r="L24" i="18"/>
  <c r="L29" i="18" s="1"/>
  <c r="T24" i="18"/>
  <c r="T29" i="18" s="1"/>
  <c r="AB24" i="18"/>
  <c r="AB29" i="18" s="1"/>
  <c r="G24" i="18"/>
  <c r="G29" i="18" s="1"/>
  <c r="O24" i="18"/>
  <c r="O29" i="18" s="1"/>
  <c r="W24" i="18"/>
  <c r="W29" i="18" s="1"/>
  <c r="B24" i="18"/>
  <c r="J24" i="18"/>
  <c r="R24" i="18"/>
  <c r="Z24" i="18"/>
  <c r="O33" i="18"/>
  <c r="F35" i="18"/>
  <c r="S33" i="18"/>
  <c r="J35" i="18"/>
  <c r="C43" i="18"/>
  <c r="W33" i="18"/>
  <c r="N35" i="18"/>
  <c r="K43" i="18"/>
  <c r="AD199" i="18"/>
  <c r="C30" i="18"/>
  <c r="K30" i="18"/>
  <c r="S30" i="18"/>
  <c r="AA30" i="18"/>
  <c r="F24" i="18"/>
  <c r="N24" i="18"/>
  <c r="N29" i="18" s="1"/>
  <c r="V24" i="18"/>
  <c r="AD24" i="18"/>
  <c r="I29" i="18"/>
  <c r="Q29" i="18"/>
  <c r="Y29" i="18"/>
  <c r="D130" i="39" a="1"/>
  <c r="AD200" i="18"/>
  <c r="E27" i="17"/>
  <c r="D189" i="39" s="1"/>
  <c r="D25" i="17"/>
  <c r="D34" i="17"/>
  <c r="E24" i="17"/>
  <c r="D186" i="39" s="1"/>
  <c r="D28" i="17"/>
  <c r="D30" i="17"/>
  <c r="D32" i="17"/>
  <c r="E35" i="17"/>
  <c r="D197" i="39" s="1"/>
  <c r="B17" i="17"/>
  <c r="D10" i="39" s="1"/>
  <c r="D22" i="17"/>
  <c r="D33" i="17"/>
  <c r="D31" i="17"/>
  <c r="D29" i="17"/>
  <c r="AD198" i="18"/>
  <c r="C24" i="18"/>
  <c r="C29" i="18" s="1"/>
  <c r="K24" i="18"/>
  <c r="K29" i="18" s="1"/>
  <c r="S24" i="18"/>
  <c r="AA24" i="18"/>
  <c r="AA29" i="18" s="1"/>
  <c r="J29" i="18"/>
  <c r="R29" i="18"/>
  <c r="Z29" i="18"/>
  <c r="E30" i="18"/>
  <c r="M30" i="18"/>
  <c r="U30" i="18"/>
  <c r="AC30" i="18"/>
  <c r="E33" i="18"/>
  <c r="M33" i="18"/>
  <c r="U33" i="18"/>
  <c r="H35" i="18"/>
  <c r="P35" i="18"/>
  <c r="X35" i="18"/>
  <c r="C38" i="18"/>
  <c r="K38" i="18"/>
  <c r="S38" i="18"/>
  <c r="AA38" i="18"/>
  <c r="I43" i="18"/>
  <c r="Q43" i="18"/>
  <c r="Y43" i="18"/>
  <c r="D46" i="18"/>
  <c r="L46" i="18"/>
  <c r="T46" i="18"/>
  <c r="G49" i="18"/>
  <c r="O49" i="18"/>
  <c r="W49" i="18"/>
  <c r="AD190" i="18"/>
  <c r="AD195" i="18" s="1"/>
  <c r="S29" i="18"/>
  <c r="F30" i="18"/>
  <c r="N30" i="18"/>
  <c r="V30" i="18"/>
  <c r="AD30" i="18"/>
  <c r="F33" i="18"/>
  <c r="N33" i="18"/>
  <c r="V33" i="18"/>
  <c r="I35" i="18"/>
  <c r="Q35" i="18"/>
  <c r="Y35" i="18"/>
  <c r="D38" i="18"/>
  <c r="L38" i="18"/>
  <c r="T38" i="18"/>
  <c r="B43" i="18"/>
  <c r="J43" i="18"/>
  <c r="R43" i="18"/>
  <c r="Z43" i="18"/>
  <c r="E46" i="18"/>
  <c r="M46" i="18"/>
  <c r="U46" i="18"/>
  <c r="H49" i="18"/>
  <c r="P49" i="18"/>
  <c r="X49" i="18"/>
  <c r="G30" i="18"/>
  <c r="O30" i="18"/>
  <c r="W30" i="18"/>
  <c r="E38" i="18"/>
  <c r="M38" i="18"/>
  <c r="U38" i="18"/>
  <c r="F46" i="18"/>
  <c r="N46" i="18"/>
  <c r="V46" i="18"/>
  <c r="I49" i="18"/>
  <c r="Q49" i="18"/>
  <c r="Y49" i="18"/>
  <c r="M29" i="18"/>
  <c r="U29" i="18"/>
  <c r="AC29" i="18"/>
  <c r="H30" i="18"/>
  <c r="P30" i="18"/>
  <c r="X30" i="18"/>
  <c r="H33" i="18"/>
  <c r="P33" i="18"/>
  <c r="X33" i="18"/>
  <c r="C35" i="18"/>
  <c r="K35" i="18"/>
  <c r="S35" i="18"/>
  <c r="AA35" i="18"/>
  <c r="F38" i="18"/>
  <c r="N38" i="18"/>
  <c r="V38" i="18"/>
  <c r="D43" i="18"/>
  <c r="L43" i="18"/>
  <c r="T43" i="18"/>
  <c r="G46" i="18"/>
  <c r="O46" i="18"/>
  <c r="W46" i="18"/>
  <c r="B49" i="18"/>
  <c r="J49" i="18"/>
  <c r="R49" i="18"/>
  <c r="Z49" i="18"/>
  <c r="F29" i="18"/>
  <c r="V29" i="18"/>
  <c r="AD29" i="18"/>
  <c r="I30" i="18"/>
  <c r="Q30" i="18"/>
  <c r="Y30" i="18"/>
  <c r="I33" i="18"/>
  <c r="Q33" i="18"/>
  <c r="Y33" i="18"/>
  <c r="D35" i="18"/>
  <c r="L35" i="18"/>
  <c r="T35" i="18"/>
  <c r="G38" i="18"/>
  <c r="O38" i="18"/>
  <c r="W38" i="18"/>
  <c r="E43" i="18"/>
  <c r="M43" i="18"/>
  <c r="U43" i="18"/>
  <c r="H46" i="18"/>
  <c r="P46" i="18"/>
  <c r="X46" i="18"/>
  <c r="C49" i="18"/>
  <c r="K49" i="18"/>
  <c r="S49" i="18"/>
  <c r="AA49" i="18"/>
  <c r="D414" i="39" s="1"/>
  <c r="AD183" i="18"/>
  <c r="AD188" i="18" s="1"/>
  <c r="B30" i="18"/>
  <c r="J30" i="18"/>
  <c r="R30" i="18"/>
  <c r="Z30" i="18"/>
  <c r="B33" i="18"/>
  <c r="J33" i="18"/>
  <c r="R33" i="18"/>
  <c r="Z33" i="18"/>
  <c r="E35" i="18"/>
  <c r="M35" i="18"/>
  <c r="U35" i="18"/>
  <c r="H38" i="18"/>
  <c r="P38" i="18"/>
  <c r="X38" i="18"/>
  <c r="F43" i="18"/>
  <c r="N43" i="18"/>
  <c r="V43" i="18"/>
  <c r="I46" i="18"/>
  <c r="Q46" i="18"/>
  <c r="Y46" i="18"/>
  <c r="D49" i="18"/>
  <c r="L49" i="18"/>
  <c r="T49" i="18"/>
  <c r="AB49" i="18"/>
  <c r="D415" i="39" s="1"/>
  <c r="I38" i="18"/>
  <c r="Q38" i="18"/>
  <c r="Y38" i="18"/>
  <c r="G43" i="18"/>
  <c r="O43" i="18"/>
  <c r="W43" i="18"/>
  <c r="B46" i="18"/>
  <c r="J46" i="18"/>
  <c r="R46" i="18"/>
  <c r="Z46" i="18"/>
  <c r="D30" i="18"/>
  <c r="L30" i="18"/>
  <c r="T30" i="18"/>
  <c r="AD182" i="18"/>
  <c r="AD201" i="18"/>
  <c r="AD189" i="18"/>
  <c r="AD196" i="18"/>
  <c r="O16" i="19"/>
  <c r="O35" i="19"/>
  <c r="O18" i="19"/>
  <c r="O24" i="19"/>
  <c r="O27" i="19"/>
  <c r="U10" i="19"/>
  <c r="X10" i="19" s="1"/>
  <c r="W24" i="19"/>
  <c r="D389" i="39" s="1"/>
  <c r="U26" i="19"/>
  <c r="X26" i="19" s="1"/>
  <c r="Y26" i="19" s="1"/>
  <c r="U18" i="19"/>
  <c r="X18" i="19" s="1"/>
  <c r="Y18" i="19" s="1"/>
  <c r="V10" i="19"/>
  <c r="V18" i="19"/>
  <c r="X24" i="19"/>
  <c r="V26" i="19"/>
  <c r="U12" i="19"/>
  <c r="X12" i="19" s="1"/>
  <c r="V15" i="19"/>
  <c r="V23" i="19"/>
  <c r="N29" i="19"/>
  <c r="O29" i="19" s="1"/>
  <c r="N32" i="19"/>
  <c r="O32" i="19" s="1"/>
  <c r="N40" i="19"/>
  <c r="O40" i="19" s="1"/>
  <c r="N10" i="19"/>
  <c r="O10" i="19" s="1"/>
  <c r="V17" i="19"/>
  <c r="V25" i="19"/>
  <c r="Y12" i="19" l="1"/>
  <c r="Y25" i="19"/>
  <c r="U255" i="19"/>
  <c r="X255" i="19" s="1"/>
  <c r="Y255" i="19" s="1"/>
  <c r="D76" i="39" a="1"/>
  <c r="D95" i="39" s="1"/>
  <c r="U270" i="19"/>
  <c r="X270" i="19" s="1"/>
  <c r="Y270" i="19" s="1"/>
  <c r="N275" i="19"/>
  <c r="O275" i="19" s="1"/>
  <c r="U265" i="19"/>
  <c r="X265" i="19" s="1"/>
  <c r="Y265" i="19" s="1"/>
  <c r="N297" i="19"/>
  <c r="O297" i="19" s="1"/>
  <c r="N296" i="19"/>
  <c r="O296" i="19" s="1"/>
  <c r="U266" i="19"/>
  <c r="X266" i="19" s="1"/>
  <c r="Y266" i="19" s="1"/>
  <c r="U258" i="19"/>
  <c r="X258" i="19" s="1"/>
  <c r="Y258" i="19" s="1"/>
  <c r="N267" i="19"/>
  <c r="O267" i="19" s="1"/>
  <c r="B29" i="18"/>
  <c r="U264" i="19"/>
  <c r="X264" i="19" s="1"/>
  <c r="Y264" i="19" s="1"/>
  <c r="N293" i="19"/>
  <c r="O293" i="19" s="1"/>
  <c r="N262" i="19"/>
  <c r="O262" i="19" s="1"/>
  <c r="U256" i="19"/>
  <c r="X256" i="19" s="1"/>
  <c r="Y256" i="19" s="1"/>
  <c r="N274" i="19"/>
  <c r="O274" i="19" s="1"/>
  <c r="U259" i="19"/>
  <c r="X259" i="19" s="1"/>
  <c r="Y259" i="19" s="1"/>
  <c r="N282" i="19"/>
  <c r="O282" i="19" s="1"/>
  <c r="U263" i="19"/>
  <c r="X263" i="19" s="1"/>
  <c r="Y263" i="19" s="1"/>
  <c r="U261" i="19"/>
  <c r="X261" i="19" s="1"/>
  <c r="Y261" i="19" s="1"/>
  <c r="N281" i="19"/>
  <c r="O281" i="19" s="1"/>
  <c r="D103" i="39" a="1"/>
  <c r="D127" i="39" s="1"/>
  <c r="U27" i="19"/>
  <c r="X27" i="19" s="1"/>
  <c r="Y27" i="19" s="1"/>
  <c r="U268" i="19"/>
  <c r="X268" i="19" s="1"/>
  <c r="Y268" i="19" s="1"/>
  <c r="N279" i="19"/>
  <c r="O279" i="19" s="1"/>
  <c r="N280" i="19"/>
  <c r="O280" i="19" s="1"/>
  <c r="U260" i="19"/>
  <c r="X260" i="19" s="1"/>
  <c r="Y260" i="19" s="1"/>
  <c r="U257" i="19"/>
  <c r="X257" i="19" s="1"/>
  <c r="Y257" i="19" s="1"/>
  <c r="N259" i="19"/>
  <c r="O259" i="19" s="1"/>
  <c r="N306" i="19"/>
  <c r="O306" i="19" s="1"/>
  <c r="U254" i="19"/>
  <c r="X254" i="19" s="1"/>
  <c r="Y254" i="19" s="1"/>
  <c r="U269" i="19"/>
  <c r="X269" i="19" s="1"/>
  <c r="Y269" i="19" s="1"/>
  <c r="N305" i="19"/>
  <c r="O305" i="19" s="1"/>
  <c r="D192" i="39"/>
  <c r="D12" i="51"/>
  <c r="Y21" i="19"/>
  <c r="Y16" i="19"/>
  <c r="Y19" i="19"/>
  <c r="Y15" i="19"/>
  <c r="Y13" i="19"/>
  <c r="Y20" i="19"/>
  <c r="Y10" i="19"/>
  <c r="V27" i="19"/>
  <c r="D379" i="39"/>
  <c r="Y17" i="19"/>
  <c r="D381" i="39"/>
  <c r="Y23" i="19"/>
  <c r="Y14" i="19"/>
  <c r="Y11" i="19"/>
  <c r="D375" i="39"/>
  <c r="Y22" i="19"/>
  <c r="D125" i="39"/>
  <c r="D107" i="39"/>
  <c r="D117" i="39"/>
  <c r="D111" i="39"/>
  <c r="D124" i="39"/>
  <c r="D103" i="39"/>
  <c r="D108" i="39"/>
  <c r="D113" i="39"/>
  <c r="D118" i="39"/>
  <c r="D76" i="39"/>
  <c r="D99" i="39"/>
  <c r="D88" i="39"/>
  <c r="D93" i="39"/>
  <c r="D83" i="39"/>
  <c r="D85" i="39"/>
  <c r="D87" i="39"/>
  <c r="D77" i="39"/>
  <c r="D82" i="39"/>
  <c r="D79" i="39"/>
  <c r="D91" i="39"/>
  <c r="D94" i="39"/>
  <c r="D89" i="39"/>
  <c r="D86" i="39"/>
  <c r="D100" i="39"/>
  <c r="D81" i="39"/>
  <c r="D78" i="39"/>
  <c r="D80" i="39"/>
  <c r="D101" i="39"/>
  <c r="D84" i="39"/>
  <c r="D391" i="39" a="1"/>
  <c r="D135" i="39"/>
  <c r="D134" i="39"/>
  <c r="D147" i="39"/>
  <c r="D145" i="39"/>
  <c r="D149" i="39"/>
  <c r="D139" i="39"/>
  <c r="D137" i="39"/>
  <c r="D141" i="39"/>
  <c r="D131" i="39"/>
  <c r="D151" i="39"/>
  <c r="D152" i="39"/>
  <c r="D133" i="39"/>
  <c r="D154" i="39"/>
  <c r="D143" i="39"/>
  <c r="D144" i="39"/>
  <c r="D148" i="39"/>
  <c r="D146" i="39"/>
  <c r="D136" i="39"/>
  <c r="D140" i="39"/>
  <c r="D138" i="39"/>
  <c r="D150" i="39"/>
  <c r="D132" i="39"/>
  <c r="D130" i="39"/>
  <c r="D142" i="39"/>
  <c r="D155" i="39"/>
  <c r="D153" i="39"/>
  <c r="D157" i="39" a="1"/>
  <c r="D49" i="39" a="1"/>
  <c r="AD203" i="18"/>
  <c r="AD197" i="18"/>
  <c r="AD202" i="18" s="1"/>
  <c r="AD222" i="18"/>
  <c r="Y24" i="19"/>
  <c r="B215" i="18"/>
  <c r="D96" i="39" l="1"/>
  <c r="D98" i="39"/>
  <c r="D90" i="39"/>
  <c r="D115" i="39"/>
  <c r="D126" i="39"/>
  <c r="D114" i="39"/>
  <c r="D104" i="39"/>
  <c r="D92" i="39"/>
  <c r="D97" i="39"/>
  <c r="D112" i="39"/>
  <c r="D121" i="39"/>
  <c r="D119" i="39"/>
  <c r="D110" i="39"/>
  <c r="D128" i="39"/>
  <c r="D109" i="39"/>
  <c r="D105" i="39"/>
  <c r="D123" i="39"/>
  <c r="D116" i="39"/>
  <c r="D122" i="39"/>
  <c r="D120" i="39"/>
  <c r="D106" i="39"/>
  <c r="U271" i="19"/>
  <c r="X271" i="19" s="1"/>
  <c r="Y271" i="19" s="1"/>
  <c r="D159" i="39"/>
  <c r="D158" i="39"/>
  <c r="D173" i="39"/>
  <c r="D175" i="39"/>
  <c r="D179" i="39"/>
  <c r="D181" i="39"/>
  <c r="D157" i="39"/>
  <c r="D167" i="39"/>
  <c r="D171" i="39"/>
  <c r="D165" i="39"/>
  <c r="D180" i="39"/>
  <c r="D163" i="39"/>
  <c r="D172" i="39"/>
  <c r="D177" i="39"/>
  <c r="D178" i="39"/>
  <c r="D164" i="39"/>
  <c r="D169" i="39"/>
  <c r="D170" i="39"/>
  <c r="D160" i="39"/>
  <c r="D161" i="39"/>
  <c r="D162" i="39"/>
  <c r="D182" i="39"/>
  <c r="D176" i="39"/>
  <c r="D174" i="39"/>
  <c r="D166" i="39"/>
  <c r="D168" i="39"/>
  <c r="D391" i="39"/>
  <c r="D405" i="39"/>
  <c r="D410" i="39"/>
  <c r="D392" i="39"/>
  <c r="D394" i="39"/>
  <c r="D411" i="39"/>
  <c r="D397" i="39"/>
  <c r="D402" i="39"/>
  <c r="D407" i="39"/>
  <c r="D412" i="39"/>
  <c r="D399" i="39"/>
  <c r="D404" i="39"/>
  <c r="D409" i="39"/>
  <c r="D393" i="39"/>
  <c r="D396" i="39"/>
  <c r="D401" i="39"/>
  <c r="D406" i="39"/>
  <c r="D413" i="39"/>
  <c r="D400" i="39"/>
  <c r="D398" i="39"/>
  <c r="D403" i="39"/>
  <c r="D408" i="39"/>
  <c r="D395" i="39"/>
  <c r="D49" i="39"/>
  <c r="C49" i="39" s="1"/>
  <c r="D55" i="39"/>
  <c r="C55" i="39" s="1"/>
  <c r="D66" i="39"/>
  <c r="C66" i="39" s="1"/>
  <c r="D70" i="39"/>
  <c r="C70" i="39" s="1"/>
  <c r="D57" i="39"/>
  <c r="C57" i="39" s="1"/>
  <c r="D62" i="39"/>
  <c r="C62" i="39" s="1"/>
  <c r="D58" i="39"/>
  <c r="C58" i="39" s="1"/>
  <c r="D54" i="39"/>
  <c r="C54" i="39" s="1"/>
  <c r="D69" i="39"/>
  <c r="C69" i="39" s="1"/>
  <c r="D50" i="39"/>
  <c r="C50" i="39" s="1"/>
  <c r="D61" i="39"/>
  <c r="C61" i="39" s="1"/>
  <c r="D53" i="39"/>
  <c r="C53" i="39" s="1"/>
  <c r="D72" i="39"/>
  <c r="C72" i="39" s="1"/>
  <c r="D68" i="39"/>
  <c r="C68" i="39" s="1"/>
  <c r="D67" i="39"/>
  <c r="C67" i="39" s="1"/>
  <c r="D64" i="39"/>
  <c r="C64" i="39" s="1"/>
  <c r="D60" i="39"/>
  <c r="C60" i="39" s="1"/>
  <c r="D59" i="39"/>
  <c r="C59" i="39" s="1"/>
  <c r="D56" i="39"/>
  <c r="C56" i="39" s="1"/>
  <c r="D52" i="39"/>
  <c r="C52" i="39" s="1"/>
  <c r="D51" i="39"/>
  <c r="C51" i="39" s="1"/>
  <c r="D71" i="39"/>
  <c r="C71" i="39" s="1"/>
  <c r="D73" i="39"/>
  <c r="C73" i="39" s="1"/>
  <c r="D74" i="39"/>
  <c r="C74" i="39" s="1"/>
  <c r="D63" i="39"/>
  <c r="C63" i="39" s="1"/>
  <c r="D65" i="39"/>
  <c r="C65" i="39" s="1"/>
  <c r="B221" i="18" l="1"/>
  <c r="C415" i="39" l="1"/>
  <c r="F21" i="51"/>
  <c r="B213" i="18" l="1"/>
  <c r="B210" i="18"/>
  <c r="C76" i="39"/>
  <c r="B207" i="18"/>
  <c r="D11" i="51" l="1"/>
  <c r="B835" i="17"/>
  <c r="B198" i="18"/>
  <c r="F9" i="51" l="1"/>
  <c r="F10" i="51"/>
  <c r="F14" i="51"/>
  <c r="F15" i="51"/>
  <c r="F16" i="51"/>
  <c r="F17" i="51"/>
  <c r="F18" i="51"/>
  <c r="F20" i="51"/>
  <c r="F22" i="51"/>
  <c r="D18" i="51" l="1"/>
  <c r="E18" i="51"/>
  <c r="D17" i="51"/>
  <c r="E17" i="51"/>
  <c r="D16" i="51"/>
  <c r="E16" i="51"/>
  <c r="D15" i="51"/>
  <c r="E15" i="51"/>
  <c r="E14" i="51"/>
  <c r="D13" i="51"/>
  <c r="E10" i="51"/>
  <c r="D10" i="51"/>
  <c r="D9" i="51"/>
  <c r="E9" i="51"/>
  <c r="E8" i="51"/>
  <c r="D8" i="51"/>
  <c r="C13" i="51" l="1"/>
  <c r="C12" i="51"/>
  <c r="C11" i="51"/>
  <c r="C414" i="39" l="1"/>
  <c r="C375" i="39" l="1"/>
  <c r="C376" i="39"/>
  <c r="C379" i="39" l="1"/>
  <c r="C384" i="39"/>
  <c r="C383" i="39"/>
  <c r="C380" i="39"/>
  <c r="C377" i="39"/>
  <c r="C385" i="39"/>
  <c r="C381" i="39"/>
  <c r="C388" i="39"/>
  <c r="C387" i="39"/>
  <c r="C378" i="39"/>
  <c r="C389" i="39"/>
  <c r="C386" i="39"/>
  <c r="C382" i="39"/>
  <c r="C374" i="39"/>
  <c r="E20" i="51"/>
  <c r="E21" i="51"/>
  <c r="E22" i="51"/>
  <c r="D359" i="39"/>
  <c r="D20" i="51" s="1"/>
  <c r="D360" i="39"/>
  <c r="D361" i="39"/>
  <c r="D363" i="39"/>
  <c r="D364" i="39"/>
  <c r="D21" i="51" s="1"/>
  <c r="D365" i="39"/>
  <c r="D366" i="39"/>
  <c r="D368" i="39"/>
  <c r="D369" i="39"/>
  <c r="D22" i="51" s="1"/>
  <c r="D370" i="39"/>
  <c r="D371" i="39"/>
  <c r="D358" i="39"/>
  <c r="C369" i="39" l="1"/>
  <c r="C22" i="51" s="1"/>
  <c r="C359" i="39"/>
  <c r="C20" i="51" s="1"/>
  <c r="C368" i="39"/>
  <c r="C370" i="39"/>
  <c r="C366" i="39"/>
  <c r="C364" i="39"/>
  <c r="C21" i="51" s="1"/>
  <c r="C360" i="39"/>
  <c r="C358" i="39"/>
  <c r="C363" i="39"/>
  <c r="C365" i="39"/>
  <c r="C371" i="39"/>
  <c r="C361" i="39"/>
  <c r="D334" i="39"/>
  <c r="D335" i="39"/>
  <c r="D336" i="39"/>
  <c r="D337" i="39"/>
  <c r="D338" i="39"/>
  <c r="D342" i="39"/>
  <c r="D343" i="39"/>
  <c r="D344" i="39"/>
  <c r="D346" i="39"/>
  <c r="D347" i="39"/>
  <c r="D348" i="39"/>
  <c r="D350" i="39"/>
  <c r="D351" i="39"/>
  <c r="D352" i="39"/>
  <c r="D354" i="39"/>
  <c r="D355" i="39"/>
  <c r="D333" i="39"/>
  <c r="D205" i="39"/>
  <c r="D206" i="39"/>
  <c r="D207" i="39"/>
  <c r="D208" i="39"/>
  <c r="D209" i="39"/>
  <c r="D210" i="39"/>
  <c r="D211" i="39"/>
  <c r="D212" i="39"/>
  <c r="D213" i="39"/>
  <c r="D214" i="39"/>
  <c r="D215" i="39"/>
  <c r="D216" i="39"/>
  <c r="D217" i="39"/>
  <c r="D218" i="39"/>
  <c r="D219" i="39"/>
  <c r="D220" i="39"/>
  <c r="D221" i="39"/>
  <c r="D222" i="39"/>
  <c r="D223" i="39"/>
  <c r="D224" i="39"/>
  <c r="D225" i="39"/>
  <c r="D226" i="39"/>
  <c r="D227" i="39"/>
  <c r="D228" i="39"/>
  <c r="D229" i="39"/>
  <c r="D232" i="39"/>
  <c r="D233" i="39"/>
  <c r="D234" i="39"/>
  <c r="D235" i="39"/>
  <c r="D236" i="39"/>
  <c r="D237" i="39"/>
  <c r="D238" i="39"/>
  <c r="D239" i="39"/>
  <c r="D240" i="39"/>
  <c r="D241" i="39"/>
  <c r="D242" i="39"/>
  <c r="D243" i="39"/>
  <c r="D244" i="39"/>
  <c r="D245" i="39"/>
  <c r="D246" i="39"/>
  <c r="D247" i="39"/>
  <c r="D248" i="39"/>
  <c r="D249" i="39"/>
  <c r="D250" i="39"/>
  <c r="D251" i="39"/>
  <c r="D252" i="39"/>
  <c r="D253" i="39"/>
  <c r="D254" i="39"/>
  <c r="D255" i="39"/>
  <c r="D256" i="39"/>
  <c r="D257" i="39"/>
  <c r="D260" i="39"/>
  <c r="D261" i="39"/>
  <c r="D262" i="39"/>
  <c r="D263" i="39"/>
  <c r="D264" i="39"/>
  <c r="D265" i="39"/>
  <c r="D266" i="39"/>
  <c r="D267" i="39"/>
  <c r="D268" i="39"/>
  <c r="D269" i="39"/>
  <c r="D270" i="39"/>
  <c r="D271" i="39"/>
  <c r="D272" i="39"/>
  <c r="D273" i="39"/>
  <c r="D274" i="39"/>
  <c r="D275" i="39"/>
  <c r="D276" i="39"/>
  <c r="D277" i="39"/>
  <c r="D278" i="39"/>
  <c r="D279" i="39"/>
  <c r="D280" i="39"/>
  <c r="D281" i="39"/>
  <c r="D282" i="39"/>
  <c r="D283" i="39"/>
  <c r="D284" i="39"/>
  <c r="D285" i="39"/>
  <c r="D288" i="39"/>
  <c r="D289" i="39"/>
  <c r="D290" i="39"/>
  <c r="D291" i="39"/>
  <c r="D292" i="39"/>
  <c r="D293" i="39"/>
  <c r="D294" i="39"/>
  <c r="D295" i="39"/>
  <c r="D296" i="39"/>
  <c r="D297" i="39"/>
  <c r="D298" i="39"/>
  <c r="D299" i="39"/>
  <c r="D300" i="39"/>
  <c r="D301" i="39"/>
  <c r="D302" i="39"/>
  <c r="D303" i="39"/>
  <c r="D304" i="39"/>
  <c r="D305" i="39"/>
  <c r="D306" i="39"/>
  <c r="D307" i="39"/>
  <c r="D308" i="39"/>
  <c r="D309" i="39"/>
  <c r="D310" i="39"/>
  <c r="D311" i="39"/>
  <c r="D312" i="39"/>
  <c r="D313" i="39"/>
  <c r="D316" i="39"/>
  <c r="D317" i="39"/>
  <c r="D318" i="39"/>
  <c r="D321" i="39"/>
  <c r="D322" i="39"/>
  <c r="D323" i="39"/>
  <c r="D326" i="39"/>
  <c r="D327" i="39"/>
  <c r="D330" i="39"/>
  <c r="D204" i="39"/>
  <c r="D19" i="51"/>
  <c r="E19" i="51"/>
  <c r="F19" i="51"/>
  <c r="C311" i="39" l="1"/>
  <c r="C295" i="39"/>
  <c r="C285" i="39"/>
  <c r="C277" i="39"/>
  <c r="C261" i="39"/>
  <c r="C303" i="39"/>
  <c r="C269" i="39"/>
  <c r="C280" i="39"/>
  <c r="C272" i="39"/>
  <c r="C264" i="39"/>
  <c r="C282" i="39"/>
  <c r="C274" i="39"/>
  <c r="C266" i="39"/>
  <c r="C273" i="39"/>
  <c r="C281" i="39"/>
  <c r="C265" i="39"/>
  <c r="C316" i="39"/>
  <c r="C306" i="39"/>
  <c r="C298" i="39"/>
  <c r="C290" i="39"/>
  <c r="C318" i="39"/>
  <c r="C308" i="39"/>
  <c r="C300" i="39"/>
  <c r="C292" i="39"/>
  <c r="C204" i="39"/>
  <c r="C307" i="39"/>
  <c r="C299" i="39"/>
  <c r="C291" i="39"/>
  <c r="C254" i="39"/>
  <c r="C246" i="39"/>
  <c r="C238" i="39"/>
  <c r="C228" i="39"/>
  <c r="C220" i="39"/>
  <c r="C212" i="39"/>
  <c r="C330" i="39"/>
  <c r="C323" i="39"/>
  <c r="C255" i="39"/>
  <c r="C239" i="39"/>
  <c r="C213" i="39"/>
  <c r="C247" i="39"/>
  <c r="C229" i="39"/>
  <c r="C221" i="39"/>
  <c r="C205" i="39"/>
  <c r="C310" i="39"/>
  <c r="C294" i="39"/>
  <c r="C276" i="39"/>
  <c r="C260" i="39"/>
  <c r="C321" i="39"/>
  <c r="C309" i="39"/>
  <c r="C301" i="39"/>
  <c r="C293" i="39"/>
  <c r="C283" i="39"/>
  <c r="C275" i="39"/>
  <c r="C267" i="39"/>
  <c r="C257" i="39"/>
  <c r="C249" i="39"/>
  <c r="C241" i="39"/>
  <c r="C233" i="39"/>
  <c r="C223" i="39"/>
  <c r="C215" i="39"/>
  <c r="C207" i="39"/>
  <c r="C350" i="39"/>
  <c r="C337" i="39"/>
  <c r="C322" i="39"/>
  <c r="C302" i="39"/>
  <c r="C284" i="39"/>
  <c r="C268" i="39"/>
  <c r="C256" i="39"/>
  <c r="C248" i="39"/>
  <c r="C240" i="39"/>
  <c r="C232" i="39"/>
  <c r="C222" i="39"/>
  <c r="C214" i="39"/>
  <c r="C206" i="39"/>
  <c r="C326" i="39"/>
  <c r="C312" i="39"/>
  <c r="C304" i="39"/>
  <c r="C296" i="39"/>
  <c r="C288" i="39"/>
  <c r="C278" i="39"/>
  <c r="C270" i="39"/>
  <c r="C262" i="39"/>
  <c r="C252" i="39"/>
  <c r="C244" i="39"/>
  <c r="C236" i="39"/>
  <c r="C226" i="39"/>
  <c r="C218" i="39"/>
  <c r="C250" i="39"/>
  <c r="C242" i="39"/>
  <c r="C234" i="39"/>
  <c r="C224" i="39"/>
  <c r="C216" i="39"/>
  <c r="C208" i="39"/>
  <c r="C351" i="39"/>
  <c r="C211" i="39"/>
  <c r="C327" i="39"/>
  <c r="C313" i="39"/>
  <c r="C305" i="39"/>
  <c r="C297" i="39"/>
  <c r="C289" i="39"/>
  <c r="C279" i="39"/>
  <c r="C271" i="39"/>
  <c r="C263" i="39"/>
  <c r="C317" i="39"/>
  <c r="C251" i="39"/>
  <c r="C243" i="39"/>
  <c r="C235" i="39"/>
  <c r="C225" i="39"/>
  <c r="C217" i="39"/>
  <c r="C209" i="39"/>
  <c r="C352" i="39"/>
  <c r="C342" i="39"/>
  <c r="C338" i="39"/>
  <c r="C253" i="39"/>
  <c r="C245" i="39"/>
  <c r="C237" i="39"/>
  <c r="C348" i="39"/>
  <c r="C336" i="39"/>
  <c r="C355" i="39"/>
  <c r="C344" i="39"/>
  <c r="C210" i="39"/>
  <c r="C354" i="39"/>
  <c r="C343" i="39"/>
  <c r="C227" i="39"/>
  <c r="C219" i="39"/>
  <c r="C347" i="39"/>
  <c r="C335" i="39"/>
  <c r="C333" i="39"/>
  <c r="C346" i="39"/>
  <c r="C334" i="39"/>
  <c r="C200" i="39"/>
  <c r="C199" i="39"/>
  <c r="C19" i="51" s="1"/>
  <c r="C201" i="39"/>
  <c r="C197" i="39" l="1"/>
  <c r="C195" i="39"/>
  <c r="C193" i="39"/>
  <c r="C185" i="39"/>
  <c r="C187" i="39"/>
  <c r="C184" i="39"/>
  <c r="C190" i="39"/>
  <c r="C194" i="39"/>
  <c r="C186" i="39"/>
  <c r="C192" i="39"/>
  <c r="C189" i="39"/>
  <c r="C191" i="39"/>
  <c r="C196" i="39"/>
  <c r="C188" i="39"/>
  <c r="C132" i="39"/>
  <c r="C133" i="39"/>
  <c r="C134" i="39"/>
  <c r="C135" i="39"/>
  <c r="C136" i="39"/>
  <c r="C137" i="39"/>
  <c r="C138" i="39"/>
  <c r="C139" i="39"/>
  <c r="C140" i="39"/>
  <c r="C141" i="39"/>
  <c r="C142" i="39"/>
  <c r="C143" i="39"/>
  <c r="C144" i="39"/>
  <c r="C145" i="39"/>
  <c r="C146" i="39"/>
  <c r="C147" i="39"/>
  <c r="C148" i="39"/>
  <c r="C149" i="39"/>
  <c r="C150" i="39"/>
  <c r="C151" i="39"/>
  <c r="C152" i="39"/>
  <c r="C153" i="39"/>
  <c r="C154" i="39"/>
  <c r="C155" i="39"/>
  <c r="C131" i="39"/>
  <c r="C130" i="39"/>
  <c r="C17" i="51" s="1"/>
  <c r="C105" i="39"/>
  <c r="C106" i="39"/>
  <c r="C107" i="39"/>
  <c r="C108" i="39"/>
  <c r="C109" i="39"/>
  <c r="C110" i="39"/>
  <c r="C111" i="39"/>
  <c r="C112" i="39"/>
  <c r="C113" i="39"/>
  <c r="C114" i="39"/>
  <c r="C115" i="39"/>
  <c r="C116" i="39"/>
  <c r="C117" i="39"/>
  <c r="C118" i="39"/>
  <c r="C119" i="39"/>
  <c r="C120" i="39"/>
  <c r="C121" i="39"/>
  <c r="C122" i="39"/>
  <c r="C123" i="39"/>
  <c r="C124" i="39"/>
  <c r="C125" i="39"/>
  <c r="C126" i="39"/>
  <c r="C127" i="39"/>
  <c r="C128" i="39"/>
  <c r="C104" i="39"/>
  <c r="C103" i="39"/>
  <c r="C16" i="51" s="1"/>
  <c r="C78" i="39"/>
  <c r="C79" i="39"/>
  <c r="C80" i="39"/>
  <c r="C81" i="39"/>
  <c r="C82" i="39"/>
  <c r="C83" i="39"/>
  <c r="C84" i="39"/>
  <c r="C85" i="39"/>
  <c r="C86" i="39"/>
  <c r="C87" i="39"/>
  <c r="C88" i="39"/>
  <c r="C89" i="39"/>
  <c r="C90" i="39"/>
  <c r="C91" i="39"/>
  <c r="C92" i="39"/>
  <c r="C93" i="39"/>
  <c r="C94" i="39"/>
  <c r="C95" i="39"/>
  <c r="C96" i="39"/>
  <c r="C97" i="39"/>
  <c r="C98" i="39"/>
  <c r="C99" i="39"/>
  <c r="C100" i="39"/>
  <c r="C101" i="39"/>
  <c r="C77" i="39"/>
  <c r="C15" i="51"/>
  <c r="E182" i="18"/>
  <c r="F182" i="18"/>
  <c r="G182" i="18"/>
  <c r="H182" i="18"/>
  <c r="I182" i="18"/>
  <c r="J182" i="18"/>
  <c r="K182" i="18"/>
  <c r="L182" i="18"/>
  <c r="M182" i="18"/>
  <c r="N182" i="18"/>
  <c r="O182" i="18"/>
  <c r="P182" i="18"/>
  <c r="Q182" i="18"/>
  <c r="R182" i="18"/>
  <c r="S182" i="18"/>
  <c r="T182" i="18"/>
  <c r="U182" i="18"/>
  <c r="V182" i="18"/>
  <c r="W182" i="18"/>
  <c r="X182" i="18"/>
  <c r="Y182" i="18"/>
  <c r="Z182" i="18"/>
  <c r="AA182" i="18"/>
  <c r="AB182" i="18"/>
  <c r="AC182" i="18"/>
  <c r="D182" i="18"/>
  <c r="C182" i="18"/>
  <c r="C17" i="39" s="1" a="1"/>
  <c r="C19" i="39" l="1"/>
  <c r="C30" i="39"/>
  <c r="C25" i="39"/>
  <c r="C21" i="39"/>
  <c r="C22" i="39"/>
  <c r="C34" i="39"/>
  <c r="C32" i="39"/>
  <c r="C28" i="39"/>
  <c r="C39" i="39"/>
  <c r="C26" i="39"/>
  <c r="C24" i="39"/>
  <c r="C20" i="39"/>
  <c r="C31" i="39"/>
  <c r="C18" i="39"/>
  <c r="C45" i="39"/>
  <c r="C43" i="39"/>
  <c r="C23" i="39"/>
  <c r="C41" i="39"/>
  <c r="C37" i="39"/>
  <c r="C35" i="39"/>
  <c r="C38" i="39"/>
  <c r="C33" i="39"/>
  <c r="C29" i="39"/>
  <c r="C27" i="39"/>
  <c r="C17" i="39"/>
  <c r="C44" i="39"/>
  <c r="C42" i="39"/>
  <c r="C40" i="39"/>
  <c r="C36" i="39"/>
  <c r="E17" i="39" a="1"/>
  <c r="E18" i="39" s="1"/>
  <c r="D17" i="39" a="1"/>
  <c r="D19" i="39" s="1"/>
  <c r="E41" i="39" l="1"/>
  <c r="E33" i="39"/>
  <c r="E25" i="39"/>
  <c r="E17" i="39"/>
  <c r="E40" i="39"/>
  <c r="E32" i="39"/>
  <c r="E24" i="39"/>
  <c r="E39" i="39"/>
  <c r="E31" i="39"/>
  <c r="E23" i="39"/>
  <c r="E38" i="39"/>
  <c r="E30" i="39"/>
  <c r="E22" i="39"/>
  <c r="E45" i="39"/>
  <c r="E37" i="39"/>
  <c r="E29" i="39"/>
  <c r="E21" i="39"/>
  <c r="E44" i="39"/>
  <c r="E36" i="39"/>
  <c r="E28" i="39"/>
  <c r="E20" i="39"/>
  <c r="E43" i="39"/>
  <c r="E35" i="39"/>
  <c r="E27" i="39"/>
  <c r="E19" i="39"/>
  <c r="E42" i="39"/>
  <c r="E34" i="39"/>
  <c r="E26" i="39"/>
  <c r="D39" i="39"/>
  <c r="D31" i="39"/>
  <c r="D23" i="39"/>
  <c r="D42" i="39"/>
  <c r="D34" i="39"/>
  <c r="D26" i="39"/>
  <c r="D18" i="39"/>
  <c r="D41" i="39"/>
  <c r="D33" i="39"/>
  <c r="D25" i="39"/>
  <c r="D17" i="39"/>
  <c r="D40" i="39"/>
  <c r="D32" i="39"/>
  <c r="D24" i="39"/>
  <c r="D38" i="39"/>
  <c r="D30" i="39"/>
  <c r="D22" i="39"/>
  <c r="D45" i="39"/>
  <c r="D37" i="39"/>
  <c r="D29" i="39"/>
  <c r="D21" i="39"/>
  <c r="D44" i="39"/>
  <c r="D36" i="39"/>
  <c r="D28" i="39"/>
  <c r="D20" i="39"/>
  <c r="D43" i="39"/>
  <c r="D35" i="39"/>
  <c r="D27" i="39"/>
  <c r="B5" i="39"/>
  <c r="B6" i="39"/>
  <c r="B7" i="39"/>
  <c r="B8" i="39"/>
  <c r="B9" i="39"/>
  <c r="B4" i="39"/>
  <c r="C5" i="39"/>
  <c r="C6" i="39"/>
  <c r="C7" i="39"/>
  <c r="C8" i="39"/>
  <c r="C9" i="39"/>
  <c r="C10" i="39"/>
  <c r="C9" i="51" s="1"/>
  <c r="C11" i="39"/>
  <c r="C4" i="39"/>
  <c r="C213" i="18"/>
  <c r="AE213" i="18" s="1"/>
  <c r="D213" i="18"/>
  <c r="E213" i="18"/>
  <c r="F213" i="18"/>
  <c r="G213" i="18"/>
  <c r="H213" i="18"/>
  <c r="I213" i="18"/>
  <c r="J213" i="18"/>
  <c r="K213" i="18"/>
  <c r="L213" i="18"/>
  <c r="M213" i="18"/>
  <c r="N213" i="18"/>
  <c r="O213" i="18"/>
  <c r="P213" i="18"/>
  <c r="Q213" i="18"/>
  <c r="R213" i="18"/>
  <c r="S213" i="18"/>
  <c r="T213" i="18"/>
  <c r="U213" i="18"/>
  <c r="V213" i="18"/>
  <c r="W213" i="18"/>
  <c r="X213" i="18"/>
  <c r="Y213" i="18"/>
  <c r="Z213" i="18"/>
  <c r="AA213" i="18"/>
  <c r="C221" i="18"/>
  <c r="AE221" i="18" s="1"/>
  <c r="D221" i="18"/>
  <c r="E221" i="18"/>
  <c r="F221" i="18"/>
  <c r="H221" i="18"/>
  <c r="I221" i="18"/>
  <c r="J221" i="18"/>
  <c r="K221" i="18"/>
  <c r="L221" i="18"/>
  <c r="M221" i="18"/>
  <c r="N221" i="18"/>
  <c r="O221" i="18"/>
  <c r="P221" i="18"/>
  <c r="Q221" i="18"/>
  <c r="R221" i="18"/>
  <c r="S221" i="18"/>
  <c r="T221" i="18"/>
  <c r="U221" i="18"/>
  <c r="V221" i="18"/>
  <c r="W221" i="18"/>
  <c r="X221" i="18"/>
  <c r="Y221" i="18"/>
  <c r="Z221" i="18"/>
  <c r="AA221" i="18"/>
  <c r="AB221" i="18"/>
  <c r="AC221" i="18"/>
  <c r="AH221" i="18"/>
  <c r="AI221" i="18"/>
  <c r="AJ221" i="18"/>
  <c r="AK221" i="18"/>
  <c r="AL221" i="18"/>
  <c r="AM221" i="18"/>
  <c r="AN221" i="18"/>
  <c r="AO221" i="18"/>
  <c r="AP221" i="18"/>
  <c r="AQ221" i="18"/>
  <c r="AR221" i="18"/>
  <c r="AS221" i="18"/>
  <c r="AT221" i="18"/>
  <c r="AU221" i="18"/>
  <c r="AV221" i="18"/>
  <c r="AW221" i="18"/>
  <c r="AX221" i="18"/>
  <c r="AY221" i="18"/>
  <c r="AZ221" i="18"/>
  <c r="BA221" i="18"/>
  <c r="BB221" i="18"/>
  <c r="BC221" i="18"/>
  <c r="BD221" i="18"/>
  <c r="BE221" i="18"/>
  <c r="BF221" i="18"/>
  <c r="BG221" i="18"/>
  <c r="BH221" i="18"/>
  <c r="BI221" i="18"/>
  <c r="BJ221" i="18"/>
  <c r="BK221" i="18"/>
  <c r="BL221" i="18"/>
  <c r="BM221" i="18"/>
  <c r="BN221" i="18"/>
  <c r="BO221" i="18"/>
  <c r="BP221" i="18"/>
  <c r="BQ221" i="18"/>
  <c r="BR221" i="18"/>
  <c r="BS221" i="18"/>
  <c r="BT221" i="18"/>
  <c r="BU221" i="18"/>
  <c r="BV221" i="18"/>
  <c r="BW221" i="18"/>
  <c r="BX221" i="18"/>
  <c r="BY221" i="18"/>
  <c r="BZ221" i="18"/>
  <c r="CA221" i="18"/>
  <c r="CB221" i="18"/>
  <c r="CC221" i="18"/>
  <c r="CD221" i="18"/>
  <c r="CE221" i="18"/>
  <c r="CF221" i="18"/>
  <c r="CG221" i="18"/>
  <c r="CH221" i="18"/>
  <c r="CI221" i="18"/>
  <c r="CJ221" i="18"/>
  <c r="CK221" i="18"/>
  <c r="CL221" i="18"/>
  <c r="CM221" i="18"/>
  <c r="CN221" i="18"/>
  <c r="CO221" i="18"/>
  <c r="CP221" i="18"/>
  <c r="CQ221" i="18"/>
  <c r="CR221" i="18"/>
  <c r="CS221" i="18"/>
  <c r="CT221" i="18"/>
  <c r="CU221" i="18"/>
  <c r="CV221" i="18"/>
  <c r="CW221" i="18"/>
  <c r="CX221" i="18"/>
  <c r="CY221" i="18"/>
  <c r="CZ221" i="18"/>
  <c r="DA221" i="18"/>
  <c r="DB221" i="18"/>
  <c r="DC221" i="18"/>
  <c r="DD221" i="18"/>
  <c r="DE221" i="18"/>
  <c r="DF221" i="18"/>
  <c r="DG221" i="18"/>
  <c r="DH221" i="18"/>
  <c r="DI221" i="18"/>
  <c r="DJ221" i="18"/>
  <c r="DK221" i="18"/>
  <c r="DL221" i="18"/>
  <c r="DM221" i="18"/>
  <c r="DN221" i="18"/>
  <c r="DO221" i="18"/>
  <c r="DP221" i="18"/>
  <c r="DQ221" i="18"/>
  <c r="DR221" i="18"/>
  <c r="DS221" i="18"/>
  <c r="DT221" i="18"/>
  <c r="DU221" i="18"/>
  <c r="DV221" i="18"/>
  <c r="DW221" i="18"/>
  <c r="DX221" i="18"/>
  <c r="DY221" i="18"/>
  <c r="DZ221" i="18"/>
  <c r="EA221" i="18"/>
  <c r="EB221" i="18"/>
  <c r="EC221" i="18"/>
  <c r="ED221" i="18"/>
  <c r="EE221" i="18"/>
  <c r="EF221" i="18"/>
  <c r="EG221" i="18"/>
  <c r="EH221" i="18"/>
  <c r="EI221" i="18"/>
  <c r="EJ221" i="18"/>
  <c r="EK221" i="18"/>
  <c r="EL221" i="18"/>
  <c r="EM221" i="18"/>
  <c r="EN221" i="18"/>
  <c r="EO221" i="18"/>
  <c r="EP221" i="18"/>
  <c r="EQ221" i="18"/>
  <c r="ER221" i="18"/>
  <c r="ES221" i="18"/>
  <c r="ET221" i="18"/>
  <c r="EU221" i="18"/>
  <c r="EV221" i="18"/>
  <c r="EW221" i="18"/>
  <c r="EX221" i="18"/>
  <c r="EY221" i="18"/>
  <c r="EZ221" i="18"/>
  <c r="FA221" i="18"/>
  <c r="FB221" i="18"/>
  <c r="FC221" i="18"/>
  <c r="FD221" i="18"/>
  <c r="FE221" i="18"/>
  <c r="FF221" i="18"/>
  <c r="FG221" i="18"/>
  <c r="FH221" i="18"/>
  <c r="FI221" i="18"/>
  <c r="FJ221" i="18"/>
  <c r="FK221" i="18"/>
  <c r="FL221" i="18"/>
  <c r="FM221" i="18"/>
  <c r="FN221" i="18"/>
  <c r="FO221" i="18"/>
  <c r="FP221" i="18"/>
  <c r="FQ221" i="18"/>
  <c r="FR221" i="18"/>
  <c r="FS221" i="18"/>
  <c r="FT221" i="18"/>
  <c r="FU221" i="18"/>
  <c r="FV221" i="18"/>
  <c r="FW221" i="18"/>
  <c r="FX221" i="18"/>
  <c r="FY221" i="18"/>
  <c r="FZ221" i="18"/>
  <c r="GA221" i="18"/>
  <c r="GB221" i="18"/>
  <c r="GC221" i="18"/>
  <c r="GD221" i="18"/>
  <c r="GE221" i="18"/>
  <c r="GF221" i="18"/>
  <c r="GG221" i="18"/>
  <c r="GH221" i="18"/>
  <c r="GI221" i="18"/>
  <c r="GJ221" i="18"/>
  <c r="GK221" i="18"/>
  <c r="GL221" i="18"/>
  <c r="GM221" i="18"/>
  <c r="GN221" i="18"/>
  <c r="GO221" i="18"/>
  <c r="GP221" i="18"/>
  <c r="GQ221" i="18"/>
  <c r="GR221" i="18"/>
  <c r="GS221" i="18"/>
  <c r="GT221" i="18"/>
  <c r="GU221" i="18"/>
  <c r="GV221" i="18"/>
  <c r="GW221" i="18"/>
  <c r="GX221" i="18"/>
  <c r="GY221" i="18"/>
  <c r="GZ221" i="18"/>
  <c r="HA221" i="18"/>
  <c r="HB221" i="18"/>
  <c r="HC221" i="18"/>
  <c r="HD221" i="18"/>
  <c r="HE221" i="18"/>
  <c r="HF221" i="18"/>
  <c r="HG221" i="18"/>
  <c r="HH221" i="18"/>
  <c r="HI221" i="18"/>
  <c r="HJ221" i="18"/>
  <c r="HK221" i="18"/>
  <c r="HL221" i="18"/>
  <c r="HM221" i="18"/>
  <c r="HN221" i="18"/>
  <c r="HO221" i="18"/>
  <c r="HP221" i="18"/>
  <c r="HQ221" i="18"/>
  <c r="HR221" i="18"/>
  <c r="HS221" i="18"/>
  <c r="HT221" i="18"/>
  <c r="HU221" i="18"/>
  <c r="HV221" i="18"/>
  <c r="HW221" i="18"/>
  <c r="HX221" i="18"/>
  <c r="HY221" i="18"/>
  <c r="HZ221" i="18"/>
  <c r="IA221" i="18"/>
  <c r="IB221" i="18"/>
  <c r="IC221" i="18"/>
  <c r="ID221" i="18"/>
  <c r="IE221" i="18"/>
  <c r="IF221" i="18"/>
  <c r="IG221" i="18"/>
  <c r="IH221" i="18"/>
  <c r="II221" i="18"/>
  <c r="IJ221" i="18"/>
  <c r="IK221" i="18"/>
  <c r="IL221" i="18"/>
  <c r="IM221" i="18"/>
  <c r="IN221" i="18"/>
  <c r="IO221" i="18"/>
  <c r="IP221" i="18"/>
  <c r="IQ221" i="18"/>
  <c r="IR221" i="18"/>
  <c r="IS221" i="18"/>
  <c r="IT221" i="18"/>
  <c r="IU221" i="18"/>
  <c r="IV221" i="18"/>
  <c r="IW221" i="18"/>
  <c r="IX221" i="18"/>
  <c r="IY221" i="18"/>
  <c r="IZ221" i="18"/>
  <c r="JA221" i="18"/>
  <c r="JB221" i="18"/>
  <c r="JC221" i="18"/>
  <c r="JD221" i="18"/>
  <c r="JE221" i="18"/>
  <c r="JF221" i="18"/>
  <c r="JG221" i="18"/>
  <c r="JH221" i="18"/>
  <c r="JI221" i="18"/>
  <c r="JJ221" i="18"/>
  <c r="JK221" i="18"/>
  <c r="JL221" i="18"/>
  <c r="JM221" i="18"/>
  <c r="JN221" i="18"/>
  <c r="JO221" i="18"/>
  <c r="JP221" i="18"/>
  <c r="JQ221" i="18"/>
  <c r="JR221" i="18"/>
  <c r="JS221" i="18"/>
  <c r="JT221" i="18"/>
  <c r="JU221" i="18"/>
  <c r="JV221" i="18"/>
  <c r="JW221" i="18"/>
  <c r="JX221" i="18"/>
  <c r="JY221" i="18"/>
  <c r="JZ221" i="18"/>
  <c r="KA221" i="18"/>
  <c r="KB221" i="18"/>
  <c r="KC221" i="18"/>
  <c r="KD221" i="18"/>
  <c r="KE221" i="18"/>
  <c r="KF221" i="18"/>
  <c r="KG221" i="18"/>
  <c r="KH221" i="18"/>
  <c r="KI221" i="18"/>
  <c r="KJ221" i="18"/>
  <c r="KK221" i="18"/>
  <c r="KL221" i="18"/>
  <c r="KM221" i="18"/>
  <c r="KN221" i="18"/>
  <c r="KO221" i="18"/>
  <c r="KP221" i="18"/>
  <c r="KQ221" i="18"/>
  <c r="KR221" i="18"/>
  <c r="KS221" i="18"/>
  <c r="KT221" i="18"/>
  <c r="KU221" i="18"/>
  <c r="KV221" i="18"/>
  <c r="KW221" i="18"/>
  <c r="KX221" i="18"/>
  <c r="KY221" i="18"/>
  <c r="KZ221" i="18"/>
  <c r="LA221" i="18"/>
  <c r="LB221" i="18"/>
  <c r="LC221" i="18"/>
  <c r="LD221" i="18"/>
  <c r="LE221" i="18"/>
  <c r="LF221" i="18"/>
  <c r="LG221" i="18"/>
  <c r="LH221" i="18"/>
  <c r="LI221" i="18"/>
  <c r="LJ221" i="18"/>
  <c r="LK221" i="18"/>
  <c r="LL221" i="18"/>
  <c r="LM221" i="18"/>
  <c r="LN221" i="18"/>
  <c r="LO221" i="18"/>
  <c r="LP221" i="18"/>
  <c r="LQ221" i="18"/>
  <c r="LR221" i="18"/>
  <c r="LS221" i="18"/>
  <c r="LT221" i="18"/>
  <c r="LU221" i="18"/>
  <c r="LV221" i="18"/>
  <c r="LW221" i="18"/>
  <c r="LX221" i="18"/>
  <c r="LY221" i="18"/>
  <c r="LZ221" i="18"/>
  <c r="MA221" i="18"/>
  <c r="MB221" i="18"/>
  <c r="MC221" i="18"/>
  <c r="MD221" i="18"/>
  <c r="ME221" i="18"/>
  <c r="MF221" i="18"/>
  <c r="MG221" i="18"/>
  <c r="MH221" i="18"/>
  <c r="MI221" i="18"/>
  <c r="MJ221" i="18"/>
  <c r="MK221" i="18"/>
  <c r="ML221" i="18"/>
  <c r="MM221" i="18"/>
  <c r="MN221" i="18"/>
  <c r="MO221" i="18"/>
  <c r="MP221" i="18"/>
  <c r="MQ221" i="18"/>
  <c r="MR221" i="18"/>
  <c r="MS221" i="18"/>
  <c r="MT221" i="18"/>
  <c r="MU221" i="18"/>
  <c r="MV221" i="18"/>
  <c r="MW221" i="18"/>
  <c r="MX221" i="18"/>
  <c r="MY221" i="18"/>
  <c r="MZ221" i="18"/>
  <c r="NA221" i="18"/>
  <c r="NB221" i="18"/>
  <c r="NC221" i="18"/>
  <c r="ND221" i="18"/>
  <c r="NE221" i="18"/>
  <c r="NF221" i="18"/>
  <c r="NG221" i="18"/>
  <c r="NH221" i="18"/>
  <c r="NI221" i="18"/>
  <c r="NJ221" i="18"/>
  <c r="NK221" i="18"/>
  <c r="NL221" i="18"/>
  <c r="NM221" i="18"/>
  <c r="NN221" i="18"/>
  <c r="NO221" i="18"/>
  <c r="NP221" i="18"/>
  <c r="NQ221" i="18"/>
  <c r="NR221" i="18"/>
  <c r="NS221" i="18"/>
  <c r="NT221" i="18"/>
  <c r="NU221" i="18"/>
  <c r="NV221" i="18"/>
  <c r="NW221" i="18"/>
  <c r="NX221" i="18"/>
  <c r="NY221" i="18"/>
  <c r="NZ221" i="18"/>
  <c r="OA221" i="18"/>
  <c r="OB221" i="18"/>
  <c r="OC221" i="18"/>
  <c r="OD221" i="18"/>
  <c r="OE221" i="18"/>
  <c r="OF221" i="18"/>
  <c r="OG221" i="18"/>
  <c r="OH221" i="18"/>
  <c r="OI221" i="18"/>
  <c r="OJ221" i="18"/>
  <c r="OK221" i="18"/>
  <c r="OL221" i="18"/>
  <c r="OM221" i="18"/>
  <c r="ON221" i="18"/>
  <c r="OO221" i="18"/>
  <c r="OP221" i="18"/>
  <c r="OQ221" i="18"/>
  <c r="OR221" i="18"/>
  <c r="OS221" i="18"/>
  <c r="OT221" i="18"/>
  <c r="OU221" i="18"/>
  <c r="OV221" i="18"/>
  <c r="OW221" i="18"/>
  <c r="OX221" i="18"/>
  <c r="OY221" i="18"/>
  <c r="OZ221" i="18"/>
  <c r="PA221" i="18"/>
  <c r="PB221" i="18"/>
  <c r="PC221" i="18"/>
  <c r="PD221" i="18"/>
  <c r="PE221" i="18"/>
  <c r="PF221" i="18"/>
  <c r="PG221" i="18"/>
  <c r="PH221" i="18"/>
  <c r="PI221" i="18"/>
  <c r="PJ221" i="18"/>
  <c r="PK221" i="18"/>
  <c r="PL221" i="18"/>
  <c r="PM221" i="18"/>
  <c r="PN221" i="18"/>
  <c r="PO221" i="18"/>
  <c r="PP221" i="18"/>
  <c r="PQ221" i="18"/>
  <c r="PR221" i="18"/>
  <c r="PS221" i="18"/>
  <c r="PT221" i="18"/>
  <c r="PU221" i="18"/>
  <c r="PV221" i="18"/>
  <c r="PW221" i="18"/>
  <c r="PX221" i="18"/>
  <c r="PY221" i="18"/>
  <c r="PZ221" i="18"/>
  <c r="QA221" i="18"/>
  <c r="QB221" i="18"/>
  <c r="QC221" i="18"/>
  <c r="QD221" i="18"/>
  <c r="QE221" i="18"/>
  <c r="QF221" i="18"/>
  <c r="QG221" i="18"/>
  <c r="QH221" i="18"/>
  <c r="QI221" i="18"/>
  <c r="QJ221" i="18"/>
  <c r="QK221" i="18"/>
  <c r="QL221" i="18"/>
  <c r="QM221" i="18"/>
  <c r="QN221" i="18"/>
  <c r="QO221" i="18"/>
  <c r="QP221" i="18"/>
  <c r="QQ221" i="18"/>
  <c r="QR221" i="18"/>
  <c r="QS221" i="18"/>
  <c r="QT221" i="18"/>
  <c r="QU221" i="18"/>
  <c r="QV221" i="18"/>
  <c r="QW221" i="18"/>
  <c r="QX221" i="18"/>
  <c r="QY221" i="18"/>
  <c r="QZ221" i="18"/>
  <c r="RA221" i="18"/>
  <c r="RB221" i="18"/>
  <c r="RC221" i="18"/>
  <c r="RD221" i="18"/>
  <c r="RE221" i="18"/>
  <c r="RF221" i="18"/>
  <c r="RG221" i="18"/>
  <c r="RH221" i="18"/>
  <c r="RI221" i="18"/>
  <c r="RJ221" i="18"/>
  <c r="RK221" i="18"/>
  <c r="RL221" i="18"/>
  <c r="RM221" i="18"/>
  <c r="RN221" i="18"/>
  <c r="RO221" i="18"/>
  <c r="RP221" i="18"/>
  <c r="RQ221" i="18"/>
  <c r="RR221" i="18"/>
  <c r="RS221" i="18"/>
  <c r="RT221" i="18"/>
  <c r="RU221" i="18"/>
  <c r="RV221" i="18"/>
  <c r="RW221" i="18"/>
  <c r="RX221" i="18"/>
  <c r="RY221" i="18"/>
  <c r="RZ221" i="18"/>
  <c r="SA221" i="18"/>
  <c r="SB221" i="18"/>
  <c r="SC221" i="18"/>
  <c r="SD221" i="18"/>
  <c r="SE221" i="18"/>
  <c r="SF221" i="18"/>
  <c r="SG221" i="18"/>
  <c r="SH221" i="18"/>
  <c r="SI221" i="18"/>
  <c r="SJ221" i="18"/>
  <c r="SK221" i="18"/>
  <c r="SL221" i="18"/>
  <c r="SM221" i="18"/>
  <c r="SN221" i="18"/>
  <c r="SO221" i="18"/>
  <c r="SP221" i="18"/>
  <c r="SQ221" i="18"/>
  <c r="SR221" i="18"/>
  <c r="SS221" i="18"/>
  <c r="ST221" i="18"/>
  <c r="SU221" i="18"/>
  <c r="SV221" i="18"/>
  <c r="SW221" i="18"/>
  <c r="SX221" i="18"/>
  <c r="SY221" i="18"/>
  <c r="SZ221" i="18"/>
  <c r="TA221" i="18"/>
  <c r="TB221" i="18"/>
  <c r="TC221" i="18"/>
  <c r="TD221" i="18"/>
  <c r="TE221" i="18"/>
  <c r="TF221" i="18"/>
  <c r="TG221" i="18"/>
  <c r="TH221" i="18"/>
  <c r="TI221" i="18"/>
  <c r="TJ221" i="18"/>
  <c r="TK221" i="18"/>
  <c r="TL221" i="18"/>
  <c r="TM221" i="18"/>
  <c r="TN221" i="18"/>
  <c r="TO221" i="18"/>
  <c r="TP221" i="18"/>
  <c r="TQ221" i="18"/>
  <c r="TR221" i="18"/>
  <c r="TS221" i="18"/>
  <c r="TT221" i="18"/>
  <c r="TU221" i="18"/>
  <c r="TV221" i="18"/>
  <c r="TW221" i="18"/>
  <c r="TX221" i="18"/>
  <c r="TY221" i="18"/>
  <c r="TZ221" i="18"/>
  <c r="UA221" i="18"/>
  <c r="UB221" i="18"/>
  <c r="UC221" i="18"/>
  <c r="UD221" i="18"/>
  <c r="UE221" i="18"/>
  <c r="UF221" i="18"/>
  <c r="UG221" i="18"/>
  <c r="UH221" i="18"/>
  <c r="UI221" i="18"/>
  <c r="UJ221" i="18"/>
  <c r="UK221" i="18"/>
  <c r="UL221" i="18"/>
  <c r="UM221" i="18"/>
  <c r="UN221" i="18"/>
  <c r="UO221" i="18"/>
  <c r="UP221" i="18"/>
  <c r="UQ221" i="18"/>
  <c r="UR221" i="18"/>
  <c r="US221" i="18"/>
  <c r="UT221" i="18"/>
  <c r="UU221" i="18"/>
  <c r="UV221" i="18"/>
  <c r="UW221" i="18"/>
  <c r="UX221" i="18"/>
  <c r="UY221" i="18"/>
  <c r="UZ221" i="18"/>
  <c r="VA221" i="18"/>
  <c r="VB221" i="18"/>
  <c r="VC221" i="18"/>
  <c r="VD221" i="18"/>
  <c r="VE221" i="18"/>
  <c r="VF221" i="18"/>
  <c r="VG221" i="18"/>
  <c r="VH221" i="18"/>
  <c r="VI221" i="18"/>
  <c r="VJ221" i="18"/>
  <c r="VK221" i="18"/>
  <c r="VL221" i="18"/>
  <c r="VM221" i="18"/>
  <c r="VN221" i="18"/>
  <c r="VO221" i="18"/>
  <c r="VP221" i="18"/>
  <c r="VQ221" i="18"/>
  <c r="VR221" i="18"/>
  <c r="VS221" i="18"/>
  <c r="VT221" i="18"/>
  <c r="VU221" i="18"/>
  <c r="VV221" i="18"/>
  <c r="VW221" i="18"/>
  <c r="VX221" i="18"/>
  <c r="VY221" i="18"/>
  <c r="VZ221" i="18"/>
  <c r="WA221" i="18"/>
  <c r="WB221" i="18"/>
  <c r="WC221" i="18"/>
  <c r="WD221" i="18"/>
  <c r="WE221" i="18"/>
  <c r="WF221" i="18"/>
  <c r="WG221" i="18"/>
  <c r="WH221" i="18"/>
  <c r="WI221" i="18"/>
  <c r="WJ221" i="18"/>
  <c r="WK221" i="18"/>
  <c r="WL221" i="18"/>
  <c r="WM221" i="18"/>
  <c r="WN221" i="18"/>
  <c r="WO221" i="18"/>
  <c r="WP221" i="18"/>
  <c r="WQ221" i="18"/>
  <c r="WR221" i="18"/>
  <c r="WS221" i="18"/>
  <c r="WT221" i="18"/>
  <c r="WU221" i="18"/>
  <c r="WV221" i="18"/>
  <c r="WW221" i="18"/>
  <c r="WX221" i="18"/>
  <c r="WY221" i="18"/>
  <c r="WZ221" i="18"/>
  <c r="XA221" i="18"/>
  <c r="XB221" i="18"/>
  <c r="XC221" i="18"/>
  <c r="XD221" i="18"/>
  <c r="XE221" i="18"/>
  <c r="XF221" i="18"/>
  <c r="XG221" i="18"/>
  <c r="XH221" i="18"/>
  <c r="XI221" i="18"/>
  <c r="XJ221" i="18"/>
  <c r="XK221" i="18"/>
  <c r="XL221" i="18"/>
  <c r="XM221" i="18"/>
  <c r="XN221" i="18"/>
  <c r="XO221" i="18"/>
  <c r="XP221" i="18"/>
  <c r="XQ221" i="18"/>
  <c r="XR221" i="18"/>
  <c r="XS221" i="18"/>
  <c r="XT221" i="18"/>
  <c r="XU221" i="18"/>
  <c r="XV221" i="18"/>
  <c r="XW221" i="18"/>
  <c r="XX221" i="18"/>
  <c r="XY221" i="18"/>
  <c r="XZ221" i="18"/>
  <c r="YA221" i="18"/>
  <c r="YB221" i="18"/>
  <c r="YC221" i="18"/>
  <c r="YD221" i="18"/>
  <c r="YE221" i="18"/>
  <c r="YF221" i="18"/>
  <c r="YG221" i="18"/>
  <c r="YH221" i="18"/>
  <c r="YI221" i="18"/>
  <c r="YJ221" i="18"/>
  <c r="YK221" i="18"/>
  <c r="YL221" i="18"/>
  <c r="YM221" i="18"/>
  <c r="YN221" i="18"/>
  <c r="YO221" i="18"/>
  <c r="YP221" i="18"/>
  <c r="YQ221" i="18"/>
  <c r="YR221" i="18"/>
  <c r="YS221" i="18"/>
  <c r="YT221" i="18"/>
  <c r="YU221" i="18"/>
  <c r="YV221" i="18"/>
  <c r="YW221" i="18"/>
  <c r="YX221" i="18"/>
  <c r="YY221" i="18"/>
  <c r="YZ221" i="18"/>
  <c r="ZA221" i="18"/>
  <c r="ZB221" i="18"/>
  <c r="ZC221" i="18"/>
  <c r="ZD221" i="18"/>
  <c r="ZE221" i="18"/>
  <c r="ZF221" i="18"/>
  <c r="ZG221" i="18"/>
  <c r="ZH221" i="18"/>
  <c r="ZI221" i="18"/>
  <c r="ZJ221" i="18"/>
  <c r="ZK221" i="18"/>
  <c r="ZL221" i="18"/>
  <c r="ZM221" i="18"/>
  <c r="ZN221" i="18"/>
  <c r="ZO221" i="18"/>
  <c r="ZP221" i="18"/>
  <c r="ZQ221" i="18"/>
  <c r="ZR221" i="18"/>
  <c r="ZS221" i="18"/>
  <c r="ZT221" i="18"/>
  <c r="ZU221" i="18"/>
  <c r="ZV221" i="18"/>
  <c r="ZW221" i="18"/>
  <c r="ZX221" i="18"/>
  <c r="ZY221" i="18"/>
  <c r="ZZ221" i="18"/>
  <c r="AAA221" i="18"/>
  <c r="AAB221" i="18"/>
  <c r="AAC221" i="18"/>
  <c r="AAD221" i="18"/>
  <c r="AAE221" i="18"/>
  <c r="AAF221" i="18"/>
  <c r="AAG221" i="18"/>
  <c r="AAH221" i="18"/>
  <c r="AAI221" i="18"/>
  <c r="AAJ221" i="18"/>
  <c r="AAK221" i="18"/>
  <c r="AAL221" i="18"/>
  <c r="AAM221" i="18"/>
  <c r="AAN221" i="18"/>
  <c r="AAO221" i="18"/>
  <c r="AAP221" i="18"/>
  <c r="AAQ221" i="18"/>
  <c r="AAR221" i="18"/>
  <c r="AAS221" i="18"/>
  <c r="AAT221" i="18"/>
  <c r="AAU221" i="18"/>
  <c r="AAV221" i="18"/>
  <c r="AAW221" i="18"/>
  <c r="AAX221" i="18"/>
  <c r="AAY221" i="18"/>
  <c r="AAZ221" i="18"/>
  <c r="ABA221" i="18"/>
  <c r="ABB221" i="18"/>
  <c r="ABC221" i="18"/>
  <c r="ABD221" i="18"/>
  <c r="ABE221" i="18"/>
  <c r="ABF221" i="18"/>
  <c r="ABG221" i="18"/>
  <c r="ABH221" i="18"/>
  <c r="ABI221" i="18"/>
  <c r="ABJ221" i="18"/>
  <c r="ABK221" i="18"/>
  <c r="ABL221" i="18"/>
  <c r="ABM221" i="18"/>
  <c r="ABN221" i="18"/>
  <c r="ABO221" i="18"/>
  <c r="ABP221" i="18"/>
  <c r="ABQ221" i="18"/>
  <c r="ABR221" i="18"/>
  <c r="ABS221" i="18"/>
  <c r="ABT221" i="18"/>
  <c r="ABU221" i="18"/>
  <c r="ABV221" i="18"/>
  <c r="ABW221" i="18"/>
  <c r="ABX221" i="18"/>
  <c r="ABY221" i="18"/>
  <c r="ABZ221" i="18"/>
  <c r="ACA221" i="18"/>
  <c r="ACB221" i="18"/>
  <c r="ACC221" i="18"/>
  <c r="ACD221" i="18"/>
  <c r="ACE221" i="18"/>
  <c r="ACF221" i="18"/>
  <c r="ACG221" i="18"/>
  <c r="ACH221" i="18"/>
  <c r="ACI221" i="18"/>
  <c r="ACJ221" i="18"/>
  <c r="ACK221" i="18"/>
  <c r="ACL221" i="18"/>
  <c r="ACM221" i="18"/>
  <c r="ACN221" i="18"/>
  <c r="ACO221" i="18"/>
  <c r="ACP221" i="18"/>
  <c r="ACQ221" i="18"/>
  <c r="ACR221" i="18"/>
  <c r="ACS221" i="18"/>
  <c r="ACT221" i="18"/>
  <c r="ACU221" i="18"/>
  <c r="ACV221" i="18"/>
  <c r="ACW221" i="18"/>
  <c r="ACX221" i="18"/>
  <c r="ACY221" i="18"/>
  <c r="ACZ221" i="18"/>
  <c r="ADA221" i="18"/>
  <c r="ADB221" i="18"/>
  <c r="ADC221" i="18"/>
  <c r="ADD221" i="18"/>
  <c r="ADE221" i="18"/>
  <c r="ADF221" i="18"/>
  <c r="ADG221" i="18"/>
  <c r="ADH221" i="18"/>
  <c r="ADI221" i="18"/>
  <c r="ADJ221" i="18"/>
  <c r="ADK221" i="18"/>
  <c r="ADL221" i="18"/>
  <c r="ADM221" i="18"/>
  <c r="ADN221" i="18"/>
  <c r="ADO221" i="18"/>
  <c r="ADP221" i="18"/>
  <c r="ADQ221" i="18"/>
  <c r="ADR221" i="18"/>
  <c r="ADS221" i="18"/>
  <c r="ADT221" i="18"/>
  <c r="ADU221" i="18"/>
  <c r="ADV221" i="18"/>
  <c r="ADW221" i="18"/>
  <c r="ADX221" i="18"/>
  <c r="ADY221" i="18"/>
  <c r="ADZ221" i="18"/>
  <c r="AEA221" i="18"/>
  <c r="AEB221" i="18"/>
  <c r="AEC221" i="18"/>
  <c r="AED221" i="18"/>
  <c r="AEE221" i="18"/>
  <c r="AEF221" i="18"/>
  <c r="AEG221" i="18"/>
  <c r="AEH221" i="18"/>
  <c r="AEI221" i="18"/>
  <c r="AEJ221" i="18"/>
  <c r="AEK221" i="18"/>
  <c r="AEL221" i="18"/>
  <c r="AEM221" i="18"/>
  <c r="AEN221" i="18"/>
  <c r="AEO221" i="18"/>
  <c r="AEP221" i="18"/>
  <c r="AEQ221" i="18"/>
  <c r="AER221" i="18"/>
  <c r="AES221" i="18"/>
  <c r="AET221" i="18"/>
  <c r="AEU221" i="18"/>
  <c r="AEV221" i="18"/>
  <c r="AEW221" i="18"/>
  <c r="AEX221" i="18"/>
  <c r="AEY221" i="18"/>
  <c r="AEZ221" i="18"/>
  <c r="AFA221" i="18"/>
  <c r="AFB221" i="18"/>
  <c r="AFC221" i="18"/>
  <c r="AFD221" i="18"/>
  <c r="AFE221" i="18"/>
  <c r="AFF221" i="18"/>
  <c r="AFG221" i="18"/>
  <c r="AFH221" i="18"/>
  <c r="AFI221" i="18"/>
  <c r="AFJ221" i="18"/>
  <c r="AFK221" i="18"/>
  <c r="AFL221" i="18"/>
  <c r="AFM221" i="18"/>
  <c r="AFN221" i="18"/>
  <c r="AFO221" i="18"/>
  <c r="AFP221" i="18"/>
  <c r="AFQ221" i="18"/>
  <c r="AFR221" i="18"/>
  <c r="AFS221" i="18"/>
  <c r="AFT221" i="18"/>
  <c r="AFU221" i="18"/>
  <c r="AFV221" i="18"/>
  <c r="AFW221" i="18"/>
  <c r="AFX221" i="18"/>
  <c r="AFY221" i="18"/>
  <c r="AFZ221" i="18"/>
  <c r="AGA221" i="18"/>
  <c r="AGB221" i="18"/>
  <c r="AGC221" i="18"/>
  <c r="AGD221" i="18"/>
  <c r="AGE221" i="18"/>
  <c r="AGF221" i="18"/>
  <c r="AGG221" i="18"/>
  <c r="AGH221" i="18"/>
  <c r="AGI221" i="18"/>
  <c r="AGJ221" i="18"/>
  <c r="AGK221" i="18"/>
  <c r="AGL221" i="18"/>
  <c r="AGM221" i="18"/>
  <c r="AGN221" i="18"/>
  <c r="AGO221" i="18"/>
  <c r="AGP221" i="18"/>
  <c r="AGQ221" i="18"/>
  <c r="AGR221" i="18"/>
  <c r="AGS221" i="18"/>
  <c r="AGT221" i="18"/>
  <c r="AGU221" i="18"/>
  <c r="AGV221" i="18"/>
  <c r="AGW221" i="18"/>
  <c r="AGX221" i="18"/>
  <c r="AGY221" i="18"/>
  <c r="AGZ221" i="18"/>
  <c r="AHA221" i="18"/>
  <c r="AHB221" i="18"/>
  <c r="AHC221" i="18"/>
  <c r="AHD221" i="18"/>
  <c r="AHE221" i="18"/>
  <c r="AHF221" i="18"/>
  <c r="AHG221" i="18"/>
  <c r="AHH221" i="18"/>
  <c r="AHI221" i="18"/>
  <c r="AHJ221" i="18"/>
  <c r="AHK221" i="18"/>
  <c r="AHL221" i="18"/>
  <c r="AHM221" i="18"/>
  <c r="AHN221" i="18"/>
  <c r="AHO221" i="18"/>
  <c r="AHP221" i="18"/>
  <c r="AHQ221" i="18"/>
  <c r="AHR221" i="18"/>
  <c r="AHS221" i="18"/>
  <c r="AHT221" i="18"/>
  <c r="AHU221" i="18"/>
  <c r="AHV221" i="18"/>
  <c r="AHW221" i="18"/>
  <c r="AHX221" i="18"/>
  <c r="AHY221" i="18"/>
  <c r="AHZ221" i="18"/>
  <c r="AIA221" i="18"/>
  <c r="AIB221" i="18"/>
  <c r="AIC221" i="18"/>
  <c r="AID221" i="18"/>
  <c r="AIE221" i="18"/>
  <c r="AIF221" i="18"/>
  <c r="AIG221" i="18"/>
  <c r="AIH221" i="18"/>
  <c r="AII221" i="18"/>
  <c r="AIJ221" i="18"/>
  <c r="AIK221" i="18"/>
  <c r="AIL221" i="18"/>
  <c r="AIM221" i="18"/>
  <c r="AIN221" i="18"/>
  <c r="AIO221" i="18"/>
  <c r="AIP221" i="18"/>
  <c r="AIQ221" i="18"/>
  <c r="AIR221" i="18"/>
  <c r="AIS221" i="18"/>
  <c r="AIT221" i="18"/>
  <c r="AIU221" i="18"/>
  <c r="AIV221" i="18"/>
  <c r="AIW221" i="18"/>
  <c r="AIX221" i="18"/>
  <c r="AIY221" i="18"/>
  <c r="AIZ221" i="18"/>
  <c r="AJA221" i="18"/>
  <c r="AJB221" i="18"/>
  <c r="AJC221" i="18"/>
  <c r="AJD221" i="18"/>
  <c r="AJE221" i="18"/>
  <c r="AJF221" i="18"/>
  <c r="AJG221" i="18"/>
  <c r="AJH221" i="18"/>
  <c r="AJI221" i="18"/>
  <c r="AJJ221" i="18"/>
  <c r="AJK221" i="18"/>
  <c r="AJL221" i="18"/>
  <c r="AJM221" i="18"/>
  <c r="AJN221" i="18"/>
  <c r="AJO221" i="18"/>
  <c r="AJP221" i="18"/>
  <c r="AJQ221" i="18"/>
  <c r="AJR221" i="18"/>
  <c r="AJS221" i="18"/>
  <c r="AJT221" i="18"/>
  <c r="AJU221" i="18"/>
  <c r="AJV221" i="18"/>
  <c r="AJW221" i="18"/>
  <c r="AJX221" i="18"/>
  <c r="AJY221" i="18"/>
  <c r="AJZ221" i="18"/>
  <c r="AKA221" i="18"/>
  <c r="AKB221" i="18"/>
  <c r="AKC221" i="18"/>
  <c r="AKD221" i="18"/>
  <c r="AKE221" i="18"/>
  <c r="AKF221" i="18"/>
  <c r="AKG221" i="18"/>
  <c r="AKH221" i="18"/>
  <c r="AKI221" i="18"/>
  <c r="AKJ221" i="18"/>
  <c r="AKK221" i="18"/>
  <c r="AKL221" i="18"/>
  <c r="AKM221" i="18"/>
  <c r="AKN221" i="18"/>
  <c r="AKO221" i="18"/>
  <c r="AKP221" i="18"/>
  <c r="AKQ221" i="18"/>
  <c r="AKR221" i="18"/>
  <c r="AKS221" i="18"/>
  <c r="AKT221" i="18"/>
  <c r="AKU221" i="18"/>
  <c r="AKV221" i="18"/>
  <c r="AKW221" i="18"/>
  <c r="AKX221" i="18"/>
  <c r="AKY221" i="18"/>
  <c r="AKZ221" i="18"/>
  <c r="ALA221" i="18"/>
  <c r="ALB221" i="18"/>
  <c r="ALC221" i="18"/>
  <c r="ALD221" i="18"/>
  <c r="ALE221" i="18"/>
  <c r="ALF221" i="18"/>
  <c r="ALG221" i="18"/>
  <c r="ALH221" i="18"/>
  <c r="ALI221" i="18"/>
  <c r="ALJ221" i="18"/>
  <c r="ALK221" i="18"/>
  <c r="ALL221" i="18"/>
  <c r="ALM221" i="18"/>
  <c r="ALN221" i="18"/>
  <c r="ALO221" i="18"/>
  <c r="ALP221" i="18"/>
  <c r="ALQ221" i="18"/>
  <c r="ALR221" i="18"/>
  <c r="ALS221" i="18"/>
  <c r="ALT221" i="18"/>
  <c r="ALU221" i="18"/>
  <c r="ALV221" i="18"/>
  <c r="ALW221" i="18"/>
  <c r="ALX221" i="18"/>
  <c r="ALY221" i="18"/>
  <c r="ALZ221" i="18"/>
  <c r="AMA221" i="18"/>
  <c r="AMB221" i="18"/>
  <c r="AMC221" i="18"/>
  <c r="AMD221" i="18"/>
  <c r="AME221" i="18"/>
  <c r="AMF221" i="18"/>
  <c r="AMG221" i="18"/>
  <c r="AMH221" i="18"/>
  <c r="AMI221" i="18"/>
  <c r="AMJ221" i="18"/>
  <c r="AMK221" i="18"/>
  <c r="AML221" i="18"/>
  <c r="AMM221" i="18"/>
  <c r="AMN221" i="18"/>
  <c r="AMO221" i="18"/>
  <c r="AMP221" i="18"/>
  <c r="AMQ221" i="18"/>
  <c r="AMR221" i="18"/>
  <c r="AMS221" i="18"/>
  <c r="AMT221" i="18"/>
  <c r="AMU221" i="18"/>
  <c r="AMV221" i="18"/>
  <c r="AMW221" i="18"/>
  <c r="AMX221" i="18"/>
  <c r="AMY221" i="18"/>
  <c r="AMZ221" i="18"/>
  <c r="ANA221" i="18"/>
  <c r="ANB221" i="18"/>
  <c r="ANC221" i="18"/>
  <c r="AND221" i="18"/>
  <c r="ANE221" i="18"/>
  <c r="ANF221" i="18"/>
  <c r="ANG221" i="18"/>
  <c r="ANH221" i="18"/>
  <c r="ANI221" i="18"/>
  <c r="ANJ221" i="18"/>
  <c r="ANK221" i="18"/>
  <c r="ANL221" i="18"/>
  <c r="ANM221" i="18"/>
  <c r="ANN221" i="18"/>
  <c r="ANO221" i="18"/>
  <c r="ANP221" i="18"/>
  <c r="ANQ221" i="18"/>
  <c r="ANR221" i="18"/>
  <c r="ANS221" i="18"/>
  <c r="ANT221" i="18"/>
  <c r="ANU221" i="18"/>
  <c r="ANV221" i="18"/>
  <c r="ANW221" i="18"/>
  <c r="ANX221" i="18"/>
  <c r="ANY221" i="18"/>
  <c r="ANZ221" i="18"/>
  <c r="AOA221" i="18"/>
  <c r="AOB221" i="18"/>
  <c r="AOC221" i="18"/>
  <c r="AOD221" i="18"/>
  <c r="AOE221" i="18"/>
  <c r="AOF221" i="18"/>
  <c r="AOG221" i="18"/>
  <c r="AOH221" i="18"/>
  <c r="AOI221" i="18"/>
  <c r="AOJ221" i="18"/>
  <c r="AOK221" i="18"/>
  <c r="AOL221" i="18"/>
  <c r="AOM221" i="18"/>
  <c r="AON221" i="18"/>
  <c r="AOO221" i="18"/>
  <c r="AOP221" i="18"/>
  <c r="AOQ221" i="18"/>
  <c r="AOR221" i="18"/>
  <c r="AOS221" i="18"/>
  <c r="AOT221" i="18"/>
  <c r="AOU221" i="18"/>
  <c r="AOV221" i="18"/>
  <c r="AOW221" i="18"/>
  <c r="AOX221" i="18"/>
  <c r="AOY221" i="18"/>
  <c r="AOZ221" i="18"/>
  <c r="APA221" i="18"/>
  <c r="APB221" i="18"/>
  <c r="APC221" i="18"/>
  <c r="APD221" i="18"/>
  <c r="APE221" i="18"/>
  <c r="APF221" i="18"/>
  <c r="APG221" i="18"/>
  <c r="APH221" i="18"/>
  <c r="API221" i="18"/>
  <c r="APJ221" i="18"/>
  <c r="APK221" i="18"/>
  <c r="APL221" i="18"/>
  <c r="APM221" i="18"/>
  <c r="APN221" i="18"/>
  <c r="APO221" i="18"/>
  <c r="APP221" i="18"/>
  <c r="APQ221" i="18"/>
  <c r="APR221" i="18"/>
  <c r="APS221" i="18"/>
  <c r="APT221" i="18"/>
  <c r="APU221" i="18"/>
  <c r="APV221" i="18"/>
  <c r="APW221" i="18"/>
  <c r="APX221" i="18"/>
  <c r="APY221" i="18"/>
  <c r="APZ221" i="18"/>
  <c r="AQA221" i="18"/>
  <c r="AQB221" i="18"/>
  <c r="AQC221" i="18"/>
  <c r="AQD221" i="18"/>
  <c r="AQE221" i="18"/>
  <c r="AQF221" i="18"/>
  <c r="AQG221" i="18"/>
  <c r="AQH221" i="18"/>
  <c r="AQI221" i="18"/>
  <c r="AQJ221" i="18"/>
  <c r="AQK221" i="18"/>
  <c r="AQL221" i="18"/>
  <c r="AQM221" i="18"/>
  <c r="AQN221" i="18"/>
  <c r="AQO221" i="18"/>
  <c r="AQP221" i="18"/>
  <c r="AQQ221" i="18"/>
  <c r="AQR221" i="18"/>
  <c r="AQS221" i="18"/>
  <c r="AQT221" i="18"/>
  <c r="AQU221" i="18"/>
  <c r="AQV221" i="18"/>
  <c r="AQW221" i="18"/>
  <c r="AQX221" i="18"/>
  <c r="AQY221" i="18"/>
  <c r="AQZ221" i="18"/>
  <c r="ARA221" i="18"/>
  <c r="ARB221" i="18"/>
  <c r="ARC221" i="18"/>
  <c r="ARD221" i="18"/>
  <c r="ARE221" i="18"/>
  <c r="ARF221" i="18"/>
  <c r="ARG221" i="18"/>
  <c r="ARH221" i="18"/>
  <c r="ARI221" i="18"/>
  <c r="ARJ221" i="18"/>
  <c r="ARK221" i="18"/>
  <c r="ARL221" i="18"/>
  <c r="ARM221" i="18"/>
  <c r="ARN221" i="18"/>
  <c r="ARO221" i="18"/>
  <c r="ARP221" i="18"/>
  <c r="ARQ221" i="18"/>
  <c r="ARR221" i="18"/>
  <c r="ARS221" i="18"/>
  <c r="ART221" i="18"/>
  <c r="ARU221" i="18"/>
  <c r="ARV221" i="18"/>
  <c r="ARW221" i="18"/>
  <c r="ARX221" i="18"/>
  <c r="ARY221" i="18"/>
  <c r="ARZ221" i="18"/>
  <c r="ASA221" i="18"/>
  <c r="ASB221" i="18"/>
  <c r="ASC221" i="18"/>
  <c r="ASD221" i="18"/>
  <c r="ASE221" i="18"/>
  <c r="ASF221" i="18"/>
  <c r="ASG221" i="18"/>
  <c r="ASH221" i="18"/>
  <c r="ASI221" i="18"/>
  <c r="ASJ221" i="18"/>
  <c r="ASK221" i="18"/>
  <c r="ASL221" i="18"/>
  <c r="ASM221" i="18"/>
  <c r="ASN221" i="18"/>
  <c r="ASO221" i="18"/>
  <c r="ASP221" i="18"/>
  <c r="ASQ221" i="18"/>
  <c r="ASR221" i="18"/>
  <c r="ASS221" i="18"/>
  <c r="AST221" i="18"/>
  <c r="ASU221" i="18"/>
  <c r="ASV221" i="18"/>
  <c r="ASW221" i="18"/>
  <c r="ASX221" i="18"/>
  <c r="ASY221" i="18"/>
  <c r="ASZ221" i="18"/>
  <c r="ATA221" i="18"/>
  <c r="ATB221" i="18"/>
  <c r="ATC221" i="18"/>
  <c r="ATD221" i="18"/>
  <c r="ATE221" i="18"/>
  <c r="ATF221" i="18"/>
  <c r="ATG221" i="18"/>
  <c r="ATH221" i="18"/>
  <c r="ATI221" i="18"/>
  <c r="ATJ221" i="18"/>
  <c r="ATK221" i="18"/>
  <c r="ATL221" i="18"/>
  <c r="ATM221" i="18"/>
  <c r="ATN221" i="18"/>
  <c r="ATO221" i="18"/>
  <c r="ATP221" i="18"/>
  <c r="ATQ221" i="18"/>
  <c r="ATR221" i="18"/>
  <c r="ATS221" i="18"/>
  <c r="ATT221" i="18"/>
  <c r="ATU221" i="18"/>
  <c r="ATV221" i="18"/>
  <c r="ATW221" i="18"/>
  <c r="ATX221" i="18"/>
  <c r="ATY221" i="18"/>
  <c r="ATZ221" i="18"/>
  <c r="AUA221" i="18"/>
  <c r="AUB221" i="18"/>
  <c r="AUC221" i="18"/>
  <c r="AUD221" i="18"/>
  <c r="AUE221" i="18"/>
  <c r="AUF221" i="18"/>
  <c r="AUG221" i="18"/>
  <c r="AUH221" i="18"/>
  <c r="AUI221" i="18"/>
  <c r="AUJ221" i="18"/>
  <c r="AUK221" i="18"/>
  <c r="AUL221" i="18"/>
  <c r="AUM221" i="18"/>
  <c r="AUN221" i="18"/>
  <c r="AUO221" i="18"/>
  <c r="AUP221" i="18"/>
  <c r="AUQ221" i="18"/>
  <c r="AUR221" i="18"/>
  <c r="AUS221" i="18"/>
  <c r="AUT221" i="18"/>
  <c r="AUU221" i="18"/>
  <c r="AUV221" i="18"/>
  <c r="AUW221" i="18"/>
  <c r="AUX221" i="18"/>
  <c r="AUY221" i="18"/>
  <c r="AUZ221" i="18"/>
  <c r="AVA221" i="18"/>
  <c r="AVB221" i="18"/>
  <c r="AVC221" i="18"/>
  <c r="AVD221" i="18"/>
  <c r="AVE221" i="18"/>
  <c r="AVF221" i="18"/>
  <c r="AVG221" i="18"/>
  <c r="AVH221" i="18"/>
  <c r="AVI221" i="18"/>
  <c r="AVJ221" i="18"/>
  <c r="AVK221" i="18"/>
  <c r="AVL221" i="18"/>
  <c r="AVM221" i="18"/>
  <c r="AVN221" i="18"/>
  <c r="AVO221" i="18"/>
  <c r="AVP221" i="18"/>
  <c r="AVQ221" i="18"/>
  <c r="AVR221" i="18"/>
  <c r="AVS221" i="18"/>
  <c r="AVT221" i="18"/>
  <c r="AVU221" i="18"/>
  <c r="AVV221" i="18"/>
  <c r="AVW221" i="18"/>
  <c r="AVX221" i="18"/>
  <c r="AVY221" i="18"/>
  <c r="AVZ221" i="18"/>
  <c r="AWA221" i="18"/>
  <c r="AWB221" i="18"/>
  <c r="AWC221" i="18"/>
  <c r="AWD221" i="18"/>
  <c r="AWE221" i="18"/>
  <c r="AWF221" i="18"/>
  <c r="AWG221" i="18"/>
  <c r="AWH221" i="18"/>
  <c r="AWI221" i="18"/>
  <c r="AWJ221" i="18"/>
  <c r="AWK221" i="18"/>
  <c r="AWL221" i="18"/>
  <c r="AWM221" i="18"/>
  <c r="AWN221" i="18"/>
  <c r="AWO221" i="18"/>
  <c r="AWP221" i="18"/>
  <c r="AWQ221" i="18"/>
  <c r="AWR221" i="18"/>
  <c r="AWS221" i="18"/>
  <c r="AWT221" i="18"/>
  <c r="AWU221" i="18"/>
  <c r="AWV221" i="18"/>
  <c r="AWW221" i="18"/>
  <c r="AWX221" i="18"/>
  <c r="AWY221" i="18"/>
  <c r="AWZ221" i="18"/>
  <c r="AXA221" i="18"/>
  <c r="AXB221" i="18"/>
  <c r="AXC221" i="18"/>
  <c r="AXD221" i="18"/>
  <c r="AXE221" i="18"/>
  <c r="AXF221" i="18"/>
  <c r="AXG221" i="18"/>
  <c r="AXH221" i="18"/>
  <c r="AXI221" i="18"/>
  <c r="AXJ221" i="18"/>
  <c r="AXK221" i="18"/>
  <c r="AXL221" i="18"/>
  <c r="AXM221" i="18"/>
  <c r="AXN221" i="18"/>
  <c r="AXO221" i="18"/>
  <c r="AXP221" i="18"/>
  <c r="AXQ221" i="18"/>
  <c r="AXR221" i="18"/>
  <c r="AXS221" i="18"/>
  <c r="AXT221" i="18"/>
  <c r="AXU221" i="18"/>
  <c r="AXV221" i="18"/>
  <c r="AXW221" i="18"/>
  <c r="AXX221" i="18"/>
  <c r="AXY221" i="18"/>
  <c r="AXZ221" i="18"/>
  <c r="AYA221" i="18"/>
  <c r="AYB221" i="18"/>
  <c r="AYC221" i="18"/>
  <c r="AYD221" i="18"/>
  <c r="AYE221" i="18"/>
  <c r="AYF221" i="18"/>
  <c r="AYG221" i="18"/>
  <c r="AYH221" i="18"/>
  <c r="AYI221" i="18"/>
  <c r="AYJ221" i="18"/>
  <c r="AYK221" i="18"/>
  <c r="AYL221" i="18"/>
  <c r="AYM221" i="18"/>
  <c r="AYN221" i="18"/>
  <c r="AYO221" i="18"/>
  <c r="AYP221" i="18"/>
  <c r="AYQ221" i="18"/>
  <c r="AYR221" i="18"/>
  <c r="AYS221" i="18"/>
  <c r="AYT221" i="18"/>
  <c r="AYU221" i="18"/>
  <c r="AYV221" i="18"/>
  <c r="AYW221" i="18"/>
  <c r="AYX221" i="18"/>
  <c r="AYY221" i="18"/>
  <c r="AYZ221" i="18"/>
  <c r="AZA221" i="18"/>
  <c r="AZB221" i="18"/>
  <c r="AZC221" i="18"/>
  <c r="AZD221" i="18"/>
  <c r="AZE221" i="18"/>
  <c r="AZF221" i="18"/>
  <c r="AZG221" i="18"/>
  <c r="AZH221" i="18"/>
  <c r="AZI221" i="18"/>
  <c r="AZJ221" i="18"/>
  <c r="AZK221" i="18"/>
  <c r="AZL221" i="18"/>
  <c r="AZM221" i="18"/>
  <c r="AZN221" i="18"/>
  <c r="AZO221" i="18"/>
  <c r="AZP221" i="18"/>
  <c r="AZQ221" i="18"/>
  <c r="AZR221" i="18"/>
  <c r="AZS221" i="18"/>
  <c r="AZT221" i="18"/>
  <c r="AZU221" i="18"/>
  <c r="AZV221" i="18"/>
  <c r="AZW221" i="18"/>
  <c r="AZX221" i="18"/>
  <c r="AZY221" i="18"/>
  <c r="AZZ221" i="18"/>
  <c r="BAA221" i="18"/>
  <c r="BAB221" i="18"/>
  <c r="BAC221" i="18"/>
  <c r="BAD221" i="18"/>
  <c r="BAE221" i="18"/>
  <c r="BAF221" i="18"/>
  <c r="BAG221" i="18"/>
  <c r="BAH221" i="18"/>
  <c r="BAI221" i="18"/>
  <c r="BAJ221" i="18"/>
  <c r="BAK221" i="18"/>
  <c r="BAL221" i="18"/>
  <c r="BAM221" i="18"/>
  <c r="BAN221" i="18"/>
  <c r="BAO221" i="18"/>
  <c r="BAP221" i="18"/>
  <c r="BAQ221" i="18"/>
  <c r="BAR221" i="18"/>
  <c r="BAS221" i="18"/>
  <c r="BAT221" i="18"/>
  <c r="BAU221" i="18"/>
  <c r="BAV221" i="18"/>
  <c r="BAW221" i="18"/>
  <c r="BAX221" i="18"/>
  <c r="BAY221" i="18"/>
  <c r="BAZ221" i="18"/>
  <c r="BBA221" i="18"/>
  <c r="BBB221" i="18"/>
  <c r="BBC221" i="18"/>
  <c r="BBD221" i="18"/>
  <c r="BBE221" i="18"/>
  <c r="BBF221" i="18"/>
  <c r="BBG221" i="18"/>
  <c r="BBH221" i="18"/>
  <c r="BBI221" i="18"/>
  <c r="BBJ221" i="18"/>
  <c r="BBK221" i="18"/>
  <c r="BBL221" i="18"/>
  <c r="BBM221" i="18"/>
  <c r="BBN221" i="18"/>
  <c r="BBO221" i="18"/>
  <c r="BBP221" i="18"/>
  <c r="BBQ221" i="18"/>
  <c r="BBR221" i="18"/>
  <c r="BBS221" i="18"/>
  <c r="BBT221" i="18"/>
  <c r="BBU221" i="18"/>
  <c r="BBV221" i="18"/>
  <c r="BBW221" i="18"/>
  <c r="BBX221" i="18"/>
  <c r="BBY221" i="18"/>
  <c r="BBZ221" i="18"/>
  <c r="BCA221" i="18"/>
  <c r="BCB221" i="18"/>
  <c r="BCC221" i="18"/>
  <c r="BCD221" i="18"/>
  <c r="BCE221" i="18"/>
  <c r="BCF221" i="18"/>
  <c r="BCG221" i="18"/>
  <c r="BCH221" i="18"/>
  <c r="BCI221" i="18"/>
  <c r="BCJ221" i="18"/>
  <c r="BCK221" i="18"/>
  <c r="BCL221" i="18"/>
  <c r="BCM221" i="18"/>
  <c r="BCN221" i="18"/>
  <c r="BCO221" i="18"/>
  <c r="BCP221" i="18"/>
  <c r="BCQ221" i="18"/>
  <c r="BCR221" i="18"/>
  <c r="BCS221" i="18"/>
  <c r="BCT221" i="18"/>
  <c r="BCU221" i="18"/>
  <c r="BCV221" i="18"/>
  <c r="BCW221" i="18"/>
  <c r="BCX221" i="18"/>
  <c r="BCY221" i="18"/>
  <c r="BCZ221" i="18"/>
  <c r="BDA221" i="18"/>
  <c r="BDB221" i="18"/>
  <c r="BDC221" i="18"/>
  <c r="BDD221" i="18"/>
  <c r="BDE221" i="18"/>
  <c r="BDF221" i="18"/>
  <c r="BDG221" i="18"/>
  <c r="BDH221" i="18"/>
  <c r="BDI221" i="18"/>
  <c r="BDJ221" i="18"/>
  <c r="BDK221" i="18"/>
  <c r="BDL221" i="18"/>
  <c r="BDM221" i="18"/>
  <c r="BDN221" i="18"/>
  <c r="BDO221" i="18"/>
  <c r="BDP221" i="18"/>
  <c r="BDQ221" i="18"/>
  <c r="BDR221" i="18"/>
  <c r="BDS221" i="18"/>
  <c r="BDT221" i="18"/>
  <c r="BDU221" i="18"/>
  <c r="BDV221" i="18"/>
  <c r="BDW221" i="18"/>
  <c r="BDX221" i="18"/>
  <c r="BDY221" i="18"/>
  <c r="BDZ221" i="18"/>
  <c r="BEA221" i="18"/>
  <c r="BEB221" i="18"/>
  <c r="BEC221" i="18"/>
  <c r="BED221" i="18"/>
  <c r="BEE221" i="18"/>
  <c r="BEF221" i="18"/>
  <c r="BEG221" i="18"/>
  <c r="BEH221" i="18"/>
  <c r="BEI221" i="18"/>
  <c r="BEJ221" i="18"/>
  <c r="BEK221" i="18"/>
  <c r="BEL221" i="18"/>
  <c r="BEM221" i="18"/>
  <c r="BEN221" i="18"/>
  <c r="BEO221" i="18"/>
  <c r="BEP221" i="18"/>
  <c r="BEQ221" i="18"/>
  <c r="BER221" i="18"/>
  <c r="BES221" i="18"/>
  <c r="BET221" i="18"/>
  <c r="BEU221" i="18"/>
  <c r="BEV221" i="18"/>
  <c r="BEW221" i="18"/>
  <c r="BEX221" i="18"/>
  <c r="BEY221" i="18"/>
  <c r="BEZ221" i="18"/>
  <c r="BFA221" i="18"/>
  <c r="BFB221" i="18"/>
  <c r="BFC221" i="18"/>
  <c r="BFD221" i="18"/>
  <c r="BFE221" i="18"/>
  <c r="BFF221" i="18"/>
  <c r="BFG221" i="18"/>
  <c r="BFH221" i="18"/>
  <c r="BFI221" i="18"/>
  <c r="BFJ221" i="18"/>
  <c r="BFK221" i="18"/>
  <c r="BFL221" i="18"/>
  <c r="BFM221" i="18"/>
  <c r="BFN221" i="18"/>
  <c r="BFO221" i="18"/>
  <c r="BFP221" i="18"/>
  <c r="BFQ221" i="18"/>
  <c r="BFR221" i="18"/>
  <c r="BFS221" i="18"/>
  <c r="BFT221" i="18"/>
  <c r="BFU221" i="18"/>
  <c r="BFV221" i="18"/>
  <c r="BFW221" i="18"/>
  <c r="BFX221" i="18"/>
  <c r="BFY221" i="18"/>
  <c r="BFZ221" i="18"/>
  <c r="BGA221" i="18"/>
  <c r="BGB221" i="18"/>
  <c r="BGC221" i="18"/>
  <c r="BGD221" i="18"/>
  <c r="BGE221" i="18"/>
  <c r="BGF221" i="18"/>
  <c r="BGG221" i="18"/>
  <c r="BGH221" i="18"/>
  <c r="BGI221" i="18"/>
  <c r="BGJ221" i="18"/>
  <c r="BGK221" i="18"/>
  <c r="BGL221" i="18"/>
  <c r="BGM221" i="18"/>
  <c r="BGN221" i="18"/>
  <c r="BGO221" i="18"/>
  <c r="BGP221" i="18"/>
  <c r="BGQ221" i="18"/>
  <c r="BGR221" i="18"/>
  <c r="BGS221" i="18"/>
  <c r="BGT221" i="18"/>
  <c r="BGU221" i="18"/>
  <c r="BGV221" i="18"/>
  <c r="BGW221" i="18"/>
  <c r="BGX221" i="18"/>
  <c r="BGY221" i="18"/>
  <c r="BGZ221" i="18"/>
  <c r="BHA221" i="18"/>
  <c r="BHB221" i="18"/>
  <c r="BHC221" i="18"/>
  <c r="BHD221" i="18"/>
  <c r="BHE221" i="18"/>
  <c r="BHF221" i="18"/>
  <c r="BHG221" i="18"/>
  <c r="BHH221" i="18"/>
  <c r="BHI221" i="18"/>
  <c r="BHJ221" i="18"/>
  <c r="BHK221" i="18"/>
  <c r="BHL221" i="18"/>
  <c r="BHM221" i="18"/>
  <c r="BHN221" i="18"/>
  <c r="BHO221" i="18"/>
  <c r="BHP221" i="18"/>
  <c r="BHQ221" i="18"/>
  <c r="BHR221" i="18"/>
  <c r="BHS221" i="18"/>
  <c r="BHT221" i="18"/>
  <c r="BHU221" i="18"/>
  <c r="BHV221" i="18"/>
  <c r="BHW221" i="18"/>
  <c r="BHX221" i="18"/>
  <c r="BHY221" i="18"/>
  <c r="BHZ221" i="18"/>
  <c r="BIA221" i="18"/>
  <c r="BIB221" i="18"/>
  <c r="BIC221" i="18"/>
  <c r="BID221" i="18"/>
  <c r="BIE221" i="18"/>
  <c r="BIF221" i="18"/>
  <c r="BIG221" i="18"/>
  <c r="BIH221" i="18"/>
  <c r="BII221" i="18"/>
  <c r="BIJ221" i="18"/>
  <c r="BIK221" i="18"/>
  <c r="BIL221" i="18"/>
  <c r="BIM221" i="18"/>
  <c r="BIN221" i="18"/>
  <c r="BIO221" i="18"/>
  <c r="BIP221" i="18"/>
  <c r="BIQ221" i="18"/>
  <c r="BIR221" i="18"/>
  <c r="BIS221" i="18"/>
  <c r="BIT221" i="18"/>
  <c r="BIU221" i="18"/>
  <c r="BIV221" i="18"/>
  <c r="BIW221" i="18"/>
  <c r="BIX221" i="18"/>
  <c r="BIY221" i="18"/>
  <c r="BIZ221" i="18"/>
  <c r="BJA221" i="18"/>
  <c r="BJB221" i="18"/>
  <c r="BJC221" i="18"/>
  <c r="BJD221" i="18"/>
  <c r="BJE221" i="18"/>
  <c r="BJF221" i="18"/>
  <c r="BJG221" i="18"/>
  <c r="BJH221" i="18"/>
  <c r="BJI221" i="18"/>
  <c r="BJJ221" i="18"/>
  <c r="BJK221" i="18"/>
  <c r="BJL221" i="18"/>
  <c r="BJM221" i="18"/>
  <c r="BJN221" i="18"/>
  <c r="BJO221" i="18"/>
  <c r="BJP221" i="18"/>
  <c r="BJQ221" i="18"/>
  <c r="BJR221" i="18"/>
  <c r="BJS221" i="18"/>
  <c r="BJT221" i="18"/>
  <c r="BJU221" i="18"/>
  <c r="BJV221" i="18"/>
  <c r="BJW221" i="18"/>
  <c r="BJX221" i="18"/>
  <c r="BJY221" i="18"/>
  <c r="BJZ221" i="18"/>
  <c r="BKA221" i="18"/>
  <c r="BKB221" i="18"/>
  <c r="BKC221" i="18"/>
  <c r="BKD221" i="18"/>
  <c r="BKE221" i="18"/>
  <c r="BKF221" i="18"/>
  <c r="BKG221" i="18"/>
  <c r="BKH221" i="18"/>
  <c r="BKI221" i="18"/>
  <c r="BKJ221" i="18"/>
  <c r="BKK221" i="18"/>
  <c r="BKL221" i="18"/>
  <c r="BKM221" i="18"/>
  <c r="BKN221" i="18"/>
  <c r="BKO221" i="18"/>
  <c r="BKP221" i="18"/>
  <c r="BKQ221" i="18"/>
  <c r="BKR221" i="18"/>
  <c r="BKS221" i="18"/>
  <c r="BKT221" i="18"/>
  <c r="BKU221" i="18"/>
  <c r="BKV221" i="18"/>
  <c r="BKW221" i="18"/>
  <c r="BKX221" i="18"/>
  <c r="BKY221" i="18"/>
  <c r="BKZ221" i="18"/>
  <c r="BLA221" i="18"/>
  <c r="BLB221" i="18"/>
  <c r="BLC221" i="18"/>
  <c r="BLD221" i="18"/>
  <c r="BLE221" i="18"/>
  <c r="BLF221" i="18"/>
  <c r="BLG221" i="18"/>
  <c r="BLH221" i="18"/>
  <c r="BLI221" i="18"/>
  <c r="BLJ221" i="18"/>
  <c r="BLK221" i="18"/>
  <c r="BLL221" i="18"/>
  <c r="BLM221" i="18"/>
  <c r="BLN221" i="18"/>
  <c r="BLO221" i="18"/>
  <c r="BLP221" i="18"/>
  <c r="BLQ221" i="18"/>
  <c r="BLR221" i="18"/>
  <c r="BLS221" i="18"/>
  <c r="BLT221" i="18"/>
  <c r="BLU221" i="18"/>
  <c r="BLV221" i="18"/>
  <c r="BLW221" i="18"/>
  <c r="BLX221" i="18"/>
  <c r="BLY221" i="18"/>
  <c r="BLZ221" i="18"/>
  <c r="BMA221" i="18"/>
  <c r="BMB221" i="18"/>
  <c r="BMC221" i="18"/>
  <c r="BMD221" i="18"/>
  <c r="BME221" i="18"/>
  <c r="BMF221" i="18"/>
  <c r="BMG221" i="18"/>
  <c r="BMH221" i="18"/>
  <c r="BMI221" i="18"/>
  <c r="BMJ221" i="18"/>
  <c r="BMK221" i="18"/>
  <c r="BML221" i="18"/>
  <c r="BMM221" i="18"/>
  <c r="BMN221" i="18"/>
  <c r="BMO221" i="18"/>
  <c r="BMP221" i="18"/>
  <c r="BMQ221" i="18"/>
  <c r="BMR221" i="18"/>
  <c r="BMS221" i="18"/>
  <c r="BMT221" i="18"/>
  <c r="BMU221" i="18"/>
  <c r="BMV221" i="18"/>
  <c r="BMW221" i="18"/>
  <c r="BMX221" i="18"/>
  <c r="BMY221" i="18"/>
  <c r="BMZ221" i="18"/>
  <c r="BNA221" i="18"/>
  <c r="BNB221" i="18"/>
  <c r="BNC221" i="18"/>
  <c r="BND221" i="18"/>
  <c r="BNE221" i="18"/>
  <c r="BNF221" i="18"/>
  <c r="BNG221" i="18"/>
  <c r="BNH221" i="18"/>
  <c r="BNI221" i="18"/>
  <c r="BNJ221" i="18"/>
  <c r="BNK221" i="18"/>
  <c r="BNL221" i="18"/>
  <c r="BNM221" i="18"/>
  <c r="BNN221" i="18"/>
  <c r="BNO221" i="18"/>
  <c r="BNP221" i="18"/>
  <c r="BNQ221" i="18"/>
  <c r="BNR221" i="18"/>
  <c r="BNS221" i="18"/>
  <c r="BNT221" i="18"/>
  <c r="BNU221" i="18"/>
  <c r="BNV221" i="18"/>
  <c r="BNW221" i="18"/>
  <c r="BNX221" i="18"/>
  <c r="BNY221" i="18"/>
  <c r="BNZ221" i="18"/>
  <c r="BOA221" i="18"/>
  <c r="BOB221" i="18"/>
  <c r="BOC221" i="18"/>
  <c r="BOD221" i="18"/>
  <c r="BOE221" i="18"/>
  <c r="BOF221" i="18"/>
  <c r="BOG221" i="18"/>
  <c r="BOH221" i="18"/>
  <c r="BOI221" i="18"/>
  <c r="BOJ221" i="18"/>
  <c r="BOK221" i="18"/>
  <c r="BOL221" i="18"/>
  <c r="BOM221" i="18"/>
  <c r="BON221" i="18"/>
  <c r="BOO221" i="18"/>
  <c r="BOP221" i="18"/>
  <c r="BOQ221" i="18"/>
  <c r="BOR221" i="18"/>
  <c r="BOS221" i="18"/>
  <c r="BOT221" i="18"/>
  <c r="BOU221" i="18"/>
  <c r="BOV221" i="18"/>
  <c r="BOW221" i="18"/>
  <c r="BOX221" i="18"/>
  <c r="BOY221" i="18"/>
  <c r="BOZ221" i="18"/>
  <c r="BPA221" i="18"/>
  <c r="BPB221" i="18"/>
  <c r="BPC221" i="18"/>
  <c r="BPD221" i="18"/>
  <c r="BPE221" i="18"/>
  <c r="BPF221" i="18"/>
  <c r="BPG221" i="18"/>
  <c r="BPH221" i="18"/>
  <c r="BPI221" i="18"/>
  <c r="BPJ221" i="18"/>
  <c r="BPK221" i="18"/>
  <c r="BPL221" i="18"/>
  <c r="BPM221" i="18"/>
  <c r="BPN221" i="18"/>
  <c r="BPO221" i="18"/>
  <c r="BPP221" i="18"/>
  <c r="BPQ221" i="18"/>
  <c r="BPR221" i="18"/>
  <c r="BPS221" i="18"/>
  <c r="BPT221" i="18"/>
  <c r="BPU221" i="18"/>
  <c r="BPV221" i="18"/>
  <c r="BPW221" i="18"/>
  <c r="BPX221" i="18"/>
  <c r="BPY221" i="18"/>
  <c r="BPZ221" i="18"/>
  <c r="BQA221" i="18"/>
  <c r="BQB221" i="18"/>
  <c r="BQC221" i="18"/>
  <c r="BQD221" i="18"/>
  <c r="BQE221" i="18"/>
  <c r="BQF221" i="18"/>
  <c r="BQG221" i="18"/>
  <c r="BQH221" i="18"/>
  <c r="BQI221" i="18"/>
  <c r="BQJ221" i="18"/>
  <c r="BQK221" i="18"/>
  <c r="BQL221" i="18"/>
  <c r="BQM221" i="18"/>
  <c r="BQN221" i="18"/>
  <c r="BQO221" i="18"/>
  <c r="BQP221" i="18"/>
  <c r="BQQ221" i="18"/>
  <c r="BQR221" i="18"/>
  <c r="BQS221" i="18"/>
  <c r="BQT221" i="18"/>
  <c r="BQU221" i="18"/>
  <c r="BQV221" i="18"/>
  <c r="BQW221" i="18"/>
  <c r="BQX221" i="18"/>
  <c r="BQY221" i="18"/>
  <c r="BQZ221" i="18"/>
  <c r="BRA221" i="18"/>
  <c r="BRB221" i="18"/>
  <c r="BRC221" i="18"/>
  <c r="BRD221" i="18"/>
  <c r="BRE221" i="18"/>
  <c r="BRF221" i="18"/>
  <c r="BRG221" i="18"/>
  <c r="BRH221" i="18"/>
  <c r="BRI221" i="18"/>
  <c r="BRJ221" i="18"/>
  <c r="BRK221" i="18"/>
  <c r="BRL221" i="18"/>
  <c r="BRM221" i="18"/>
  <c r="BRN221" i="18"/>
  <c r="BRO221" i="18"/>
  <c r="BRP221" i="18"/>
  <c r="BRQ221" i="18"/>
  <c r="BRR221" i="18"/>
  <c r="BRS221" i="18"/>
  <c r="BRT221" i="18"/>
  <c r="BRU221" i="18"/>
  <c r="BRV221" i="18"/>
  <c r="BRW221" i="18"/>
  <c r="BRX221" i="18"/>
  <c r="BRY221" i="18"/>
  <c r="BRZ221" i="18"/>
  <c r="BSA221" i="18"/>
  <c r="BSB221" i="18"/>
  <c r="BSC221" i="18"/>
  <c r="BSD221" i="18"/>
  <c r="BSE221" i="18"/>
  <c r="BSF221" i="18"/>
  <c r="BSG221" i="18"/>
  <c r="BSH221" i="18"/>
  <c r="BSI221" i="18"/>
  <c r="BSJ221" i="18"/>
  <c r="BSK221" i="18"/>
  <c r="BSL221" i="18"/>
  <c r="BSM221" i="18"/>
  <c r="BSN221" i="18"/>
  <c r="BSO221" i="18"/>
  <c r="BSP221" i="18"/>
  <c r="BSQ221" i="18"/>
  <c r="BSR221" i="18"/>
  <c r="BSS221" i="18"/>
  <c r="BST221" i="18"/>
  <c r="BSU221" i="18"/>
  <c r="BSV221" i="18"/>
  <c r="BSW221" i="18"/>
  <c r="BSX221" i="18"/>
  <c r="BSY221" i="18"/>
  <c r="BSZ221" i="18"/>
  <c r="BTA221" i="18"/>
  <c r="BTB221" i="18"/>
  <c r="BTC221" i="18"/>
  <c r="BTD221" i="18"/>
  <c r="BTE221" i="18"/>
  <c r="BTF221" i="18"/>
  <c r="BTG221" i="18"/>
  <c r="BTH221" i="18"/>
  <c r="BTI221" i="18"/>
  <c r="BTJ221" i="18"/>
  <c r="BTK221" i="18"/>
  <c r="BTL221" i="18"/>
  <c r="BTM221" i="18"/>
  <c r="BTN221" i="18"/>
  <c r="BTO221" i="18"/>
  <c r="BTP221" i="18"/>
  <c r="BTQ221" i="18"/>
  <c r="BTR221" i="18"/>
  <c r="BTS221" i="18"/>
  <c r="BTT221" i="18"/>
  <c r="BTU221" i="18"/>
  <c r="BTV221" i="18"/>
  <c r="BTW221" i="18"/>
  <c r="BTX221" i="18"/>
  <c r="BTY221" i="18"/>
  <c r="BTZ221" i="18"/>
  <c r="BUA221" i="18"/>
  <c r="BUB221" i="18"/>
  <c r="BUC221" i="18"/>
  <c r="BUD221" i="18"/>
  <c r="BUE221" i="18"/>
  <c r="BUF221" i="18"/>
  <c r="BUG221" i="18"/>
  <c r="BUH221" i="18"/>
  <c r="BUI221" i="18"/>
  <c r="BUJ221" i="18"/>
  <c r="BUK221" i="18"/>
  <c r="BUL221" i="18"/>
  <c r="BUM221" i="18"/>
  <c r="BUN221" i="18"/>
  <c r="BUO221" i="18"/>
  <c r="BUP221" i="18"/>
  <c r="BUQ221" i="18"/>
  <c r="BUR221" i="18"/>
  <c r="BUS221" i="18"/>
  <c r="BUT221" i="18"/>
  <c r="BUU221" i="18"/>
  <c r="BUV221" i="18"/>
  <c r="BUW221" i="18"/>
  <c r="BUX221" i="18"/>
  <c r="BUY221" i="18"/>
  <c r="BUZ221" i="18"/>
  <c r="BVA221" i="18"/>
  <c r="BVB221" i="18"/>
  <c r="BVC221" i="18"/>
  <c r="BVD221" i="18"/>
  <c r="BVE221" i="18"/>
  <c r="BVF221" i="18"/>
  <c r="BVG221" i="18"/>
  <c r="BVH221" i="18"/>
  <c r="BVI221" i="18"/>
  <c r="BVJ221" i="18"/>
  <c r="BVK221" i="18"/>
  <c r="BVL221" i="18"/>
  <c r="BVM221" i="18"/>
  <c r="BVN221" i="18"/>
  <c r="BVO221" i="18"/>
  <c r="BVP221" i="18"/>
  <c r="BVQ221" i="18"/>
  <c r="BVR221" i="18"/>
  <c r="BVS221" i="18"/>
  <c r="BVT221" i="18"/>
  <c r="BVU221" i="18"/>
  <c r="BVV221" i="18"/>
  <c r="BVW221" i="18"/>
  <c r="BVX221" i="18"/>
  <c r="BVY221" i="18"/>
  <c r="BVZ221" i="18"/>
  <c r="BWA221" i="18"/>
  <c r="BWB221" i="18"/>
  <c r="BWC221" i="18"/>
  <c r="BWD221" i="18"/>
  <c r="BWE221" i="18"/>
  <c r="BWF221" i="18"/>
  <c r="BWG221" i="18"/>
  <c r="BWH221" i="18"/>
  <c r="BWI221" i="18"/>
  <c r="BWJ221" i="18"/>
  <c r="BWK221" i="18"/>
  <c r="BWL221" i="18"/>
  <c r="BWM221" i="18"/>
  <c r="BWN221" i="18"/>
  <c r="BWO221" i="18"/>
  <c r="BWP221" i="18"/>
  <c r="BWQ221" i="18"/>
  <c r="BWR221" i="18"/>
  <c r="BWS221" i="18"/>
  <c r="BWT221" i="18"/>
  <c r="BWU221" i="18"/>
  <c r="BWV221" i="18"/>
  <c r="BWW221" i="18"/>
  <c r="BWX221" i="18"/>
  <c r="BWY221" i="18"/>
  <c r="BWZ221" i="18"/>
  <c r="BXA221" i="18"/>
  <c r="BXB221" i="18"/>
  <c r="BXC221" i="18"/>
  <c r="BXD221" i="18"/>
  <c r="BXE221" i="18"/>
  <c r="BXF221" i="18"/>
  <c r="BXG221" i="18"/>
  <c r="BXH221" i="18"/>
  <c r="BXI221" i="18"/>
  <c r="BXJ221" i="18"/>
  <c r="BXK221" i="18"/>
  <c r="BXL221" i="18"/>
  <c r="BXM221" i="18"/>
  <c r="BXN221" i="18"/>
  <c r="BXO221" i="18"/>
  <c r="BXP221" i="18"/>
  <c r="BXQ221" i="18"/>
  <c r="BXR221" i="18"/>
  <c r="BXS221" i="18"/>
  <c r="BXT221" i="18"/>
  <c r="BXU221" i="18"/>
  <c r="BXV221" i="18"/>
  <c r="BXW221" i="18"/>
  <c r="BXX221" i="18"/>
  <c r="BXY221" i="18"/>
  <c r="BXZ221" i="18"/>
  <c r="BYA221" i="18"/>
  <c r="BYB221" i="18"/>
  <c r="BYC221" i="18"/>
  <c r="BYD221" i="18"/>
  <c r="BYE221" i="18"/>
  <c r="BYF221" i="18"/>
  <c r="BYG221" i="18"/>
  <c r="BYH221" i="18"/>
  <c r="BYI221" i="18"/>
  <c r="BYJ221" i="18"/>
  <c r="BYK221" i="18"/>
  <c r="BYL221" i="18"/>
  <c r="BYM221" i="18"/>
  <c r="BYN221" i="18"/>
  <c r="BYO221" i="18"/>
  <c r="BYP221" i="18"/>
  <c r="BYQ221" i="18"/>
  <c r="BYR221" i="18"/>
  <c r="BYS221" i="18"/>
  <c r="BYT221" i="18"/>
  <c r="BYU221" i="18"/>
  <c r="BYV221" i="18"/>
  <c r="BYW221" i="18"/>
  <c r="BYX221" i="18"/>
  <c r="BYY221" i="18"/>
  <c r="BYZ221" i="18"/>
  <c r="BZA221" i="18"/>
  <c r="BZB221" i="18"/>
  <c r="BZC221" i="18"/>
  <c r="BZD221" i="18"/>
  <c r="BZE221" i="18"/>
  <c r="BZF221" i="18"/>
  <c r="BZG221" i="18"/>
  <c r="BZH221" i="18"/>
  <c r="BZI221" i="18"/>
  <c r="BZJ221" i="18"/>
  <c r="BZK221" i="18"/>
  <c r="BZL221" i="18"/>
  <c r="BZM221" i="18"/>
  <c r="BZN221" i="18"/>
  <c r="BZO221" i="18"/>
  <c r="BZP221" i="18"/>
  <c r="BZQ221" i="18"/>
  <c r="BZR221" i="18"/>
  <c r="BZS221" i="18"/>
  <c r="BZT221" i="18"/>
  <c r="BZU221" i="18"/>
  <c r="BZV221" i="18"/>
  <c r="BZW221" i="18"/>
  <c r="BZX221" i="18"/>
  <c r="BZY221" i="18"/>
  <c r="BZZ221" i="18"/>
  <c r="CAA221" i="18"/>
  <c r="CAB221" i="18"/>
  <c r="CAC221" i="18"/>
  <c r="CAD221" i="18"/>
  <c r="CAE221" i="18"/>
  <c r="CAF221" i="18"/>
  <c r="CAG221" i="18"/>
  <c r="CAH221" i="18"/>
  <c r="CAI221" i="18"/>
  <c r="CAJ221" i="18"/>
  <c r="CAK221" i="18"/>
  <c r="CAL221" i="18"/>
  <c r="CAM221" i="18"/>
  <c r="CAN221" i="18"/>
  <c r="CAO221" i="18"/>
  <c r="CAP221" i="18"/>
  <c r="CAQ221" i="18"/>
  <c r="CAR221" i="18"/>
  <c r="CAS221" i="18"/>
  <c r="CAT221" i="18"/>
  <c r="CAU221" i="18"/>
  <c r="CAV221" i="18"/>
  <c r="CAW221" i="18"/>
  <c r="CAX221" i="18"/>
  <c r="CAY221" i="18"/>
  <c r="CAZ221" i="18"/>
  <c r="CBA221" i="18"/>
  <c r="CBB221" i="18"/>
  <c r="CBC221" i="18"/>
  <c r="CBD221" i="18"/>
  <c r="CBE221" i="18"/>
  <c r="CBF221" i="18"/>
  <c r="CBG221" i="18"/>
  <c r="CBH221" i="18"/>
  <c r="CBI221" i="18"/>
  <c r="CBJ221" i="18"/>
  <c r="CBK221" i="18"/>
  <c r="CBL221" i="18"/>
  <c r="CBM221" i="18"/>
  <c r="CBN221" i="18"/>
  <c r="CBO221" i="18"/>
  <c r="CBP221" i="18"/>
  <c r="CBQ221" i="18"/>
  <c r="CBR221" i="18"/>
  <c r="CBS221" i="18"/>
  <c r="CBT221" i="18"/>
  <c r="CBU221" i="18"/>
  <c r="CBV221" i="18"/>
  <c r="CBW221" i="18"/>
  <c r="CBX221" i="18"/>
  <c r="CBY221" i="18"/>
  <c r="CBZ221" i="18"/>
  <c r="CCA221" i="18"/>
  <c r="CCB221" i="18"/>
  <c r="CCC221" i="18"/>
  <c r="CCD221" i="18"/>
  <c r="CCE221" i="18"/>
  <c r="CCF221" i="18"/>
  <c r="CCG221" i="18"/>
  <c r="CCH221" i="18"/>
  <c r="CCI221" i="18"/>
  <c r="CCJ221" i="18"/>
  <c r="CCK221" i="18"/>
  <c r="CCL221" i="18"/>
  <c r="CCM221" i="18"/>
  <c r="CCN221" i="18"/>
  <c r="CCO221" i="18"/>
  <c r="CCP221" i="18"/>
  <c r="CCQ221" i="18"/>
  <c r="CCR221" i="18"/>
  <c r="CCS221" i="18"/>
  <c r="CCT221" i="18"/>
  <c r="CCU221" i="18"/>
  <c r="CCV221" i="18"/>
  <c r="CCW221" i="18"/>
  <c r="CCX221" i="18"/>
  <c r="CCY221" i="18"/>
  <c r="CCZ221" i="18"/>
  <c r="CDA221" i="18"/>
  <c r="CDB221" i="18"/>
  <c r="CDC221" i="18"/>
  <c r="CDD221" i="18"/>
  <c r="CDE221" i="18"/>
  <c r="CDF221" i="18"/>
  <c r="CDG221" i="18"/>
  <c r="CDH221" i="18"/>
  <c r="CDI221" i="18"/>
  <c r="CDJ221" i="18"/>
  <c r="CDK221" i="18"/>
  <c r="CDL221" i="18"/>
  <c r="CDM221" i="18"/>
  <c r="CDN221" i="18"/>
  <c r="CDO221" i="18"/>
  <c r="CDP221" i="18"/>
  <c r="CDQ221" i="18"/>
  <c r="CDR221" i="18"/>
  <c r="CDS221" i="18"/>
  <c r="CDT221" i="18"/>
  <c r="CDU221" i="18"/>
  <c r="CDV221" i="18"/>
  <c r="CDW221" i="18"/>
  <c r="CDX221" i="18"/>
  <c r="CDY221" i="18"/>
  <c r="CDZ221" i="18"/>
  <c r="CEA221" i="18"/>
  <c r="CEB221" i="18"/>
  <c r="CEC221" i="18"/>
  <c r="CED221" i="18"/>
  <c r="CEE221" i="18"/>
  <c r="CEF221" i="18"/>
  <c r="CEG221" i="18"/>
  <c r="CEH221" i="18"/>
  <c r="CEI221" i="18"/>
  <c r="CEJ221" i="18"/>
  <c r="CEK221" i="18"/>
  <c r="CEL221" i="18"/>
  <c r="CEM221" i="18"/>
  <c r="CEN221" i="18"/>
  <c r="CEO221" i="18"/>
  <c r="CEP221" i="18"/>
  <c r="CEQ221" i="18"/>
  <c r="CER221" i="18"/>
  <c r="CES221" i="18"/>
  <c r="CET221" i="18"/>
  <c r="CEU221" i="18"/>
  <c r="CEV221" i="18"/>
  <c r="CEW221" i="18"/>
  <c r="CEX221" i="18"/>
  <c r="CEY221" i="18"/>
  <c r="CEZ221" i="18"/>
  <c r="CFA221" i="18"/>
  <c r="CFB221" i="18"/>
  <c r="CFC221" i="18"/>
  <c r="CFD221" i="18"/>
  <c r="CFE221" i="18"/>
  <c r="CFF221" i="18"/>
  <c r="CFG221" i="18"/>
  <c r="CFH221" i="18"/>
  <c r="CFI221" i="18"/>
  <c r="CFJ221" i="18"/>
  <c r="CFK221" i="18"/>
  <c r="CFL221" i="18"/>
  <c r="CFM221" i="18"/>
  <c r="CFN221" i="18"/>
  <c r="CFO221" i="18"/>
  <c r="CFP221" i="18"/>
  <c r="CFQ221" i="18"/>
  <c r="CFR221" i="18"/>
  <c r="CFS221" i="18"/>
  <c r="CFT221" i="18"/>
  <c r="CFU221" i="18"/>
  <c r="CFV221" i="18"/>
  <c r="CFW221" i="18"/>
  <c r="CFX221" i="18"/>
  <c r="CFY221" i="18"/>
  <c r="CFZ221" i="18"/>
  <c r="CGA221" i="18"/>
  <c r="CGB221" i="18"/>
  <c r="CGC221" i="18"/>
  <c r="CGD221" i="18"/>
  <c r="CGE221" i="18"/>
  <c r="CGF221" i="18"/>
  <c r="CGG221" i="18"/>
  <c r="CGH221" i="18"/>
  <c r="CGI221" i="18"/>
  <c r="CGJ221" i="18"/>
  <c r="CGK221" i="18"/>
  <c r="CGL221" i="18"/>
  <c r="CGM221" i="18"/>
  <c r="CGN221" i="18"/>
  <c r="CGO221" i="18"/>
  <c r="CGP221" i="18"/>
  <c r="CGQ221" i="18"/>
  <c r="CGR221" i="18"/>
  <c r="CGS221" i="18"/>
  <c r="CGT221" i="18"/>
  <c r="CGU221" i="18"/>
  <c r="CGV221" i="18"/>
  <c r="CGW221" i="18"/>
  <c r="CGX221" i="18"/>
  <c r="CGY221" i="18"/>
  <c r="CGZ221" i="18"/>
  <c r="CHA221" i="18"/>
  <c r="CHB221" i="18"/>
  <c r="CHC221" i="18"/>
  <c r="CHD221" i="18"/>
  <c r="CHE221" i="18"/>
  <c r="CHF221" i="18"/>
  <c r="CHG221" i="18"/>
  <c r="CHH221" i="18"/>
  <c r="CHI221" i="18"/>
  <c r="CHJ221" i="18"/>
  <c r="CHK221" i="18"/>
  <c r="CHL221" i="18"/>
  <c r="CHM221" i="18"/>
  <c r="CHN221" i="18"/>
  <c r="CHO221" i="18"/>
  <c r="CHP221" i="18"/>
  <c r="CHQ221" i="18"/>
  <c r="CHR221" i="18"/>
  <c r="CHS221" i="18"/>
  <c r="CHT221" i="18"/>
  <c r="CHU221" i="18"/>
  <c r="CHV221" i="18"/>
  <c r="CHW221" i="18"/>
  <c r="CHX221" i="18"/>
  <c r="CHY221" i="18"/>
  <c r="CHZ221" i="18"/>
  <c r="CIA221" i="18"/>
  <c r="CIB221" i="18"/>
  <c r="CIC221" i="18"/>
  <c r="CID221" i="18"/>
  <c r="CIE221" i="18"/>
  <c r="CIF221" i="18"/>
  <c r="CIG221" i="18"/>
  <c r="CIH221" i="18"/>
  <c r="CII221" i="18"/>
  <c r="CIJ221" i="18"/>
  <c r="CIK221" i="18"/>
  <c r="CIL221" i="18"/>
  <c r="CIM221" i="18"/>
  <c r="CIN221" i="18"/>
  <c r="CIO221" i="18"/>
  <c r="CIP221" i="18"/>
  <c r="CIQ221" i="18"/>
  <c r="CIR221" i="18"/>
  <c r="CIS221" i="18"/>
  <c r="CIT221" i="18"/>
  <c r="CIU221" i="18"/>
  <c r="CIV221" i="18"/>
  <c r="CIW221" i="18"/>
  <c r="CIX221" i="18"/>
  <c r="CIY221" i="18"/>
  <c r="CIZ221" i="18"/>
  <c r="CJA221" i="18"/>
  <c r="CJB221" i="18"/>
  <c r="CJC221" i="18"/>
  <c r="CJD221" i="18"/>
  <c r="CJE221" i="18"/>
  <c r="CJF221" i="18"/>
  <c r="CJG221" i="18"/>
  <c r="CJH221" i="18"/>
  <c r="CJI221" i="18"/>
  <c r="CJJ221" i="18"/>
  <c r="CJK221" i="18"/>
  <c r="CJL221" i="18"/>
  <c r="CJM221" i="18"/>
  <c r="CJN221" i="18"/>
  <c r="CJO221" i="18"/>
  <c r="CJP221" i="18"/>
  <c r="CJQ221" i="18"/>
  <c r="CJR221" i="18"/>
  <c r="CJS221" i="18"/>
  <c r="CJT221" i="18"/>
  <c r="CJU221" i="18"/>
  <c r="CJV221" i="18"/>
  <c r="CJW221" i="18"/>
  <c r="CJX221" i="18"/>
  <c r="CJY221" i="18"/>
  <c r="CJZ221" i="18"/>
  <c r="CKA221" i="18"/>
  <c r="CKB221" i="18"/>
  <c r="CKC221" i="18"/>
  <c r="CKD221" i="18"/>
  <c r="CKE221" i="18"/>
  <c r="CKF221" i="18"/>
  <c r="CKG221" i="18"/>
  <c r="CKH221" i="18"/>
  <c r="CKI221" i="18"/>
  <c r="CKJ221" i="18"/>
  <c r="CKK221" i="18"/>
  <c r="CKL221" i="18"/>
  <c r="CKM221" i="18"/>
  <c r="CKN221" i="18"/>
  <c r="CKO221" i="18"/>
  <c r="CKP221" i="18"/>
  <c r="CKQ221" i="18"/>
  <c r="CKR221" i="18"/>
  <c r="CKS221" i="18"/>
  <c r="CKT221" i="18"/>
  <c r="CKU221" i="18"/>
  <c r="CKV221" i="18"/>
  <c r="CKW221" i="18"/>
  <c r="CKX221" i="18"/>
  <c r="CKY221" i="18"/>
  <c r="CKZ221" i="18"/>
  <c r="CLA221" i="18"/>
  <c r="CLB221" i="18"/>
  <c r="CLC221" i="18"/>
  <c r="CLD221" i="18"/>
  <c r="CLE221" i="18"/>
  <c r="CLF221" i="18"/>
  <c r="CLG221" i="18"/>
  <c r="CLH221" i="18"/>
  <c r="CLI221" i="18"/>
  <c r="CLJ221" i="18"/>
  <c r="CLK221" i="18"/>
  <c r="CLL221" i="18"/>
  <c r="CLM221" i="18"/>
  <c r="CLN221" i="18"/>
  <c r="CLO221" i="18"/>
  <c r="CLP221" i="18"/>
  <c r="CLQ221" i="18"/>
  <c r="CLR221" i="18"/>
  <c r="CLS221" i="18"/>
  <c r="CLT221" i="18"/>
  <c r="CLU221" i="18"/>
  <c r="CLV221" i="18"/>
  <c r="CLW221" i="18"/>
  <c r="CLX221" i="18"/>
  <c r="CLY221" i="18"/>
  <c r="CLZ221" i="18"/>
  <c r="CMA221" i="18"/>
  <c r="CMB221" i="18"/>
  <c r="CMC221" i="18"/>
  <c r="CMD221" i="18"/>
  <c r="CME221" i="18"/>
  <c r="CMF221" i="18"/>
  <c r="CMG221" i="18"/>
  <c r="CMH221" i="18"/>
  <c r="CMI221" i="18"/>
  <c r="CMJ221" i="18"/>
  <c r="CMK221" i="18"/>
  <c r="CML221" i="18"/>
  <c r="CMM221" i="18"/>
  <c r="CMN221" i="18"/>
  <c r="CMO221" i="18"/>
  <c r="CMP221" i="18"/>
  <c r="CMQ221" i="18"/>
  <c r="CMR221" i="18"/>
  <c r="CMS221" i="18"/>
  <c r="CMT221" i="18"/>
  <c r="CMU221" i="18"/>
  <c r="CMV221" i="18"/>
  <c r="CMW221" i="18"/>
  <c r="CMX221" i="18"/>
  <c r="CMY221" i="18"/>
  <c r="CMZ221" i="18"/>
  <c r="CNA221" i="18"/>
  <c r="CNB221" i="18"/>
  <c r="CNC221" i="18"/>
  <c r="CND221" i="18"/>
  <c r="CNE221" i="18"/>
  <c r="CNF221" i="18"/>
  <c r="CNG221" i="18"/>
  <c r="CNH221" i="18"/>
  <c r="CNI221" i="18"/>
  <c r="CNJ221" i="18"/>
  <c r="CNK221" i="18"/>
  <c r="CNL221" i="18"/>
  <c r="CNM221" i="18"/>
  <c r="CNN221" i="18"/>
  <c r="CNO221" i="18"/>
  <c r="CNP221" i="18"/>
  <c r="CNQ221" i="18"/>
  <c r="CNR221" i="18"/>
  <c r="CNS221" i="18"/>
  <c r="CNT221" i="18"/>
  <c r="CNU221" i="18"/>
  <c r="CNV221" i="18"/>
  <c r="CNW221" i="18"/>
  <c r="CNX221" i="18"/>
  <c r="CNY221" i="18"/>
  <c r="CNZ221" i="18"/>
  <c r="COA221" i="18"/>
  <c r="COB221" i="18"/>
  <c r="COC221" i="18"/>
  <c r="COD221" i="18"/>
  <c r="COE221" i="18"/>
  <c r="COF221" i="18"/>
  <c r="COG221" i="18"/>
  <c r="COH221" i="18"/>
  <c r="COI221" i="18"/>
  <c r="COJ221" i="18"/>
  <c r="COK221" i="18"/>
  <c r="COL221" i="18"/>
  <c r="COM221" i="18"/>
  <c r="CON221" i="18"/>
  <c r="COO221" i="18"/>
  <c r="COP221" i="18"/>
  <c r="COQ221" i="18"/>
  <c r="COR221" i="18"/>
  <c r="COS221" i="18"/>
  <c r="COT221" i="18"/>
  <c r="COU221" i="18"/>
  <c r="COV221" i="18"/>
  <c r="COW221" i="18"/>
  <c r="COX221" i="18"/>
  <c r="COY221" i="18"/>
  <c r="COZ221" i="18"/>
  <c r="CPA221" i="18"/>
  <c r="CPB221" i="18"/>
  <c r="CPC221" i="18"/>
  <c r="CPD221" i="18"/>
  <c r="CPE221" i="18"/>
  <c r="CPF221" i="18"/>
  <c r="CPG221" i="18"/>
  <c r="CPH221" i="18"/>
  <c r="CPI221" i="18"/>
  <c r="CPJ221" i="18"/>
  <c r="CPK221" i="18"/>
  <c r="CPL221" i="18"/>
  <c r="CPM221" i="18"/>
  <c r="CPN221" i="18"/>
  <c r="CPO221" i="18"/>
  <c r="CPP221" i="18"/>
  <c r="CPQ221" i="18"/>
  <c r="CPR221" i="18"/>
  <c r="CPS221" i="18"/>
  <c r="CPT221" i="18"/>
  <c r="CPU221" i="18"/>
  <c r="CPV221" i="18"/>
  <c r="CPW221" i="18"/>
  <c r="CPX221" i="18"/>
  <c r="CPY221" i="18"/>
  <c r="CPZ221" i="18"/>
  <c r="CQA221" i="18"/>
  <c r="CQB221" i="18"/>
  <c r="CQC221" i="18"/>
  <c r="CQD221" i="18"/>
  <c r="CQE221" i="18"/>
  <c r="CQF221" i="18"/>
  <c r="CQG221" i="18"/>
  <c r="CQH221" i="18"/>
  <c r="CQI221" i="18"/>
  <c r="CQJ221" i="18"/>
  <c r="CQK221" i="18"/>
  <c r="CQL221" i="18"/>
  <c r="CQM221" i="18"/>
  <c r="CQN221" i="18"/>
  <c r="CQO221" i="18"/>
  <c r="CQP221" i="18"/>
  <c r="CQQ221" i="18"/>
  <c r="CQR221" i="18"/>
  <c r="CQS221" i="18"/>
  <c r="CQT221" i="18"/>
  <c r="CQU221" i="18"/>
  <c r="CQV221" i="18"/>
  <c r="CQW221" i="18"/>
  <c r="CQX221" i="18"/>
  <c r="CQY221" i="18"/>
  <c r="CQZ221" i="18"/>
  <c r="CRA221" i="18"/>
  <c r="CRB221" i="18"/>
  <c r="CRC221" i="18"/>
  <c r="CRD221" i="18"/>
  <c r="CRE221" i="18"/>
  <c r="CRF221" i="18"/>
  <c r="CRG221" i="18"/>
  <c r="CRH221" i="18"/>
  <c r="CRI221" i="18"/>
  <c r="CRJ221" i="18"/>
  <c r="CRK221" i="18"/>
  <c r="CRL221" i="18"/>
  <c r="CRM221" i="18"/>
  <c r="CRN221" i="18"/>
  <c r="CRO221" i="18"/>
  <c r="CRP221" i="18"/>
  <c r="CRQ221" i="18"/>
  <c r="CRR221" i="18"/>
  <c r="CRS221" i="18"/>
  <c r="CRT221" i="18"/>
  <c r="CRU221" i="18"/>
  <c r="CRV221" i="18"/>
  <c r="CRW221" i="18"/>
  <c r="CRX221" i="18"/>
  <c r="CRY221" i="18"/>
  <c r="CRZ221" i="18"/>
  <c r="CSA221" i="18"/>
  <c r="CSB221" i="18"/>
  <c r="CSC221" i="18"/>
  <c r="CSD221" i="18"/>
  <c r="CSE221" i="18"/>
  <c r="CSF221" i="18"/>
  <c r="CSG221" i="18"/>
  <c r="CSH221" i="18"/>
  <c r="CSI221" i="18"/>
  <c r="CSJ221" i="18"/>
  <c r="CSK221" i="18"/>
  <c r="CSL221" i="18"/>
  <c r="CSM221" i="18"/>
  <c r="CSN221" i="18"/>
  <c r="CSO221" i="18"/>
  <c r="CSP221" i="18"/>
  <c r="CSQ221" i="18"/>
  <c r="CSR221" i="18"/>
  <c r="CSS221" i="18"/>
  <c r="CST221" i="18"/>
  <c r="CSU221" i="18"/>
  <c r="CSV221" i="18"/>
  <c r="CSW221" i="18"/>
  <c r="CSX221" i="18"/>
  <c r="CSY221" i="18"/>
  <c r="CSZ221" i="18"/>
  <c r="CTA221" i="18"/>
  <c r="CTB221" i="18"/>
  <c r="CTC221" i="18"/>
  <c r="CTD221" i="18"/>
  <c r="CTE221" i="18"/>
  <c r="CTF221" i="18"/>
  <c r="CTG221" i="18"/>
  <c r="CTH221" i="18"/>
  <c r="CTI221" i="18"/>
  <c r="CTJ221" i="18"/>
  <c r="CTK221" i="18"/>
  <c r="CTL221" i="18"/>
  <c r="CTM221" i="18"/>
  <c r="CTN221" i="18"/>
  <c r="CTO221" i="18"/>
  <c r="CTP221" i="18"/>
  <c r="CTQ221" i="18"/>
  <c r="CTR221" i="18"/>
  <c r="CTS221" i="18"/>
  <c r="CTT221" i="18"/>
  <c r="CTU221" i="18"/>
  <c r="CTV221" i="18"/>
  <c r="CTW221" i="18"/>
  <c r="CTX221" i="18"/>
  <c r="CTY221" i="18"/>
  <c r="CTZ221" i="18"/>
  <c r="CUA221" i="18"/>
  <c r="CUB221" i="18"/>
  <c r="CUC221" i="18"/>
  <c r="CUD221" i="18"/>
  <c r="CUE221" i="18"/>
  <c r="CUF221" i="18"/>
  <c r="CUG221" i="18"/>
  <c r="CUH221" i="18"/>
  <c r="CUI221" i="18"/>
  <c r="CUJ221" i="18"/>
  <c r="CUK221" i="18"/>
  <c r="CUL221" i="18"/>
  <c r="CUM221" i="18"/>
  <c r="CUN221" i="18"/>
  <c r="CUO221" i="18"/>
  <c r="CUP221" i="18"/>
  <c r="CUQ221" i="18"/>
  <c r="CUR221" i="18"/>
  <c r="CUS221" i="18"/>
  <c r="CUT221" i="18"/>
  <c r="CUU221" i="18"/>
  <c r="CUV221" i="18"/>
  <c r="CUW221" i="18"/>
  <c r="CUX221" i="18"/>
  <c r="CUY221" i="18"/>
  <c r="CUZ221" i="18"/>
  <c r="CVA221" i="18"/>
  <c r="CVB221" i="18"/>
  <c r="CVC221" i="18"/>
  <c r="CVD221" i="18"/>
  <c r="CVE221" i="18"/>
  <c r="CVF221" i="18"/>
  <c r="CVG221" i="18"/>
  <c r="CVH221" i="18"/>
  <c r="CVI221" i="18"/>
  <c r="CVJ221" i="18"/>
  <c r="CVK221" i="18"/>
  <c r="CVL221" i="18"/>
  <c r="CVM221" i="18"/>
  <c r="CVN221" i="18"/>
  <c r="CVO221" i="18"/>
  <c r="CVP221" i="18"/>
  <c r="CVQ221" i="18"/>
  <c r="CVR221" i="18"/>
  <c r="CVS221" i="18"/>
  <c r="CVT221" i="18"/>
  <c r="CVU221" i="18"/>
  <c r="CVV221" i="18"/>
  <c r="CVW221" i="18"/>
  <c r="CVX221" i="18"/>
  <c r="CVY221" i="18"/>
  <c r="CVZ221" i="18"/>
  <c r="CWA221" i="18"/>
  <c r="CWB221" i="18"/>
  <c r="CWC221" i="18"/>
  <c r="CWD221" i="18"/>
  <c r="CWE221" i="18"/>
  <c r="CWF221" i="18"/>
  <c r="CWG221" i="18"/>
  <c r="CWH221" i="18"/>
  <c r="CWI221" i="18"/>
  <c r="CWJ221" i="18"/>
  <c r="CWK221" i="18"/>
  <c r="CWL221" i="18"/>
  <c r="CWM221" i="18"/>
  <c r="CWN221" i="18"/>
  <c r="CWO221" i="18"/>
  <c r="CWP221" i="18"/>
  <c r="CWQ221" i="18"/>
  <c r="CWR221" i="18"/>
  <c r="CWS221" i="18"/>
  <c r="CWT221" i="18"/>
  <c r="CWU221" i="18"/>
  <c r="CWV221" i="18"/>
  <c r="CWW221" i="18"/>
  <c r="CWX221" i="18"/>
  <c r="CWY221" i="18"/>
  <c r="CWZ221" i="18"/>
  <c r="CXA221" i="18"/>
  <c r="CXB221" i="18"/>
  <c r="CXC221" i="18"/>
  <c r="CXD221" i="18"/>
  <c r="CXE221" i="18"/>
  <c r="CXF221" i="18"/>
  <c r="CXG221" i="18"/>
  <c r="CXH221" i="18"/>
  <c r="CXI221" i="18"/>
  <c r="CXJ221" i="18"/>
  <c r="CXK221" i="18"/>
  <c r="CXL221" i="18"/>
  <c r="CXM221" i="18"/>
  <c r="CXN221" i="18"/>
  <c r="CXO221" i="18"/>
  <c r="CXP221" i="18"/>
  <c r="CXQ221" i="18"/>
  <c r="CXR221" i="18"/>
  <c r="CXS221" i="18"/>
  <c r="CXT221" i="18"/>
  <c r="CXU221" i="18"/>
  <c r="CXV221" i="18"/>
  <c r="CXW221" i="18"/>
  <c r="CXX221" i="18"/>
  <c r="CXY221" i="18"/>
  <c r="CXZ221" i="18"/>
  <c r="CYA221" i="18"/>
  <c r="CYB221" i="18"/>
  <c r="CYC221" i="18"/>
  <c r="CYD221" i="18"/>
  <c r="CYE221" i="18"/>
  <c r="CYF221" i="18"/>
  <c r="CYG221" i="18"/>
  <c r="CYH221" i="18"/>
  <c r="CYI221" i="18"/>
  <c r="CYJ221" i="18"/>
  <c r="CYK221" i="18"/>
  <c r="CYL221" i="18"/>
  <c r="CYM221" i="18"/>
  <c r="CYN221" i="18"/>
  <c r="CYO221" i="18"/>
  <c r="CYP221" i="18"/>
  <c r="CYQ221" i="18"/>
  <c r="CYR221" i="18"/>
  <c r="CYS221" i="18"/>
  <c r="CYT221" i="18"/>
  <c r="CYU221" i="18"/>
  <c r="CYV221" i="18"/>
  <c r="CYW221" i="18"/>
  <c r="CYX221" i="18"/>
  <c r="CYY221" i="18"/>
  <c r="CYZ221" i="18"/>
  <c r="CZA221" i="18"/>
  <c r="CZB221" i="18"/>
  <c r="CZC221" i="18"/>
  <c r="CZD221" i="18"/>
  <c r="CZE221" i="18"/>
  <c r="CZF221" i="18"/>
  <c r="CZG221" i="18"/>
  <c r="CZH221" i="18"/>
  <c r="CZI221" i="18"/>
  <c r="CZJ221" i="18"/>
  <c r="CZK221" i="18"/>
  <c r="CZL221" i="18"/>
  <c r="CZM221" i="18"/>
  <c r="CZN221" i="18"/>
  <c r="CZO221" i="18"/>
  <c r="CZP221" i="18"/>
  <c r="CZQ221" i="18"/>
  <c r="CZR221" i="18"/>
  <c r="CZS221" i="18"/>
  <c r="CZT221" i="18"/>
  <c r="CZU221" i="18"/>
  <c r="CZV221" i="18"/>
  <c r="CZW221" i="18"/>
  <c r="CZX221" i="18"/>
  <c r="CZY221" i="18"/>
  <c r="CZZ221" i="18"/>
  <c r="DAA221" i="18"/>
  <c r="DAB221" i="18"/>
  <c r="DAC221" i="18"/>
  <c r="DAD221" i="18"/>
  <c r="DAE221" i="18"/>
  <c r="DAF221" i="18"/>
  <c r="DAG221" i="18"/>
  <c r="DAH221" i="18"/>
  <c r="DAI221" i="18"/>
  <c r="DAJ221" i="18"/>
  <c r="DAK221" i="18"/>
  <c r="DAL221" i="18"/>
  <c r="DAM221" i="18"/>
  <c r="DAN221" i="18"/>
  <c r="DAO221" i="18"/>
  <c r="DAP221" i="18"/>
  <c r="DAQ221" i="18"/>
  <c r="DAR221" i="18"/>
  <c r="DAS221" i="18"/>
  <c r="DAT221" i="18"/>
  <c r="DAU221" i="18"/>
  <c r="DAV221" i="18"/>
  <c r="DAW221" i="18"/>
  <c r="DAX221" i="18"/>
  <c r="DAY221" i="18"/>
  <c r="DAZ221" i="18"/>
  <c r="DBA221" i="18"/>
  <c r="DBB221" i="18"/>
  <c r="DBC221" i="18"/>
  <c r="DBD221" i="18"/>
  <c r="DBE221" i="18"/>
  <c r="DBF221" i="18"/>
  <c r="DBG221" i="18"/>
  <c r="DBH221" i="18"/>
  <c r="DBI221" i="18"/>
  <c r="DBJ221" i="18"/>
  <c r="DBK221" i="18"/>
  <c r="DBL221" i="18"/>
  <c r="DBM221" i="18"/>
  <c r="DBN221" i="18"/>
  <c r="DBO221" i="18"/>
  <c r="DBP221" i="18"/>
  <c r="DBQ221" i="18"/>
  <c r="DBR221" i="18"/>
  <c r="DBS221" i="18"/>
  <c r="DBT221" i="18"/>
  <c r="DBU221" i="18"/>
  <c r="DBV221" i="18"/>
  <c r="DBW221" i="18"/>
  <c r="DBX221" i="18"/>
  <c r="DBY221" i="18"/>
  <c r="DBZ221" i="18"/>
  <c r="DCA221" i="18"/>
  <c r="DCB221" i="18"/>
  <c r="DCC221" i="18"/>
  <c r="DCD221" i="18"/>
  <c r="DCE221" i="18"/>
  <c r="DCF221" i="18"/>
  <c r="DCG221" i="18"/>
  <c r="DCH221" i="18"/>
  <c r="DCI221" i="18"/>
  <c r="DCJ221" i="18"/>
  <c r="DCK221" i="18"/>
  <c r="DCL221" i="18"/>
  <c r="DCM221" i="18"/>
  <c r="DCN221" i="18"/>
  <c r="DCO221" i="18"/>
  <c r="DCP221" i="18"/>
  <c r="DCQ221" i="18"/>
  <c r="DCR221" i="18"/>
  <c r="DCS221" i="18"/>
  <c r="DCT221" i="18"/>
  <c r="DCU221" i="18"/>
  <c r="DCV221" i="18"/>
  <c r="DCW221" i="18"/>
  <c r="DCX221" i="18"/>
  <c r="DCY221" i="18"/>
  <c r="DCZ221" i="18"/>
  <c r="DDA221" i="18"/>
  <c r="DDB221" i="18"/>
  <c r="DDC221" i="18"/>
  <c r="DDD221" i="18"/>
  <c r="DDE221" i="18"/>
  <c r="DDF221" i="18"/>
  <c r="DDG221" i="18"/>
  <c r="DDH221" i="18"/>
  <c r="DDI221" i="18"/>
  <c r="DDJ221" i="18"/>
  <c r="DDK221" i="18"/>
  <c r="DDL221" i="18"/>
  <c r="DDM221" i="18"/>
  <c r="DDN221" i="18"/>
  <c r="DDO221" i="18"/>
  <c r="DDP221" i="18"/>
  <c r="DDQ221" i="18"/>
  <c r="DDR221" i="18"/>
  <c r="DDS221" i="18"/>
  <c r="DDT221" i="18"/>
  <c r="DDU221" i="18"/>
  <c r="DDV221" i="18"/>
  <c r="DDW221" i="18"/>
  <c r="DDX221" i="18"/>
  <c r="DDY221" i="18"/>
  <c r="DDZ221" i="18"/>
  <c r="DEA221" i="18"/>
  <c r="DEB221" i="18"/>
  <c r="DEC221" i="18"/>
  <c r="DED221" i="18"/>
  <c r="DEE221" i="18"/>
  <c r="DEF221" i="18"/>
  <c r="DEG221" i="18"/>
  <c r="DEH221" i="18"/>
  <c r="DEI221" i="18"/>
  <c r="DEJ221" i="18"/>
  <c r="DEK221" i="18"/>
  <c r="DEL221" i="18"/>
  <c r="DEM221" i="18"/>
  <c r="DEN221" i="18"/>
  <c r="DEO221" i="18"/>
  <c r="DEP221" i="18"/>
  <c r="DEQ221" i="18"/>
  <c r="DER221" i="18"/>
  <c r="DES221" i="18"/>
  <c r="DET221" i="18"/>
  <c r="DEU221" i="18"/>
  <c r="DEV221" i="18"/>
  <c r="DEW221" i="18"/>
  <c r="DEX221" i="18"/>
  <c r="DEY221" i="18"/>
  <c r="DEZ221" i="18"/>
  <c r="DFA221" i="18"/>
  <c r="DFB221" i="18"/>
  <c r="DFC221" i="18"/>
  <c r="DFD221" i="18"/>
  <c r="DFE221" i="18"/>
  <c r="DFF221" i="18"/>
  <c r="DFG221" i="18"/>
  <c r="DFH221" i="18"/>
  <c r="DFI221" i="18"/>
  <c r="DFJ221" i="18"/>
  <c r="DFK221" i="18"/>
  <c r="DFL221" i="18"/>
  <c r="DFM221" i="18"/>
  <c r="DFN221" i="18"/>
  <c r="DFO221" i="18"/>
  <c r="DFP221" i="18"/>
  <c r="DFQ221" i="18"/>
  <c r="DFR221" i="18"/>
  <c r="DFS221" i="18"/>
  <c r="DFT221" i="18"/>
  <c r="DFU221" i="18"/>
  <c r="DFV221" i="18"/>
  <c r="DFW221" i="18"/>
  <c r="DFX221" i="18"/>
  <c r="DFY221" i="18"/>
  <c r="DFZ221" i="18"/>
  <c r="DGA221" i="18"/>
  <c r="DGB221" i="18"/>
  <c r="DGC221" i="18"/>
  <c r="DGD221" i="18"/>
  <c r="DGE221" i="18"/>
  <c r="DGF221" i="18"/>
  <c r="DGG221" i="18"/>
  <c r="DGH221" i="18"/>
  <c r="DGI221" i="18"/>
  <c r="DGJ221" i="18"/>
  <c r="DGK221" i="18"/>
  <c r="DGL221" i="18"/>
  <c r="DGM221" i="18"/>
  <c r="DGN221" i="18"/>
  <c r="DGO221" i="18"/>
  <c r="DGP221" i="18"/>
  <c r="DGQ221" i="18"/>
  <c r="DGR221" i="18"/>
  <c r="DGS221" i="18"/>
  <c r="DGT221" i="18"/>
  <c r="DGU221" i="18"/>
  <c r="DGV221" i="18"/>
  <c r="DGW221" i="18"/>
  <c r="DGX221" i="18"/>
  <c r="DGY221" i="18"/>
  <c r="DGZ221" i="18"/>
  <c r="DHA221" i="18"/>
  <c r="DHB221" i="18"/>
  <c r="DHC221" i="18"/>
  <c r="DHD221" i="18"/>
  <c r="DHE221" i="18"/>
  <c r="DHF221" i="18"/>
  <c r="DHG221" i="18"/>
  <c r="DHH221" i="18"/>
  <c r="DHI221" i="18"/>
  <c r="DHJ221" i="18"/>
  <c r="DHK221" i="18"/>
  <c r="DHL221" i="18"/>
  <c r="DHM221" i="18"/>
  <c r="DHN221" i="18"/>
  <c r="DHO221" i="18"/>
  <c r="DHP221" i="18"/>
  <c r="DHQ221" i="18"/>
  <c r="DHR221" i="18"/>
  <c r="DHS221" i="18"/>
  <c r="DHT221" i="18"/>
  <c r="DHU221" i="18"/>
  <c r="DHV221" i="18"/>
  <c r="DHW221" i="18"/>
  <c r="DHX221" i="18"/>
  <c r="DHY221" i="18"/>
  <c r="DHZ221" i="18"/>
  <c r="DIA221" i="18"/>
  <c r="DIB221" i="18"/>
  <c r="DIC221" i="18"/>
  <c r="DID221" i="18"/>
  <c r="DIE221" i="18"/>
  <c r="DIF221" i="18"/>
  <c r="DIG221" i="18"/>
  <c r="DIH221" i="18"/>
  <c r="DII221" i="18"/>
  <c r="DIJ221" i="18"/>
  <c r="DIK221" i="18"/>
  <c r="DIL221" i="18"/>
  <c r="DIM221" i="18"/>
  <c r="DIN221" i="18"/>
  <c r="DIO221" i="18"/>
  <c r="DIP221" i="18"/>
  <c r="DIQ221" i="18"/>
  <c r="DIR221" i="18"/>
  <c r="DIS221" i="18"/>
  <c r="DIT221" i="18"/>
  <c r="DIU221" i="18"/>
  <c r="DIV221" i="18"/>
  <c r="DIW221" i="18"/>
  <c r="DIX221" i="18"/>
  <c r="DIY221" i="18"/>
  <c r="DIZ221" i="18"/>
  <c r="DJA221" i="18"/>
  <c r="DJB221" i="18"/>
  <c r="DJC221" i="18"/>
  <c r="DJD221" i="18"/>
  <c r="DJE221" i="18"/>
  <c r="DJF221" i="18"/>
  <c r="DJG221" i="18"/>
  <c r="DJH221" i="18"/>
  <c r="DJI221" i="18"/>
  <c r="DJJ221" i="18"/>
  <c r="DJK221" i="18"/>
  <c r="DJL221" i="18"/>
  <c r="DJM221" i="18"/>
  <c r="DJN221" i="18"/>
  <c r="DJO221" i="18"/>
  <c r="DJP221" i="18"/>
  <c r="DJQ221" i="18"/>
  <c r="DJR221" i="18"/>
  <c r="DJS221" i="18"/>
  <c r="DJT221" i="18"/>
  <c r="DJU221" i="18"/>
  <c r="DJV221" i="18"/>
  <c r="DJW221" i="18"/>
  <c r="DJX221" i="18"/>
  <c r="DJY221" i="18"/>
  <c r="DJZ221" i="18"/>
  <c r="DKA221" i="18"/>
  <c r="DKB221" i="18"/>
  <c r="DKC221" i="18"/>
  <c r="DKD221" i="18"/>
  <c r="DKE221" i="18"/>
  <c r="DKF221" i="18"/>
  <c r="DKG221" i="18"/>
  <c r="DKH221" i="18"/>
  <c r="DKI221" i="18"/>
  <c r="DKJ221" i="18"/>
  <c r="DKK221" i="18"/>
  <c r="DKL221" i="18"/>
  <c r="DKM221" i="18"/>
  <c r="DKN221" i="18"/>
  <c r="DKO221" i="18"/>
  <c r="DKP221" i="18"/>
  <c r="DKQ221" i="18"/>
  <c r="DKR221" i="18"/>
  <c r="DKS221" i="18"/>
  <c r="DKT221" i="18"/>
  <c r="DKU221" i="18"/>
  <c r="DKV221" i="18"/>
  <c r="DKW221" i="18"/>
  <c r="DKX221" i="18"/>
  <c r="DKY221" i="18"/>
  <c r="DKZ221" i="18"/>
  <c r="DLA221" i="18"/>
  <c r="DLB221" i="18"/>
  <c r="DLC221" i="18"/>
  <c r="DLD221" i="18"/>
  <c r="DLE221" i="18"/>
  <c r="DLF221" i="18"/>
  <c r="DLG221" i="18"/>
  <c r="DLH221" i="18"/>
  <c r="DLI221" i="18"/>
  <c r="DLJ221" i="18"/>
  <c r="DLK221" i="18"/>
  <c r="DLL221" i="18"/>
  <c r="DLM221" i="18"/>
  <c r="DLN221" i="18"/>
  <c r="DLO221" i="18"/>
  <c r="DLP221" i="18"/>
  <c r="DLQ221" i="18"/>
  <c r="DLR221" i="18"/>
  <c r="DLS221" i="18"/>
  <c r="DLT221" i="18"/>
  <c r="DLU221" i="18"/>
  <c r="DLV221" i="18"/>
  <c r="DLW221" i="18"/>
  <c r="DLX221" i="18"/>
  <c r="DLY221" i="18"/>
  <c r="DLZ221" i="18"/>
  <c r="DMA221" i="18"/>
  <c r="DMB221" i="18"/>
  <c r="DMC221" i="18"/>
  <c r="DMD221" i="18"/>
  <c r="DME221" i="18"/>
  <c r="DMF221" i="18"/>
  <c r="DMG221" i="18"/>
  <c r="DMH221" i="18"/>
  <c r="DMI221" i="18"/>
  <c r="DMJ221" i="18"/>
  <c r="DMK221" i="18"/>
  <c r="DML221" i="18"/>
  <c r="DMM221" i="18"/>
  <c r="DMN221" i="18"/>
  <c r="DMO221" i="18"/>
  <c r="DMP221" i="18"/>
  <c r="DMQ221" i="18"/>
  <c r="DMR221" i="18"/>
  <c r="DMS221" i="18"/>
  <c r="DMT221" i="18"/>
  <c r="DMU221" i="18"/>
  <c r="DMV221" i="18"/>
  <c r="DMW221" i="18"/>
  <c r="DMX221" i="18"/>
  <c r="DMY221" i="18"/>
  <c r="DMZ221" i="18"/>
  <c r="DNA221" i="18"/>
  <c r="DNB221" i="18"/>
  <c r="DNC221" i="18"/>
  <c r="DND221" i="18"/>
  <c r="DNE221" i="18"/>
  <c r="DNF221" i="18"/>
  <c r="DNG221" i="18"/>
  <c r="DNH221" i="18"/>
  <c r="DNI221" i="18"/>
  <c r="DNJ221" i="18"/>
  <c r="DNK221" i="18"/>
  <c r="DNL221" i="18"/>
  <c r="DNM221" i="18"/>
  <c r="DNN221" i="18"/>
  <c r="DNO221" i="18"/>
  <c r="DNP221" i="18"/>
  <c r="DNQ221" i="18"/>
  <c r="DNR221" i="18"/>
  <c r="DNS221" i="18"/>
  <c r="DNT221" i="18"/>
  <c r="DNU221" i="18"/>
  <c r="DNV221" i="18"/>
  <c r="DNW221" i="18"/>
  <c r="DNX221" i="18"/>
  <c r="DNY221" i="18"/>
  <c r="DNZ221" i="18"/>
  <c r="DOA221" i="18"/>
  <c r="DOB221" i="18"/>
  <c r="DOC221" i="18"/>
  <c r="DOD221" i="18"/>
  <c r="DOE221" i="18"/>
  <c r="DOF221" i="18"/>
  <c r="DOG221" i="18"/>
  <c r="DOH221" i="18"/>
  <c r="DOI221" i="18"/>
  <c r="DOJ221" i="18"/>
  <c r="DOK221" i="18"/>
  <c r="DOL221" i="18"/>
  <c r="DOM221" i="18"/>
  <c r="DON221" i="18"/>
  <c r="DOO221" i="18"/>
  <c r="DOP221" i="18"/>
  <c r="DOQ221" i="18"/>
  <c r="DOR221" i="18"/>
  <c r="DOS221" i="18"/>
  <c r="DOT221" i="18"/>
  <c r="DOU221" i="18"/>
  <c r="DOV221" i="18"/>
  <c r="DOW221" i="18"/>
  <c r="DOX221" i="18"/>
  <c r="DOY221" i="18"/>
  <c r="DOZ221" i="18"/>
  <c r="DPA221" i="18"/>
  <c r="DPB221" i="18"/>
  <c r="DPC221" i="18"/>
  <c r="DPD221" i="18"/>
  <c r="DPE221" i="18"/>
  <c r="DPF221" i="18"/>
  <c r="DPG221" i="18"/>
  <c r="DPH221" i="18"/>
  <c r="DPI221" i="18"/>
  <c r="DPJ221" i="18"/>
  <c r="DPK221" i="18"/>
  <c r="DPL221" i="18"/>
  <c r="DPM221" i="18"/>
  <c r="DPN221" i="18"/>
  <c r="DPO221" i="18"/>
  <c r="DPP221" i="18"/>
  <c r="DPQ221" i="18"/>
  <c r="DPR221" i="18"/>
  <c r="DPS221" i="18"/>
  <c r="DPT221" i="18"/>
  <c r="DPU221" i="18"/>
  <c r="DPV221" i="18"/>
  <c r="DPW221" i="18"/>
  <c r="DPX221" i="18"/>
  <c r="DPY221" i="18"/>
  <c r="DPZ221" i="18"/>
  <c r="DQA221" i="18"/>
  <c r="DQB221" i="18"/>
  <c r="DQC221" i="18"/>
  <c r="DQD221" i="18"/>
  <c r="DQE221" i="18"/>
  <c r="DQF221" i="18"/>
  <c r="DQG221" i="18"/>
  <c r="DQH221" i="18"/>
  <c r="DQI221" i="18"/>
  <c r="DQJ221" i="18"/>
  <c r="DQK221" i="18"/>
  <c r="DQL221" i="18"/>
  <c r="DQM221" i="18"/>
  <c r="DQN221" i="18"/>
  <c r="DQO221" i="18"/>
  <c r="DQP221" i="18"/>
  <c r="DQQ221" i="18"/>
  <c r="DQR221" i="18"/>
  <c r="DQS221" i="18"/>
  <c r="DQT221" i="18"/>
  <c r="DQU221" i="18"/>
  <c r="DQV221" i="18"/>
  <c r="DQW221" i="18"/>
  <c r="DQX221" i="18"/>
  <c r="DQY221" i="18"/>
  <c r="DQZ221" i="18"/>
  <c r="DRA221" i="18"/>
  <c r="DRB221" i="18"/>
  <c r="DRC221" i="18"/>
  <c r="DRD221" i="18"/>
  <c r="DRE221" i="18"/>
  <c r="DRF221" i="18"/>
  <c r="DRG221" i="18"/>
  <c r="DRH221" i="18"/>
  <c r="DRI221" i="18"/>
  <c r="DRJ221" i="18"/>
  <c r="DRK221" i="18"/>
  <c r="DRL221" i="18"/>
  <c r="DRM221" i="18"/>
  <c r="DRN221" i="18"/>
  <c r="DRO221" i="18"/>
  <c r="DRP221" i="18"/>
  <c r="DRQ221" i="18"/>
  <c r="DRR221" i="18"/>
  <c r="DRS221" i="18"/>
  <c r="DRT221" i="18"/>
  <c r="DRU221" i="18"/>
  <c r="DRV221" i="18"/>
  <c r="DRW221" i="18"/>
  <c r="DRX221" i="18"/>
  <c r="DRY221" i="18"/>
  <c r="DRZ221" i="18"/>
  <c r="DSA221" i="18"/>
  <c r="DSB221" i="18"/>
  <c r="DSC221" i="18"/>
  <c r="DSD221" i="18"/>
  <c r="DSE221" i="18"/>
  <c r="DSF221" i="18"/>
  <c r="DSG221" i="18"/>
  <c r="DSH221" i="18"/>
  <c r="DSI221" i="18"/>
  <c r="DSJ221" i="18"/>
  <c r="DSK221" i="18"/>
  <c r="DSL221" i="18"/>
  <c r="DSM221" i="18"/>
  <c r="DSN221" i="18"/>
  <c r="DSO221" i="18"/>
  <c r="DSP221" i="18"/>
  <c r="DSQ221" i="18"/>
  <c r="DSR221" i="18"/>
  <c r="DSS221" i="18"/>
  <c r="DST221" i="18"/>
  <c r="DSU221" i="18"/>
  <c r="DSV221" i="18"/>
  <c r="DSW221" i="18"/>
  <c r="DSX221" i="18"/>
  <c r="DSY221" i="18"/>
  <c r="DSZ221" i="18"/>
  <c r="DTA221" i="18"/>
  <c r="DTB221" i="18"/>
  <c r="DTC221" i="18"/>
  <c r="DTD221" i="18"/>
  <c r="DTE221" i="18"/>
  <c r="DTF221" i="18"/>
  <c r="DTG221" i="18"/>
  <c r="DTH221" i="18"/>
  <c r="DTI221" i="18"/>
  <c r="DTJ221" i="18"/>
  <c r="DTK221" i="18"/>
  <c r="DTL221" i="18"/>
  <c r="DTM221" i="18"/>
  <c r="DTN221" i="18"/>
  <c r="DTO221" i="18"/>
  <c r="DTP221" i="18"/>
  <c r="DTQ221" i="18"/>
  <c r="DTR221" i="18"/>
  <c r="DTS221" i="18"/>
  <c r="DTT221" i="18"/>
  <c r="DTU221" i="18"/>
  <c r="DTV221" i="18"/>
  <c r="DTW221" i="18"/>
  <c r="DTX221" i="18"/>
  <c r="DTY221" i="18"/>
  <c r="DTZ221" i="18"/>
  <c r="DUA221" i="18"/>
  <c r="DUB221" i="18"/>
  <c r="DUC221" i="18"/>
  <c r="DUD221" i="18"/>
  <c r="DUE221" i="18"/>
  <c r="DUF221" i="18"/>
  <c r="DUG221" i="18"/>
  <c r="DUH221" i="18"/>
  <c r="DUI221" i="18"/>
  <c r="DUJ221" i="18"/>
  <c r="DUK221" i="18"/>
  <c r="DUL221" i="18"/>
  <c r="DUM221" i="18"/>
  <c r="DUN221" i="18"/>
  <c r="DUO221" i="18"/>
  <c r="DUP221" i="18"/>
  <c r="DUQ221" i="18"/>
  <c r="DUR221" i="18"/>
  <c r="DUS221" i="18"/>
  <c r="DUT221" i="18"/>
  <c r="DUU221" i="18"/>
  <c r="DUV221" i="18"/>
  <c r="DUW221" i="18"/>
  <c r="DUX221" i="18"/>
  <c r="DUY221" i="18"/>
  <c r="DUZ221" i="18"/>
  <c r="DVA221" i="18"/>
  <c r="DVB221" i="18"/>
  <c r="DVC221" i="18"/>
  <c r="DVD221" i="18"/>
  <c r="DVE221" i="18"/>
  <c r="DVF221" i="18"/>
  <c r="DVG221" i="18"/>
  <c r="DVH221" i="18"/>
  <c r="DVI221" i="18"/>
  <c r="DVJ221" i="18"/>
  <c r="DVK221" i="18"/>
  <c r="DVL221" i="18"/>
  <c r="DVM221" i="18"/>
  <c r="DVN221" i="18"/>
  <c r="DVO221" i="18"/>
  <c r="DVP221" i="18"/>
  <c r="DVQ221" i="18"/>
  <c r="DVR221" i="18"/>
  <c r="DVS221" i="18"/>
  <c r="DVT221" i="18"/>
  <c r="DVU221" i="18"/>
  <c r="DVV221" i="18"/>
  <c r="DVW221" i="18"/>
  <c r="DVX221" i="18"/>
  <c r="DVY221" i="18"/>
  <c r="DVZ221" i="18"/>
  <c r="DWA221" i="18"/>
  <c r="DWB221" i="18"/>
  <c r="DWC221" i="18"/>
  <c r="DWD221" i="18"/>
  <c r="DWE221" i="18"/>
  <c r="DWF221" i="18"/>
  <c r="DWG221" i="18"/>
  <c r="DWH221" i="18"/>
  <c r="DWI221" i="18"/>
  <c r="DWJ221" i="18"/>
  <c r="DWK221" i="18"/>
  <c r="DWL221" i="18"/>
  <c r="DWM221" i="18"/>
  <c r="DWN221" i="18"/>
  <c r="DWO221" i="18"/>
  <c r="DWP221" i="18"/>
  <c r="DWQ221" i="18"/>
  <c r="DWR221" i="18"/>
  <c r="DWS221" i="18"/>
  <c r="DWT221" i="18"/>
  <c r="DWU221" i="18"/>
  <c r="DWV221" i="18"/>
  <c r="DWW221" i="18"/>
  <c r="DWX221" i="18"/>
  <c r="DWY221" i="18"/>
  <c r="DWZ221" i="18"/>
  <c r="DXA221" i="18"/>
  <c r="DXB221" i="18"/>
  <c r="DXC221" i="18"/>
  <c r="DXD221" i="18"/>
  <c r="DXE221" i="18"/>
  <c r="DXF221" i="18"/>
  <c r="DXG221" i="18"/>
  <c r="DXH221" i="18"/>
  <c r="DXI221" i="18"/>
  <c r="DXJ221" i="18"/>
  <c r="DXK221" i="18"/>
  <c r="DXL221" i="18"/>
  <c r="DXM221" i="18"/>
  <c r="DXN221" i="18"/>
  <c r="DXO221" i="18"/>
  <c r="DXP221" i="18"/>
  <c r="DXQ221" i="18"/>
  <c r="DXR221" i="18"/>
  <c r="DXS221" i="18"/>
  <c r="DXT221" i="18"/>
  <c r="DXU221" i="18"/>
  <c r="DXV221" i="18"/>
  <c r="DXW221" i="18"/>
  <c r="DXX221" i="18"/>
  <c r="DXY221" i="18"/>
  <c r="DXZ221" i="18"/>
  <c r="DYA221" i="18"/>
  <c r="DYB221" i="18"/>
  <c r="DYC221" i="18"/>
  <c r="DYD221" i="18"/>
  <c r="DYE221" i="18"/>
  <c r="DYF221" i="18"/>
  <c r="DYG221" i="18"/>
  <c r="DYH221" i="18"/>
  <c r="DYI221" i="18"/>
  <c r="DYJ221" i="18"/>
  <c r="DYK221" i="18"/>
  <c r="DYL221" i="18"/>
  <c r="DYM221" i="18"/>
  <c r="DYN221" i="18"/>
  <c r="DYO221" i="18"/>
  <c r="DYP221" i="18"/>
  <c r="DYQ221" i="18"/>
  <c r="DYR221" i="18"/>
  <c r="DYS221" i="18"/>
  <c r="DYT221" i="18"/>
  <c r="DYU221" i="18"/>
  <c r="DYV221" i="18"/>
  <c r="DYW221" i="18"/>
  <c r="DYX221" i="18"/>
  <c r="DYY221" i="18"/>
  <c r="DYZ221" i="18"/>
  <c r="DZA221" i="18"/>
  <c r="DZB221" i="18"/>
  <c r="DZC221" i="18"/>
  <c r="DZD221" i="18"/>
  <c r="DZE221" i="18"/>
  <c r="DZF221" i="18"/>
  <c r="DZG221" i="18"/>
  <c r="DZH221" i="18"/>
  <c r="DZI221" i="18"/>
  <c r="DZJ221" i="18"/>
  <c r="DZK221" i="18"/>
  <c r="DZL221" i="18"/>
  <c r="DZM221" i="18"/>
  <c r="DZN221" i="18"/>
  <c r="DZO221" i="18"/>
  <c r="DZP221" i="18"/>
  <c r="DZQ221" i="18"/>
  <c r="DZR221" i="18"/>
  <c r="DZS221" i="18"/>
  <c r="DZT221" i="18"/>
  <c r="DZU221" i="18"/>
  <c r="DZV221" i="18"/>
  <c r="DZW221" i="18"/>
  <c r="DZX221" i="18"/>
  <c r="DZY221" i="18"/>
  <c r="DZZ221" i="18"/>
  <c r="EAA221" i="18"/>
  <c r="EAB221" i="18"/>
  <c r="EAC221" i="18"/>
  <c r="EAD221" i="18"/>
  <c r="EAE221" i="18"/>
  <c r="EAF221" i="18"/>
  <c r="EAG221" i="18"/>
  <c r="EAH221" i="18"/>
  <c r="EAI221" i="18"/>
  <c r="EAJ221" i="18"/>
  <c r="EAK221" i="18"/>
  <c r="EAL221" i="18"/>
  <c r="EAM221" i="18"/>
  <c r="EAN221" i="18"/>
  <c r="EAO221" i="18"/>
  <c r="EAP221" i="18"/>
  <c r="EAQ221" i="18"/>
  <c r="EAR221" i="18"/>
  <c r="EAS221" i="18"/>
  <c r="EAT221" i="18"/>
  <c r="EAU221" i="18"/>
  <c r="EAV221" i="18"/>
  <c r="EAW221" i="18"/>
  <c r="EAX221" i="18"/>
  <c r="EAY221" i="18"/>
  <c r="EAZ221" i="18"/>
  <c r="EBA221" i="18"/>
  <c r="EBB221" i="18"/>
  <c r="EBC221" i="18"/>
  <c r="EBD221" i="18"/>
  <c r="EBE221" i="18"/>
  <c r="EBF221" i="18"/>
  <c r="EBG221" i="18"/>
  <c r="EBH221" i="18"/>
  <c r="EBI221" i="18"/>
  <c r="EBJ221" i="18"/>
  <c r="EBK221" i="18"/>
  <c r="EBL221" i="18"/>
  <c r="EBM221" i="18"/>
  <c r="EBN221" i="18"/>
  <c r="EBO221" i="18"/>
  <c r="EBP221" i="18"/>
  <c r="EBQ221" i="18"/>
  <c r="EBR221" i="18"/>
  <c r="EBS221" i="18"/>
  <c r="EBT221" i="18"/>
  <c r="EBU221" i="18"/>
  <c r="EBV221" i="18"/>
  <c r="EBW221" i="18"/>
  <c r="EBX221" i="18"/>
  <c r="EBY221" i="18"/>
  <c r="EBZ221" i="18"/>
  <c r="ECA221" i="18"/>
  <c r="ECB221" i="18"/>
  <c r="ECC221" i="18"/>
  <c r="ECD221" i="18"/>
  <c r="ECE221" i="18"/>
  <c r="ECF221" i="18"/>
  <c r="ECG221" i="18"/>
  <c r="ECH221" i="18"/>
  <c r="ECI221" i="18"/>
  <c r="ECJ221" i="18"/>
  <c r="ECK221" i="18"/>
  <c r="ECL221" i="18"/>
  <c r="ECM221" i="18"/>
  <c r="ECN221" i="18"/>
  <c r="ECO221" i="18"/>
  <c r="ECP221" i="18"/>
  <c r="ECQ221" i="18"/>
  <c r="ECR221" i="18"/>
  <c r="ECS221" i="18"/>
  <c r="ECT221" i="18"/>
  <c r="ECU221" i="18"/>
  <c r="ECV221" i="18"/>
  <c r="ECW221" i="18"/>
  <c r="ECX221" i="18"/>
  <c r="ECY221" i="18"/>
  <c r="ECZ221" i="18"/>
  <c r="EDA221" i="18"/>
  <c r="EDB221" i="18"/>
  <c r="EDC221" i="18"/>
  <c r="EDD221" i="18"/>
  <c r="EDE221" i="18"/>
  <c r="EDF221" i="18"/>
  <c r="EDG221" i="18"/>
  <c r="EDH221" i="18"/>
  <c r="EDI221" i="18"/>
  <c r="EDJ221" i="18"/>
  <c r="EDK221" i="18"/>
  <c r="EDL221" i="18"/>
  <c r="EDM221" i="18"/>
  <c r="EDN221" i="18"/>
  <c r="EDO221" i="18"/>
  <c r="EDP221" i="18"/>
  <c r="EDQ221" i="18"/>
  <c r="EDR221" i="18"/>
  <c r="EDS221" i="18"/>
  <c r="EDT221" i="18"/>
  <c r="EDU221" i="18"/>
  <c r="EDV221" i="18"/>
  <c r="EDW221" i="18"/>
  <c r="EDX221" i="18"/>
  <c r="EDY221" i="18"/>
  <c r="EDZ221" i="18"/>
  <c r="EEA221" i="18"/>
  <c r="EEB221" i="18"/>
  <c r="EEC221" i="18"/>
  <c r="EED221" i="18"/>
  <c r="EEE221" i="18"/>
  <c r="EEF221" i="18"/>
  <c r="EEG221" i="18"/>
  <c r="EEH221" i="18"/>
  <c r="EEI221" i="18"/>
  <c r="EEJ221" i="18"/>
  <c r="EEK221" i="18"/>
  <c r="EEL221" i="18"/>
  <c r="EEM221" i="18"/>
  <c r="EEN221" i="18"/>
  <c r="EEO221" i="18"/>
  <c r="EEP221" i="18"/>
  <c r="EEQ221" i="18"/>
  <c r="EER221" i="18"/>
  <c r="EES221" i="18"/>
  <c r="EET221" i="18"/>
  <c r="EEU221" i="18"/>
  <c r="EEV221" i="18"/>
  <c r="EEW221" i="18"/>
  <c r="EEX221" i="18"/>
  <c r="EEY221" i="18"/>
  <c r="EEZ221" i="18"/>
  <c r="EFA221" i="18"/>
  <c r="EFB221" i="18"/>
  <c r="EFC221" i="18"/>
  <c r="EFD221" i="18"/>
  <c r="EFE221" i="18"/>
  <c r="EFF221" i="18"/>
  <c r="EFG221" i="18"/>
  <c r="EFH221" i="18"/>
  <c r="EFI221" i="18"/>
  <c r="EFJ221" i="18"/>
  <c r="EFK221" i="18"/>
  <c r="EFL221" i="18"/>
  <c r="EFM221" i="18"/>
  <c r="EFN221" i="18"/>
  <c r="EFO221" i="18"/>
  <c r="EFP221" i="18"/>
  <c r="EFQ221" i="18"/>
  <c r="EFR221" i="18"/>
  <c r="EFS221" i="18"/>
  <c r="EFT221" i="18"/>
  <c r="EFU221" i="18"/>
  <c r="EFV221" i="18"/>
  <c r="EFW221" i="18"/>
  <c r="EFX221" i="18"/>
  <c r="EFY221" i="18"/>
  <c r="EFZ221" i="18"/>
  <c r="EGA221" i="18"/>
  <c r="EGB221" i="18"/>
  <c r="EGC221" i="18"/>
  <c r="EGD221" i="18"/>
  <c r="EGE221" i="18"/>
  <c r="EGF221" i="18"/>
  <c r="EGG221" i="18"/>
  <c r="EGH221" i="18"/>
  <c r="EGI221" i="18"/>
  <c r="EGJ221" i="18"/>
  <c r="EGK221" i="18"/>
  <c r="EGL221" i="18"/>
  <c r="EGM221" i="18"/>
  <c r="EGN221" i="18"/>
  <c r="EGO221" i="18"/>
  <c r="EGP221" i="18"/>
  <c r="EGQ221" i="18"/>
  <c r="EGR221" i="18"/>
  <c r="EGS221" i="18"/>
  <c r="EGT221" i="18"/>
  <c r="EGU221" i="18"/>
  <c r="EGV221" i="18"/>
  <c r="EGW221" i="18"/>
  <c r="EGX221" i="18"/>
  <c r="EGY221" i="18"/>
  <c r="EGZ221" i="18"/>
  <c r="EHA221" i="18"/>
  <c r="EHB221" i="18"/>
  <c r="EHC221" i="18"/>
  <c r="EHD221" i="18"/>
  <c r="EHE221" i="18"/>
  <c r="EHF221" i="18"/>
  <c r="EHG221" i="18"/>
  <c r="EHH221" i="18"/>
  <c r="EHI221" i="18"/>
  <c r="EHJ221" i="18"/>
  <c r="EHK221" i="18"/>
  <c r="EHL221" i="18"/>
  <c r="EHM221" i="18"/>
  <c r="EHN221" i="18"/>
  <c r="EHO221" i="18"/>
  <c r="EHP221" i="18"/>
  <c r="EHQ221" i="18"/>
  <c r="EHR221" i="18"/>
  <c r="EHS221" i="18"/>
  <c r="EHT221" i="18"/>
  <c r="EHU221" i="18"/>
  <c r="EHV221" i="18"/>
  <c r="EHW221" i="18"/>
  <c r="EHX221" i="18"/>
  <c r="EHY221" i="18"/>
  <c r="EHZ221" i="18"/>
  <c r="EIA221" i="18"/>
  <c r="EIB221" i="18"/>
  <c r="EIC221" i="18"/>
  <c r="EID221" i="18"/>
  <c r="EIE221" i="18"/>
  <c r="EIF221" i="18"/>
  <c r="EIG221" i="18"/>
  <c r="EIH221" i="18"/>
  <c r="EII221" i="18"/>
  <c r="EIJ221" i="18"/>
  <c r="EIK221" i="18"/>
  <c r="EIL221" i="18"/>
  <c r="EIM221" i="18"/>
  <c r="EIN221" i="18"/>
  <c r="EIO221" i="18"/>
  <c r="EIP221" i="18"/>
  <c r="EIQ221" i="18"/>
  <c r="EIR221" i="18"/>
  <c r="EIS221" i="18"/>
  <c r="EIT221" i="18"/>
  <c r="EIU221" i="18"/>
  <c r="EIV221" i="18"/>
  <c r="EIW221" i="18"/>
  <c r="EIX221" i="18"/>
  <c r="EIY221" i="18"/>
  <c r="EIZ221" i="18"/>
  <c r="EJA221" i="18"/>
  <c r="EJB221" i="18"/>
  <c r="EJC221" i="18"/>
  <c r="EJD221" i="18"/>
  <c r="EJE221" i="18"/>
  <c r="EJF221" i="18"/>
  <c r="EJG221" i="18"/>
  <c r="EJH221" i="18"/>
  <c r="EJI221" i="18"/>
  <c r="EJJ221" i="18"/>
  <c r="EJK221" i="18"/>
  <c r="EJL221" i="18"/>
  <c r="EJM221" i="18"/>
  <c r="EJN221" i="18"/>
  <c r="EJO221" i="18"/>
  <c r="EJP221" i="18"/>
  <c r="EJQ221" i="18"/>
  <c r="EJR221" i="18"/>
  <c r="EJS221" i="18"/>
  <c r="EJT221" i="18"/>
  <c r="EJU221" i="18"/>
  <c r="EJV221" i="18"/>
  <c r="EJW221" i="18"/>
  <c r="EJX221" i="18"/>
  <c r="EJY221" i="18"/>
  <c r="EJZ221" i="18"/>
  <c r="EKA221" i="18"/>
  <c r="EKB221" i="18"/>
  <c r="EKC221" i="18"/>
  <c r="EKD221" i="18"/>
  <c r="EKE221" i="18"/>
  <c r="EKF221" i="18"/>
  <c r="EKG221" i="18"/>
  <c r="EKH221" i="18"/>
  <c r="EKI221" i="18"/>
  <c r="EKJ221" i="18"/>
  <c r="EKK221" i="18"/>
  <c r="EKL221" i="18"/>
  <c r="EKM221" i="18"/>
  <c r="EKN221" i="18"/>
  <c r="EKO221" i="18"/>
  <c r="EKP221" i="18"/>
  <c r="EKQ221" i="18"/>
  <c r="EKR221" i="18"/>
  <c r="EKS221" i="18"/>
  <c r="EKT221" i="18"/>
  <c r="EKU221" i="18"/>
  <c r="EKV221" i="18"/>
  <c r="EKW221" i="18"/>
  <c r="EKX221" i="18"/>
  <c r="EKY221" i="18"/>
  <c r="EKZ221" i="18"/>
  <c r="ELA221" i="18"/>
  <c r="ELB221" i="18"/>
  <c r="ELC221" i="18"/>
  <c r="ELD221" i="18"/>
  <c r="ELE221" i="18"/>
  <c r="ELF221" i="18"/>
  <c r="ELG221" i="18"/>
  <c r="ELH221" i="18"/>
  <c r="ELI221" i="18"/>
  <c r="ELJ221" i="18"/>
  <c r="ELK221" i="18"/>
  <c r="ELL221" i="18"/>
  <c r="ELM221" i="18"/>
  <c r="ELN221" i="18"/>
  <c r="ELO221" i="18"/>
  <c r="ELP221" i="18"/>
  <c r="ELQ221" i="18"/>
  <c r="ELR221" i="18"/>
  <c r="ELS221" i="18"/>
  <c r="ELT221" i="18"/>
  <c r="ELU221" i="18"/>
  <c r="ELV221" i="18"/>
  <c r="ELW221" i="18"/>
  <c r="ELX221" i="18"/>
  <c r="ELY221" i="18"/>
  <c r="ELZ221" i="18"/>
  <c r="EMA221" i="18"/>
  <c r="EMB221" i="18"/>
  <c r="EMC221" i="18"/>
  <c r="EMD221" i="18"/>
  <c r="EME221" i="18"/>
  <c r="EMF221" i="18"/>
  <c r="EMG221" i="18"/>
  <c r="EMH221" i="18"/>
  <c r="EMI221" i="18"/>
  <c r="EMJ221" i="18"/>
  <c r="EMK221" i="18"/>
  <c r="EML221" i="18"/>
  <c r="EMM221" i="18"/>
  <c r="EMN221" i="18"/>
  <c r="EMO221" i="18"/>
  <c r="EMP221" i="18"/>
  <c r="EMQ221" i="18"/>
  <c r="EMR221" i="18"/>
  <c r="EMS221" i="18"/>
  <c r="EMT221" i="18"/>
  <c r="EMU221" i="18"/>
  <c r="EMV221" i="18"/>
  <c r="EMW221" i="18"/>
  <c r="EMX221" i="18"/>
  <c r="EMY221" i="18"/>
  <c r="EMZ221" i="18"/>
  <c r="ENA221" i="18"/>
  <c r="ENB221" i="18"/>
  <c r="ENC221" i="18"/>
  <c r="END221" i="18"/>
  <c r="ENE221" i="18"/>
  <c r="ENF221" i="18"/>
  <c r="ENG221" i="18"/>
  <c r="ENH221" i="18"/>
  <c r="ENI221" i="18"/>
  <c r="ENJ221" i="18"/>
  <c r="ENK221" i="18"/>
  <c r="ENL221" i="18"/>
  <c r="ENM221" i="18"/>
  <c r="ENN221" i="18"/>
  <c r="ENO221" i="18"/>
  <c r="ENP221" i="18"/>
  <c r="ENQ221" i="18"/>
  <c r="ENR221" i="18"/>
  <c r="ENS221" i="18"/>
  <c r="ENT221" i="18"/>
  <c r="ENU221" i="18"/>
  <c r="ENV221" i="18"/>
  <c r="ENW221" i="18"/>
  <c r="ENX221" i="18"/>
  <c r="ENY221" i="18"/>
  <c r="ENZ221" i="18"/>
  <c r="EOA221" i="18"/>
  <c r="EOB221" i="18"/>
  <c r="EOC221" i="18"/>
  <c r="EOD221" i="18"/>
  <c r="EOE221" i="18"/>
  <c r="EOF221" i="18"/>
  <c r="EOG221" i="18"/>
  <c r="EOH221" i="18"/>
  <c r="EOI221" i="18"/>
  <c r="EOJ221" i="18"/>
  <c r="EOK221" i="18"/>
  <c r="EOL221" i="18"/>
  <c r="EOM221" i="18"/>
  <c r="EON221" i="18"/>
  <c r="EOO221" i="18"/>
  <c r="EOP221" i="18"/>
  <c r="EOQ221" i="18"/>
  <c r="EOR221" i="18"/>
  <c r="EOS221" i="18"/>
  <c r="EOT221" i="18"/>
  <c r="EOU221" i="18"/>
  <c r="EOV221" i="18"/>
  <c r="EOW221" i="18"/>
  <c r="EOX221" i="18"/>
  <c r="EOY221" i="18"/>
  <c r="EOZ221" i="18"/>
  <c r="EPA221" i="18"/>
  <c r="EPB221" i="18"/>
  <c r="EPC221" i="18"/>
  <c r="EPD221" i="18"/>
  <c r="EPE221" i="18"/>
  <c r="EPF221" i="18"/>
  <c r="EPG221" i="18"/>
  <c r="EPH221" i="18"/>
  <c r="EPI221" i="18"/>
  <c r="EPJ221" i="18"/>
  <c r="EPK221" i="18"/>
  <c r="EPL221" i="18"/>
  <c r="EPM221" i="18"/>
  <c r="EPN221" i="18"/>
  <c r="EPO221" i="18"/>
  <c r="EPP221" i="18"/>
  <c r="EPQ221" i="18"/>
  <c r="EPR221" i="18"/>
  <c r="EPS221" i="18"/>
  <c r="EPT221" i="18"/>
  <c r="EPU221" i="18"/>
  <c r="EPV221" i="18"/>
  <c r="EPW221" i="18"/>
  <c r="EPX221" i="18"/>
  <c r="EPY221" i="18"/>
  <c r="EPZ221" i="18"/>
  <c r="EQA221" i="18"/>
  <c r="EQB221" i="18"/>
  <c r="EQC221" i="18"/>
  <c r="EQD221" i="18"/>
  <c r="EQE221" i="18"/>
  <c r="EQF221" i="18"/>
  <c r="EQG221" i="18"/>
  <c r="EQH221" i="18"/>
  <c r="EQI221" i="18"/>
  <c r="EQJ221" i="18"/>
  <c r="EQK221" i="18"/>
  <c r="EQL221" i="18"/>
  <c r="EQM221" i="18"/>
  <c r="EQN221" i="18"/>
  <c r="EQO221" i="18"/>
  <c r="EQP221" i="18"/>
  <c r="EQQ221" i="18"/>
  <c r="EQR221" i="18"/>
  <c r="EQS221" i="18"/>
  <c r="EQT221" i="18"/>
  <c r="EQU221" i="18"/>
  <c r="EQV221" i="18"/>
  <c r="EQW221" i="18"/>
  <c r="EQX221" i="18"/>
  <c r="EQY221" i="18"/>
  <c r="EQZ221" i="18"/>
  <c r="ERA221" i="18"/>
  <c r="ERB221" i="18"/>
  <c r="ERC221" i="18"/>
  <c r="ERD221" i="18"/>
  <c r="ERE221" i="18"/>
  <c r="ERF221" i="18"/>
  <c r="ERG221" i="18"/>
  <c r="ERH221" i="18"/>
  <c r="ERI221" i="18"/>
  <c r="ERJ221" i="18"/>
  <c r="ERK221" i="18"/>
  <c r="ERL221" i="18"/>
  <c r="ERM221" i="18"/>
  <c r="ERN221" i="18"/>
  <c r="ERO221" i="18"/>
  <c r="ERP221" i="18"/>
  <c r="ERQ221" i="18"/>
  <c r="ERR221" i="18"/>
  <c r="ERS221" i="18"/>
  <c r="ERT221" i="18"/>
  <c r="ERU221" i="18"/>
  <c r="ERV221" i="18"/>
  <c r="ERW221" i="18"/>
  <c r="ERX221" i="18"/>
  <c r="ERY221" i="18"/>
  <c r="ERZ221" i="18"/>
  <c r="ESA221" i="18"/>
  <c r="ESB221" i="18"/>
  <c r="ESC221" i="18"/>
  <c r="ESD221" i="18"/>
  <c r="ESE221" i="18"/>
  <c r="ESF221" i="18"/>
  <c r="ESG221" i="18"/>
  <c r="ESH221" i="18"/>
  <c r="ESI221" i="18"/>
  <c r="ESJ221" i="18"/>
  <c r="ESK221" i="18"/>
  <c r="ESL221" i="18"/>
  <c r="ESM221" i="18"/>
  <c r="ESN221" i="18"/>
  <c r="ESO221" i="18"/>
  <c r="ESP221" i="18"/>
  <c r="ESQ221" i="18"/>
  <c r="ESR221" i="18"/>
  <c r="ESS221" i="18"/>
  <c r="EST221" i="18"/>
  <c r="ESU221" i="18"/>
  <c r="ESV221" i="18"/>
  <c r="ESW221" i="18"/>
  <c r="ESX221" i="18"/>
  <c r="ESY221" i="18"/>
  <c r="ESZ221" i="18"/>
  <c r="ETA221" i="18"/>
  <c r="ETB221" i="18"/>
  <c r="ETC221" i="18"/>
  <c r="ETD221" i="18"/>
  <c r="ETE221" i="18"/>
  <c r="ETF221" i="18"/>
  <c r="ETG221" i="18"/>
  <c r="ETH221" i="18"/>
  <c r="ETI221" i="18"/>
  <c r="ETJ221" i="18"/>
  <c r="ETK221" i="18"/>
  <c r="ETL221" i="18"/>
  <c r="ETM221" i="18"/>
  <c r="ETN221" i="18"/>
  <c r="ETO221" i="18"/>
  <c r="ETP221" i="18"/>
  <c r="ETQ221" i="18"/>
  <c r="ETR221" i="18"/>
  <c r="ETS221" i="18"/>
  <c r="ETT221" i="18"/>
  <c r="ETU221" i="18"/>
  <c r="ETV221" i="18"/>
  <c r="ETW221" i="18"/>
  <c r="ETX221" i="18"/>
  <c r="ETY221" i="18"/>
  <c r="ETZ221" i="18"/>
  <c r="EUA221" i="18"/>
  <c r="EUB221" i="18"/>
  <c r="EUC221" i="18"/>
  <c r="EUD221" i="18"/>
  <c r="EUE221" i="18"/>
  <c r="EUF221" i="18"/>
  <c r="EUG221" i="18"/>
  <c r="EUH221" i="18"/>
  <c r="EUI221" i="18"/>
  <c r="EUJ221" i="18"/>
  <c r="EUK221" i="18"/>
  <c r="EUL221" i="18"/>
  <c r="EUM221" i="18"/>
  <c r="EUN221" i="18"/>
  <c r="EUO221" i="18"/>
  <c r="EUP221" i="18"/>
  <c r="EUQ221" i="18"/>
  <c r="EUR221" i="18"/>
  <c r="EUS221" i="18"/>
  <c r="EUT221" i="18"/>
  <c r="EUU221" i="18"/>
  <c r="EUV221" i="18"/>
  <c r="EUW221" i="18"/>
  <c r="EUX221" i="18"/>
  <c r="EUY221" i="18"/>
  <c r="EUZ221" i="18"/>
  <c r="EVA221" i="18"/>
  <c r="EVB221" i="18"/>
  <c r="EVC221" i="18"/>
  <c r="EVD221" i="18"/>
  <c r="EVE221" i="18"/>
  <c r="EVF221" i="18"/>
  <c r="EVG221" i="18"/>
  <c r="EVH221" i="18"/>
  <c r="EVI221" i="18"/>
  <c r="EVJ221" i="18"/>
  <c r="EVK221" i="18"/>
  <c r="EVL221" i="18"/>
  <c r="EVM221" i="18"/>
  <c r="EVN221" i="18"/>
  <c r="EVO221" i="18"/>
  <c r="EVP221" i="18"/>
  <c r="EVQ221" i="18"/>
  <c r="EVR221" i="18"/>
  <c r="EVS221" i="18"/>
  <c r="EVT221" i="18"/>
  <c r="EVU221" i="18"/>
  <c r="EVV221" i="18"/>
  <c r="EVW221" i="18"/>
  <c r="EVX221" i="18"/>
  <c r="EVY221" i="18"/>
  <c r="EVZ221" i="18"/>
  <c r="EWA221" i="18"/>
  <c r="EWB221" i="18"/>
  <c r="EWC221" i="18"/>
  <c r="EWD221" i="18"/>
  <c r="EWE221" i="18"/>
  <c r="EWF221" i="18"/>
  <c r="EWG221" i="18"/>
  <c r="EWH221" i="18"/>
  <c r="EWI221" i="18"/>
  <c r="EWJ221" i="18"/>
  <c r="EWK221" i="18"/>
  <c r="EWL221" i="18"/>
  <c r="EWM221" i="18"/>
  <c r="EWN221" i="18"/>
  <c r="EWO221" i="18"/>
  <c r="EWP221" i="18"/>
  <c r="EWQ221" i="18"/>
  <c r="EWR221" i="18"/>
  <c r="EWS221" i="18"/>
  <c r="EWT221" i="18"/>
  <c r="EWU221" i="18"/>
  <c r="EWV221" i="18"/>
  <c r="EWW221" i="18"/>
  <c r="EWX221" i="18"/>
  <c r="EWY221" i="18"/>
  <c r="EWZ221" i="18"/>
  <c r="EXA221" i="18"/>
  <c r="EXB221" i="18"/>
  <c r="EXC221" i="18"/>
  <c r="EXD221" i="18"/>
  <c r="EXE221" i="18"/>
  <c r="EXF221" i="18"/>
  <c r="EXG221" i="18"/>
  <c r="EXH221" i="18"/>
  <c r="EXI221" i="18"/>
  <c r="EXJ221" i="18"/>
  <c r="EXK221" i="18"/>
  <c r="EXL221" i="18"/>
  <c r="EXM221" i="18"/>
  <c r="EXN221" i="18"/>
  <c r="EXO221" i="18"/>
  <c r="EXP221" i="18"/>
  <c r="EXQ221" i="18"/>
  <c r="EXR221" i="18"/>
  <c r="EXS221" i="18"/>
  <c r="EXT221" i="18"/>
  <c r="EXU221" i="18"/>
  <c r="EXV221" i="18"/>
  <c r="EXW221" i="18"/>
  <c r="EXX221" i="18"/>
  <c r="EXY221" i="18"/>
  <c r="EXZ221" i="18"/>
  <c r="EYA221" i="18"/>
  <c r="EYB221" i="18"/>
  <c r="EYC221" i="18"/>
  <c r="EYD221" i="18"/>
  <c r="EYE221" i="18"/>
  <c r="EYF221" i="18"/>
  <c r="EYG221" i="18"/>
  <c r="EYH221" i="18"/>
  <c r="EYI221" i="18"/>
  <c r="EYJ221" i="18"/>
  <c r="EYK221" i="18"/>
  <c r="EYL221" i="18"/>
  <c r="EYM221" i="18"/>
  <c r="EYN221" i="18"/>
  <c r="EYO221" i="18"/>
  <c r="EYP221" i="18"/>
  <c r="EYQ221" i="18"/>
  <c r="EYR221" i="18"/>
  <c r="EYS221" i="18"/>
  <c r="EYT221" i="18"/>
  <c r="EYU221" i="18"/>
  <c r="EYV221" i="18"/>
  <c r="EYW221" i="18"/>
  <c r="EYX221" i="18"/>
  <c r="EYY221" i="18"/>
  <c r="EYZ221" i="18"/>
  <c r="EZA221" i="18"/>
  <c r="EZB221" i="18"/>
  <c r="EZC221" i="18"/>
  <c r="EZD221" i="18"/>
  <c r="EZE221" i="18"/>
  <c r="EZF221" i="18"/>
  <c r="EZG221" i="18"/>
  <c r="EZH221" i="18"/>
  <c r="EZI221" i="18"/>
  <c r="EZJ221" i="18"/>
  <c r="EZK221" i="18"/>
  <c r="EZL221" i="18"/>
  <c r="EZM221" i="18"/>
  <c r="EZN221" i="18"/>
  <c r="EZO221" i="18"/>
  <c r="EZP221" i="18"/>
  <c r="EZQ221" i="18"/>
  <c r="EZR221" i="18"/>
  <c r="EZS221" i="18"/>
  <c r="EZT221" i="18"/>
  <c r="EZU221" i="18"/>
  <c r="EZV221" i="18"/>
  <c r="EZW221" i="18"/>
  <c r="EZX221" i="18"/>
  <c r="EZY221" i="18"/>
  <c r="EZZ221" i="18"/>
  <c r="FAA221" i="18"/>
  <c r="FAB221" i="18"/>
  <c r="FAC221" i="18"/>
  <c r="FAD221" i="18"/>
  <c r="FAE221" i="18"/>
  <c r="FAF221" i="18"/>
  <c r="FAG221" i="18"/>
  <c r="FAH221" i="18"/>
  <c r="FAI221" i="18"/>
  <c r="FAJ221" i="18"/>
  <c r="FAK221" i="18"/>
  <c r="FAL221" i="18"/>
  <c r="FAM221" i="18"/>
  <c r="FAN221" i="18"/>
  <c r="FAO221" i="18"/>
  <c r="FAP221" i="18"/>
  <c r="FAQ221" i="18"/>
  <c r="FAR221" i="18"/>
  <c r="FAS221" i="18"/>
  <c r="FAT221" i="18"/>
  <c r="FAU221" i="18"/>
  <c r="FAV221" i="18"/>
  <c r="FAW221" i="18"/>
  <c r="FAX221" i="18"/>
  <c r="FAY221" i="18"/>
  <c r="FAZ221" i="18"/>
  <c r="FBA221" i="18"/>
  <c r="FBB221" i="18"/>
  <c r="FBC221" i="18"/>
  <c r="FBD221" i="18"/>
  <c r="FBE221" i="18"/>
  <c r="FBF221" i="18"/>
  <c r="FBG221" i="18"/>
  <c r="FBH221" i="18"/>
  <c r="FBI221" i="18"/>
  <c r="FBJ221" i="18"/>
  <c r="FBK221" i="18"/>
  <c r="FBL221" i="18"/>
  <c r="FBM221" i="18"/>
  <c r="FBN221" i="18"/>
  <c r="FBO221" i="18"/>
  <c r="FBP221" i="18"/>
  <c r="FBQ221" i="18"/>
  <c r="FBR221" i="18"/>
  <c r="FBS221" i="18"/>
  <c r="FBT221" i="18"/>
  <c r="FBU221" i="18"/>
  <c r="FBV221" i="18"/>
  <c r="FBW221" i="18"/>
  <c r="FBX221" i="18"/>
  <c r="FBY221" i="18"/>
  <c r="FBZ221" i="18"/>
  <c r="FCA221" i="18"/>
  <c r="FCB221" i="18"/>
  <c r="FCC221" i="18"/>
  <c r="FCD221" i="18"/>
  <c r="FCE221" i="18"/>
  <c r="FCF221" i="18"/>
  <c r="FCG221" i="18"/>
  <c r="FCH221" i="18"/>
  <c r="FCI221" i="18"/>
  <c r="FCJ221" i="18"/>
  <c r="FCK221" i="18"/>
  <c r="FCL221" i="18"/>
  <c r="FCM221" i="18"/>
  <c r="FCN221" i="18"/>
  <c r="FCO221" i="18"/>
  <c r="FCP221" i="18"/>
  <c r="FCQ221" i="18"/>
  <c r="FCR221" i="18"/>
  <c r="FCS221" i="18"/>
  <c r="FCT221" i="18"/>
  <c r="FCU221" i="18"/>
  <c r="FCV221" i="18"/>
  <c r="FCW221" i="18"/>
  <c r="FCX221" i="18"/>
  <c r="FCY221" i="18"/>
  <c r="FCZ221" i="18"/>
  <c r="FDA221" i="18"/>
  <c r="FDB221" i="18"/>
  <c r="FDC221" i="18"/>
  <c r="FDD221" i="18"/>
  <c r="FDE221" i="18"/>
  <c r="FDF221" i="18"/>
  <c r="FDG221" i="18"/>
  <c r="FDH221" i="18"/>
  <c r="FDI221" i="18"/>
  <c r="FDJ221" i="18"/>
  <c r="FDK221" i="18"/>
  <c r="FDL221" i="18"/>
  <c r="FDM221" i="18"/>
  <c r="FDN221" i="18"/>
  <c r="FDO221" i="18"/>
  <c r="FDP221" i="18"/>
  <c r="FDQ221" i="18"/>
  <c r="FDR221" i="18"/>
  <c r="FDS221" i="18"/>
  <c r="FDT221" i="18"/>
  <c r="FDU221" i="18"/>
  <c r="FDV221" i="18"/>
  <c r="FDW221" i="18"/>
  <c r="FDX221" i="18"/>
  <c r="FDY221" i="18"/>
  <c r="FDZ221" i="18"/>
  <c r="FEA221" i="18"/>
  <c r="FEB221" i="18"/>
  <c r="FEC221" i="18"/>
  <c r="FED221" i="18"/>
  <c r="FEE221" i="18"/>
  <c r="FEF221" i="18"/>
  <c r="FEG221" i="18"/>
  <c r="FEH221" i="18"/>
  <c r="FEI221" i="18"/>
  <c r="FEJ221" i="18"/>
  <c r="FEK221" i="18"/>
  <c r="FEL221" i="18"/>
  <c r="FEM221" i="18"/>
  <c r="FEN221" i="18"/>
  <c r="FEO221" i="18"/>
  <c r="FEP221" i="18"/>
  <c r="FEQ221" i="18"/>
  <c r="FER221" i="18"/>
  <c r="FES221" i="18"/>
  <c r="FET221" i="18"/>
  <c r="FEU221" i="18"/>
  <c r="FEV221" i="18"/>
  <c r="FEW221" i="18"/>
  <c r="FEX221" i="18"/>
  <c r="FEY221" i="18"/>
  <c r="FEZ221" i="18"/>
  <c r="FFA221" i="18"/>
  <c r="FFB221" i="18"/>
  <c r="FFC221" i="18"/>
  <c r="FFD221" i="18"/>
  <c r="FFE221" i="18"/>
  <c r="FFF221" i="18"/>
  <c r="FFG221" i="18"/>
  <c r="FFH221" i="18"/>
  <c r="FFI221" i="18"/>
  <c r="FFJ221" i="18"/>
  <c r="FFK221" i="18"/>
  <c r="FFL221" i="18"/>
  <c r="FFM221" i="18"/>
  <c r="FFN221" i="18"/>
  <c r="FFO221" i="18"/>
  <c r="FFP221" i="18"/>
  <c r="FFQ221" i="18"/>
  <c r="FFR221" i="18"/>
  <c r="FFS221" i="18"/>
  <c r="FFT221" i="18"/>
  <c r="FFU221" i="18"/>
  <c r="FFV221" i="18"/>
  <c r="FFW221" i="18"/>
  <c r="FFX221" i="18"/>
  <c r="FFY221" i="18"/>
  <c r="FFZ221" i="18"/>
  <c r="FGA221" i="18"/>
  <c r="FGB221" i="18"/>
  <c r="FGC221" i="18"/>
  <c r="FGD221" i="18"/>
  <c r="FGE221" i="18"/>
  <c r="FGF221" i="18"/>
  <c r="FGG221" i="18"/>
  <c r="FGH221" i="18"/>
  <c r="FGI221" i="18"/>
  <c r="FGJ221" i="18"/>
  <c r="FGK221" i="18"/>
  <c r="FGL221" i="18"/>
  <c r="FGM221" i="18"/>
  <c r="FGN221" i="18"/>
  <c r="FGO221" i="18"/>
  <c r="FGP221" i="18"/>
  <c r="FGQ221" i="18"/>
  <c r="FGR221" i="18"/>
  <c r="FGS221" i="18"/>
  <c r="FGT221" i="18"/>
  <c r="FGU221" i="18"/>
  <c r="FGV221" i="18"/>
  <c r="FGW221" i="18"/>
  <c r="FGX221" i="18"/>
  <c r="FGY221" i="18"/>
  <c r="FGZ221" i="18"/>
  <c r="FHA221" i="18"/>
  <c r="FHB221" i="18"/>
  <c r="FHC221" i="18"/>
  <c r="FHD221" i="18"/>
  <c r="FHE221" i="18"/>
  <c r="FHF221" i="18"/>
  <c r="FHG221" i="18"/>
  <c r="FHH221" i="18"/>
  <c r="FHI221" i="18"/>
  <c r="FHJ221" i="18"/>
  <c r="FHK221" i="18"/>
  <c r="FHL221" i="18"/>
  <c r="FHM221" i="18"/>
  <c r="FHN221" i="18"/>
  <c r="FHO221" i="18"/>
  <c r="FHP221" i="18"/>
  <c r="FHQ221" i="18"/>
  <c r="FHR221" i="18"/>
  <c r="FHS221" i="18"/>
  <c r="FHT221" i="18"/>
  <c r="FHU221" i="18"/>
  <c r="FHV221" i="18"/>
  <c r="FHW221" i="18"/>
  <c r="FHX221" i="18"/>
  <c r="FHY221" i="18"/>
  <c r="FHZ221" i="18"/>
  <c r="FIA221" i="18"/>
  <c r="FIB221" i="18"/>
  <c r="FIC221" i="18"/>
  <c r="FID221" i="18"/>
  <c r="FIE221" i="18"/>
  <c r="FIF221" i="18"/>
  <c r="FIG221" i="18"/>
  <c r="FIH221" i="18"/>
  <c r="FII221" i="18"/>
  <c r="FIJ221" i="18"/>
  <c r="FIK221" i="18"/>
  <c r="FIL221" i="18"/>
  <c r="FIM221" i="18"/>
  <c r="FIN221" i="18"/>
  <c r="FIO221" i="18"/>
  <c r="FIP221" i="18"/>
  <c r="FIQ221" i="18"/>
  <c r="FIR221" i="18"/>
  <c r="FIS221" i="18"/>
  <c r="FIT221" i="18"/>
  <c r="FIU221" i="18"/>
  <c r="FIV221" i="18"/>
  <c r="FIW221" i="18"/>
  <c r="FIX221" i="18"/>
  <c r="FIY221" i="18"/>
  <c r="FIZ221" i="18"/>
  <c r="FJA221" i="18"/>
  <c r="FJB221" i="18"/>
  <c r="FJC221" i="18"/>
  <c r="FJD221" i="18"/>
  <c r="FJE221" i="18"/>
  <c r="FJF221" i="18"/>
  <c r="FJG221" i="18"/>
  <c r="FJH221" i="18"/>
  <c r="FJI221" i="18"/>
  <c r="FJJ221" i="18"/>
  <c r="FJK221" i="18"/>
  <c r="FJL221" i="18"/>
  <c r="FJM221" i="18"/>
  <c r="FJN221" i="18"/>
  <c r="FJO221" i="18"/>
  <c r="FJP221" i="18"/>
  <c r="FJQ221" i="18"/>
  <c r="FJR221" i="18"/>
  <c r="FJS221" i="18"/>
  <c r="FJT221" i="18"/>
  <c r="FJU221" i="18"/>
  <c r="FJV221" i="18"/>
  <c r="FJW221" i="18"/>
  <c r="FJX221" i="18"/>
  <c r="FJY221" i="18"/>
  <c r="FJZ221" i="18"/>
  <c r="FKA221" i="18"/>
  <c r="FKB221" i="18"/>
  <c r="FKC221" i="18"/>
  <c r="FKD221" i="18"/>
  <c r="FKE221" i="18"/>
  <c r="FKF221" i="18"/>
  <c r="FKG221" i="18"/>
  <c r="FKH221" i="18"/>
  <c r="FKI221" i="18"/>
  <c r="FKJ221" i="18"/>
  <c r="FKK221" i="18"/>
  <c r="FKL221" i="18"/>
  <c r="FKM221" i="18"/>
  <c r="FKN221" i="18"/>
  <c r="FKO221" i="18"/>
  <c r="FKP221" i="18"/>
  <c r="FKQ221" i="18"/>
  <c r="FKR221" i="18"/>
  <c r="FKS221" i="18"/>
  <c r="FKT221" i="18"/>
  <c r="FKU221" i="18"/>
  <c r="FKV221" i="18"/>
  <c r="FKW221" i="18"/>
  <c r="FKX221" i="18"/>
  <c r="FKY221" i="18"/>
  <c r="FKZ221" i="18"/>
  <c r="FLA221" i="18"/>
  <c r="FLB221" i="18"/>
  <c r="FLC221" i="18"/>
  <c r="FLD221" i="18"/>
  <c r="FLE221" i="18"/>
  <c r="FLF221" i="18"/>
  <c r="FLG221" i="18"/>
  <c r="FLH221" i="18"/>
  <c r="FLI221" i="18"/>
  <c r="FLJ221" i="18"/>
  <c r="FLK221" i="18"/>
  <c r="FLL221" i="18"/>
  <c r="FLM221" i="18"/>
  <c r="FLN221" i="18"/>
  <c r="FLO221" i="18"/>
  <c r="FLP221" i="18"/>
  <c r="FLQ221" i="18"/>
  <c r="FLR221" i="18"/>
  <c r="FLS221" i="18"/>
  <c r="FLT221" i="18"/>
  <c r="FLU221" i="18"/>
  <c r="FLV221" i="18"/>
  <c r="FLW221" i="18"/>
  <c r="FLX221" i="18"/>
  <c r="FLY221" i="18"/>
  <c r="FLZ221" i="18"/>
  <c r="FMA221" i="18"/>
  <c r="FMB221" i="18"/>
  <c r="FMC221" i="18"/>
  <c r="FMD221" i="18"/>
  <c r="FME221" i="18"/>
  <c r="FMF221" i="18"/>
  <c r="FMG221" i="18"/>
  <c r="FMH221" i="18"/>
  <c r="FMI221" i="18"/>
  <c r="FMJ221" i="18"/>
  <c r="FMK221" i="18"/>
  <c r="FML221" i="18"/>
  <c r="FMM221" i="18"/>
  <c r="FMN221" i="18"/>
  <c r="FMO221" i="18"/>
  <c r="FMP221" i="18"/>
  <c r="FMQ221" i="18"/>
  <c r="FMR221" i="18"/>
  <c r="FMS221" i="18"/>
  <c r="FMT221" i="18"/>
  <c r="FMU221" i="18"/>
  <c r="FMV221" i="18"/>
  <c r="FMW221" i="18"/>
  <c r="FMX221" i="18"/>
  <c r="FMY221" i="18"/>
  <c r="FMZ221" i="18"/>
  <c r="FNA221" i="18"/>
  <c r="FNB221" i="18"/>
  <c r="FNC221" i="18"/>
  <c r="FND221" i="18"/>
  <c r="FNE221" i="18"/>
  <c r="FNF221" i="18"/>
  <c r="FNG221" i="18"/>
  <c r="FNH221" i="18"/>
  <c r="FNI221" i="18"/>
  <c r="FNJ221" i="18"/>
  <c r="FNK221" i="18"/>
  <c r="FNL221" i="18"/>
  <c r="FNM221" i="18"/>
  <c r="FNN221" i="18"/>
  <c r="FNO221" i="18"/>
  <c r="FNP221" i="18"/>
  <c r="FNQ221" i="18"/>
  <c r="FNR221" i="18"/>
  <c r="FNS221" i="18"/>
  <c r="FNT221" i="18"/>
  <c r="FNU221" i="18"/>
  <c r="FNV221" i="18"/>
  <c r="FNW221" i="18"/>
  <c r="FNX221" i="18"/>
  <c r="FNY221" i="18"/>
  <c r="FNZ221" i="18"/>
  <c r="FOA221" i="18"/>
  <c r="FOB221" i="18"/>
  <c r="FOC221" i="18"/>
  <c r="FOD221" i="18"/>
  <c r="FOE221" i="18"/>
  <c r="FOF221" i="18"/>
  <c r="FOG221" i="18"/>
  <c r="FOH221" i="18"/>
  <c r="FOI221" i="18"/>
  <c r="FOJ221" i="18"/>
  <c r="FOK221" i="18"/>
  <c r="FOL221" i="18"/>
  <c r="FOM221" i="18"/>
  <c r="FON221" i="18"/>
  <c r="FOO221" i="18"/>
  <c r="FOP221" i="18"/>
  <c r="FOQ221" i="18"/>
  <c r="FOR221" i="18"/>
  <c r="FOS221" i="18"/>
  <c r="FOT221" i="18"/>
  <c r="FOU221" i="18"/>
  <c r="FOV221" i="18"/>
  <c r="FOW221" i="18"/>
  <c r="FOX221" i="18"/>
  <c r="FOY221" i="18"/>
  <c r="FOZ221" i="18"/>
  <c r="FPA221" i="18"/>
  <c r="FPB221" i="18"/>
  <c r="FPC221" i="18"/>
  <c r="FPD221" i="18"/>
  <c r="FPE221" i="18"/>
  <c r="FPF221" i="18"/>
  <c r="FPG221" i="18"/>
  <c r="FPH221" i="18"/>
  <c r="FPI221" i="18"/>
  <c r="FPJ221" i="18"/>
  <c r="FPK221" i="18"/>
  <c r="FPL221" i="18"/>
  <c r="FPM221" i="18"/>
  <c r="FPN221" i="18"/>
  <c r="FPO221" i="18"/>
  <c r="FPP221" i="18"/>
  <c r="FPQ221" i="18"/>
  <c r="FPR221" i="18"/>
  <c r="FPS221" i="18"/>
  <c r="FPT221" i="18"/>
  <c r="FPU221" i="18"/>
  <c r="FPV221" i="18"/>
  <c r="FPW221" i="18"/>
  <c r="FPX221" i="18"/>
  <c r="FPY221" i="18"/>
  <c r="FPZ221" i="18"/>
  <c r="FQA221" i="18"/>
  <c r="FQB221" i="18"/>
  <c r="FQC221" i="18"/>
  <c r="FQD221" i="18"/>
  <c r="FQE221" i="18"/>
  <c r="FQF221" i="18"/>
  <c r="FQG221" i="18"/>
  <c r="FQH221" i="18"/>
  <c r="FQI221" i="18"/>
  <c r="FQJ221" i="18"/>
  <c r="FQK221" i="18"/>
  <c r="FQL221" i="18"/>
  <c r="FQM221" i="18"/>
  <c r="FQN221" i="18"/>
  <c r="FQO221" i="18"/>
  <c r="FQP221" i="18"/>
  <c r="FQQ221" i="18"/>
  <c r="FQR221" i="18"/>
  <c r="FQS221" i="18"/>
  <c r="FQT221" i="18"/>
  <c r="FQU221" i="18"/>
  <c r="FQV221" i="18"/>
  <c r="FQW221" i="18"/>
  <c r="FQX221" i="18"/>
  <c r="FQY221" i="18"/>
  <c r="FQZ221" i="18"/>
  <c r="FRA221" i="18"/>
  <c r="FRB221" i="18"/>
  <c r="FRC221" i="18"/>
  <c r="FRD221" i="18"/>
  <c r="FRE221" i="18"/>
  <c r="FRF221" i="18"/>
  <c r="FRG221" i="18"/>
  <c r="FRH221" i="18"/>
  <c r="FRI221" i="18"/>
  <c r="FRJ221" i="18"/>
  <c r="FRK221" i="18"/>
  <c r="FRL221" i="18"/>
  <c r="FRM221" i="18"/>
  <c r="FRN221" i="18"/>
  <c r="FRO221" i="18"/>
  <c r="FRP221" i="18"/>
  <c r="FRQ221" i="18"/>
  <c r="FRR221" i="18"/>
  <c r="FRS221" i="18"/>
  <c r="FRT221" i="18"/>
  <c r="FRU221" i="18"/>
  <c r="FRV221" i="18"/>
  <c r="FRW221" i="18"/>
  <c r="FRX221" i="18"/>
  <c r="FRY221" i="18"/>
  <c r="FRZ221" i="18"/>
  <c r="FSA221" i="18"/>
  <c r="FSB221" i="18"/>
  <c r="FSC221" i="18"/>
  <c r="FSD221" i="18"/>
  <c r="FSE221" i="18"/>
  <c r="FSF221" i="18"/>
  <c r="FSG221" i="18"/>
  <c r="FSH221" i="18"/>
  <c r="FSI221" i="18"/>
  <c r="FSJ221" i="18"/>
  <c r="FSK221" i="18"/>
  <c r="FSL221" i="18"/>
  <c r="FSM221" i="18"/>
  <c r="FSN221" i="18"/>
  <c r="FSO221" i="18"/>
  <c r="FSP221" i="18"/>
  <c r="FSQ221" i="18"/>
  <c r="FSR221" i="18"/>
  <c r="FSS221" i="18"/>
  <c r="FST221" i="18"/>
  <c r="FSU221" i="18"/>
  <c r="FSV221" i="18"/>
  <c r="FSW221" i="18"/>
  <c r="FSX221" i="18"/>
  <c r="FSY221" i="18"/>
  <c r="FSZ221" i="18"/>
  <c r="FTA221" i="18"/>
  <c r="FTB221" i="18"/>
  <c r="FTC221" i="18"/>
  <c r="FTD221" i="18"/>
  <c r="FTE221" i="18"/>
  <c r="FTF221" i="18"/>
  <c r="FTG221" i="18"/>
  <c r="FTH221" i="18"/>
  <c r="FTI221" i="18"/>
  <c r="FTJ221" i="18"/>
  <c r="FTK221" i="18"/>
  <c r="FTL221" i="18"/>
  <c r="FTM221" i="18"/>
  <c r="FTN221" i="18"/>
  <c r="FTO221" i="18"/>
  <c r="FTP221" i="18"/>
  <c r="FTQ221" i="18"/>
  <c r="FTR221" i="18"/>
  <c r="FTS221" i="18"/>
  <c r="FTT221" i="18"/>
  <c r="FTU221" i="18"/>
  <c r="FTV221" i="18"/>
  <c r="FTW221" i="18"/>
  <c r="FTX221" i="18"/>
  <c r="FTY221" i="18"/>
  <c r="FTZ221" i="18"/>
  <c r="FUA221" i="18"/>
  <c r="FUB221" i="18"/>
  <c r="FUC221" i="18"/>
  <c r="FUD221" i="18"/>
  <c r="FUE221" i="18"/>
  <c r="FUF221" i="18"/>
  <c r="FUG221" i="18"/>
  <c r="FUH221" i="18"/>
  <c r="FUI221" i="18"/>
  <c r="FUJ221" i="18"/>
  <c r="FUK221" i="18"/>
  <c r="FUL221" i="18"/>
  <c r="FUM221" i="18"/>
  <c r="FUN221" i="18"/>
  <c r="FUO221" i="18"/>
  <c r="FUP221" i="18"/>
  <c r="FUQ221" i="18"/>
  <c r="FUR221" i="18"/>
  <c r="FUS221" i="18"/>
  <c r="FUT221" i="18"/>
  <c r="FUU221" i="18"/>
  <c r="FUV221" i="18"/>
  <c r="FUW221" i="18"/>
  <c r="FUX221" i="18"/>
  <c r="FUY221" i="18"/>
  <c r="FUZ221" i="18"/>
  <c r="FVA221" i="18"/>
  <c r="FVB221" i="18"/>
  <c r="FVC221" i="18"/>
  <c r="FVD221" i="18"/>
  <c r="FVE221" i="18"/>
  <c r="FVF221" i="18"/>
  <c r="FVG221" i="18"/>
  <c r="FVH221" i="18"/>
  <c r="FVI221" i="18"/>
  <c r="FVJ221" i="18"/>
  <c r="FVK221" i="18"/>
  <c r="FVL221" i="18"/>
  <c r="FVM221" i="18"/>
  <c r="FVN221" i="18"/>
  <c r="FVO221" i="18"/>
  <c r="FVP221" i="18"/>
  <c r="FVQ221" i="18"/>
  <c r="FVR221" i="18"/>
  <c r="FVS221" i="18"/>
  <c r="FVT221" i="18"/>
  <c r="FVU221" i="18"/>
  <c r="FVV221" i="18"/>
  <c r="FVW221" i="18"/>
  <c r="FVX221" i="18"/>
  <c r="FVY221" i="18"/>
  <c r="FVZ221" i="18"/>
  <c r="FWA221" i="18"/>
  <c r="FWB221" i="18"/>
  <c r="FWC221" i="18"/>
  <c r="FWD221" i="18"/>
  <c r="FWE221" i="18"/>
  <c r="FWF221" i="18"/>
  <c r="FWG221" i="18"/>
  <c r="FWH221" i="18"/>
  <c r="FWI221" i="18"/>
  <c r="FWJ221" i="18"/>
  <c r="FWK221" i="18"/>
  <c r="FWL221" i="18"/>
  <c r="FWM221" i="18"/>
  <c r="FWN221" i="18"/>
  <c r="FWO221" i="18"/>
  <c r="FWP221" i="18"/>
  <c r="FWQ221" i="18"/>
  <c r="FWR221" i="18"/>
  <c r="FWS221" i="18"/>
  <c r="FWT221" i="18"/>
  <c r="FWU221" i="18"/>
  <c r="FWV221" i="18"/>
  <c r="FWW221" i="18"/>
  <c r="FWX221" i="18"/>
  <c r="FWY221" i="18"/>
  <c r="FWZ221" i="18"/>
  <c r="FXA221" i="18"/>
  <c r="FXB221" i="18"/>
  <c r="FXC221" i="18"/>
  <c r="FXD221" i="18"/>
  <c r="FXE221" i="18"/>
  <c r="FXF221" i="18"/>
  <c r="FXG221" i="18"/>
  <c r="FXH221" i="18"/>
  <c r="FXI221" i="18"/>
  <c r="FXJ221" i="18"/>
  <c r="FXK221" i="18"/>
  <c r="FXL221" i="18"/>
  <c r="FXM221" i="18"/>
  <c r="FXN221" i="18"/>
  <c r="FXO221" i="18"/>
  <c r="FXP221" i="18"/>
  <c r="FXQ221" i="18"/>
  <c r="FXR221" i="18"/>
  <c r="FXS221" i="18"/>
  <c r="FXT221" i="18"/>
  <c r="FXU221" i="18"/>
  <c r="FXV221" i="18"/>
  <c r="FXW221" i="18"/>
  <c r="FXX221" i="18"/>
  <c r="FXY221" i="18"/>
  <c r="FXZ221" i="18"/>
  <c r="FYA221" i="18"/>
  <c r="FYB221" i="18"/>
  <c r="FYC221" i="18"/>
  <c r="FYD221" i="18"/>
  <c r="FYE221" i="18"/>
  <c r="FYF221" i="18"/>
  <c r="FYG221" i="18"/>
  <c r="FYH221" i="18"/>
  <c r="FYI221" i="18"/>
  <c r="FYJ221" i="18"/>
  <c r="FYK221" i="18"/>
  <c r="FYL221" i="18"/>
  <c r="FYM221" i="18"/>
  <c r="FYN221" i="18"/>
  <c r="FYO221" i="18"/>
  <c r="FYP221" i="18"/>
  <c r="FYQ221" i="18"/>
  <c r="FYR221" i="18"/>
  <c r="FYS221" i="18"/>
  <c r="FYT221" i="18"/>
  <c r="FYU221" i="18"/>
  <c r="FYV221" i="18"/>
  <c r="FYW221" i="18"/>
  <c r="FYX221" i="18"/>
  <c r="FYY221" i="18"/>
  <c r="FYZ221" i="18"/>
  <c r="FZA221" i="18"/>
  <c r="FZB221" i="18"/>
  <c r="FZC221" i="18"/>
  <c r="FZD221" i="18"/>
  <c r="FZE221" i="18"/>
  <c r="FZF221" i="18"/>
  <c r="FZG221" i="18"/>
  <c r="FZH221" i="18"/>
  <c r="FZI221" i="18"/>
  <c r="FZJ221" i="18"/>
  <c r="FZK221" i="18"/>
  <c r="FZL221" i="18"/>
  <c r="FZM221" i="18"/>
  <c r="FZN221" i="18"/>
  <c r="FZO221" i="18"/>
  <c r="FZP221" i="18"/>
  <c r="FZQ221" i="18"/>
  <c r="FZR221" i="18"/>
  <c r="FZS221" i="18"/>
  <c r="FZT221" i="18"/>
  <c r="FZU221" i="18"/>
  <c r="FZV221" i="18"/>
  <c r="FZW221" i="18"/>
  <c r="FZX221" i="18"/>
  <c r="FZY221" i="18"/>
  <c r="FZZ221" i="18"/>
  <c r="GAA221" i="18"/>
  <c r="GAB221" i="18"/>
  <c r="GAC221" i="18"/>
  <c r="GAD221" i="18"/>
  <c r="GAE221" i="18"/>
  <c r="GAF221" i="18"/>
  <c r="GAG221" i="18"/>
  <c r="GAH221" i="18"/>
  <c r="GAI221" i="18"/>
  <c r="GAJ221" i="18"/>
  <c r="GAK221" i="18"/>
  <c r="GAL221" i="18"/>
  <c r="GAM221" i="18"/>
  <c r="GAN221" i="18"/>
  <c r="GAO221" i="18"/>
  <c r="GAP221" i="18"/>
  <c r="GAQ221" i="18"/>
  <c r="GAR221" i="18"/>
  <c r="GAS221" i="18"/>
  <c r="GAT221" i="18"/>
  <c r="GAU221" i="18"/>
  <c r="GAV221" i="18"/>
  <c r="GAW221" i="18"/>
  <c r="GAX221" i="18"/>
  <c r="GAY221" i="18"/>
  <c r="GAZ221" i="18"/>
  <c r="GBA221" i="18"/>
  <c r="GBB221" i="18"/>
  <c r="GBC221" i="18"/>
  <c r="GBD221" i="18"/>
  <c r="GBE221" i="18"/>
  <c r="GBF221" i="18"/>
  <c r="GBG221" i="18"/>
  <c r="GBH221" i="18"/>
  <c r="GBI221" i="18"/>
  <c r="GBJ221" i="18"/>
  <c r="GBK221" i="18"/>
  <c r="GBL221" i="18"/>
  <c r="GBM221" i="18"/>
  <c r="GBN221" i="18"/>
  <c r="GBO221" i="18"/>
  <c r="GBP221" i="18"/>
  <c r="GBQ221" i="18"/>
  <c r="GBR221" i="18"/>
  <c r="GBS221" i="18"/>
  <c r="GBT221" i="18"/>
  <c r="GBU221" i="18"/>
  <c r="GBV221" i="18"/>
  <c r="GBW221" i="18"/>
  <c r="GBX221" i="18"/>
  <c r="GBY221" i="18"/>
  <c r="GBZ221" i="18"/>
  <c r="GCA221" i="18"/>
  <c r="GCB221" i="18"/>
  <c r="GCC221" i="18"/>
  <c r="GCD221" i="18"/>
  <c r="GCE221" i="18"/>
  <c r="GCF221" i="18"/>
  <c r="GCG221" i="18"/>
  <c r="GCH221" i="18"/>
  <c r="GCI221" i="18"/>
  <c r="GCJ221" i="18"/>
  <c r="GCK221" i="18"/>
  <c r="GCL221" i="18"/>
  <c r="GCM221" i="18"/>
  <c r="GCN221" i="18"/>
  <c r="GCO221" i="18"/>
  <c r="GCP221" i="18"/>
  <c r="GCQ221" i="18"/>
  <c r="GCR221" i="18"/>
  <c r="GCS221" i="18"/>
  <c r="GCT221" i="18"/>
  <c r="GCU221" i="18"/>
  <c r="GCV221" i="18"/>
  <c r="GCW221" i="18"/>
  <c r="GCX221" i="18"/>
  <c r="GCY221" i="18"/>
  <c r="GCZ221" i="18"/>
  <c r="GDA221" i="18"/>
  <c r="GDB221" i="18"/>
  <c r="GDC221" i="18"/>
  <c r="GDD221" i="18"/>
  <c r="GDE221" i="18"/>
  <c r="GDF221" i="18"/>
  <c r="GDG221" i="18"/>
  <c r="GDH221" i="18"/>
  <c r="GDI221" i="18"/>
  <c r="GDJ221" i="18"/>
  <c r="GDK221" i="18"/>
  <c r="GDL221" i="18"/>
  <c r="GDM221" i="18"/>
  <c r="GDN221" i="18"/>
  <c r="GDO221" i="18"/>
  <c r="GDP221" i="18"/>
  <c r="GDQ221" i="18"/>
  <c r="GDR221" i="18"/>
  <c r="GDS221" i="18"/>
  <c r="GDT221" i="18"/>
  <c r="GDU221" i="18"/>
  <c r="GDV221" i="18"/>
  <c r="GDW221" i="18"/>
  <c r="GDX221" i="18"/>
  <c r="GDY221" i="18"/>
  <c r="GDZ221" i="18"/>
  <c r="GEA221" i="18"/>
  <c r="GEB221" i="18"/>
  <c r="GEC221" i="18"/>
  <c r="GED221" i="18"/>
  <c r="GEE221" i="18"/>
  <c r="GEF221" i="18"/>
  <c r="GEG221" i="18"/>
  <c r="GEH221" i="18"/>
  <c r="GEI221" i="18"/>
  <c r="GEJ221" i="18"/>
  <c r="GEK221" i="18"/>
  <c r="GEL221" i="18"/>
  <c r="GEM221" i="18"/>
  <c r="GEN221" i="18"/>
  <c r="GEO221" i="18"/>
  <c r="GEP221" i="18"/>
  <c r="GEQ221" i="18"/>
  <c r="GER221" i="18"/>
  <c r="GES221" i="18"/>
  <c r="GET221" i="18"/>
  <c r="GEU221" i="18"/>
  <c r="GEV221" i="18"/>
  <c r="GEW221" i="18"/>
  <c r="GEX221" i="18"/>
  <c r="GEY221" i="18"/>
  <c r="GEZ221" i="18"/>
  <c r="GFA221" i="18"/>
  <c r="GFB221" i="18"/>
  <c r="GFC221" i="18"/>
  <c r="GFD221" i="18"/>
  <c r="GFE221" i="18"/>
  <c r="GFF221" i="18"/>
  <c r="GFG221" i="18"/>
  <c r="GFH221" i="18"/>
  <c r="GFI221" i="18"/>
  <c r="GFJ221" i="18"/>
  <c r="GFK221" i="18"/>
  <c r="GFL221" i="18"/>
  <c r="GFM221" i="18"/>
  <c r="GFN221" i="18"/>
  <c r="GFO221" i="18"/>
  <c r="GFP221" i="18"/>
  <c r="GFQ221" i="18"/>
  <c r="GFR221" i="18"/>
  <c r="GFS221" i="18"/>
  <c r="GFT221" i="18"/>
  <c r="GFU221" i="18"/>
  <c r="GFV221" i="18"/>
  <c r="GFW221" i="18"/>
  <c r="GFX221" i="18"/>
  <c r="GFY221" i="18"/>
  <c r="GFZ221" i="18"/>
  <c r="GGA221" i="18"/>
  <c r="GGB221" i="18"/>
  <c r="GGC221" i="18"/>
  <c r="GGD221" i="18"/>
  <c r="GGE221" i="18"/>
  <c r="GGF221" i="18"/>
  <c r="GGG221" i="18"/>
  <c r="GGH221" i="18"/>
  <c r="GGI221" i="18"/>
  <c r="GGJ221" i="18"/>
  <c r="GGK221" i="18"/>
  <c r="GGL221" i="18"/>
  <c r="GGM221" i="18"/>
  <c r="GGN221" i="18"/>
  <c r="GGO221" i="18"/>
  <c r="GGP221" i="18"/>
  <c r="GGQ221" i="18"/>
  <c r="GGR221" i="18"/>
  <c r="GGS221" i="18"/>
  <c r="GGT221" i="18"/>
  <c r="GGU221" i="18"/>
  <c r="GGV221" i="18"/>
  <c r="GGW221" i="18"/>
  <c r="GGX221" i="18"/>
  <c r="GGY221" i="18"/>
  <c r="GGZ221" i="18"/>
  <c r="GHA221" i="18"/>
  <c r="GHB221" i="18"/>
  <c r="GHC221" i="18"/>
  <c r="GHD221" i="18"/>
  <c r="GHE221" i="18"/>
  <c r="GHF221" i="18"/>
  <c r="GHG221" i="18"/>
  <c r="GHH221" i="18"/>
  <c r="GHI221" i="18"/>
  <c r="GHJ221" i="18"/>
  <c r="GHK221" i="18"/>
  <c r="GHL221" i="18"/>
  <c r="GHM221" i="18"/>
  <c r="GHN221" i="18"/>
  <c r="GHO221" i="18"/>
  <c r="GHP221" i="18"/>
  <c r="GHQ221" i="18"/>
  <c r="GHR221" i="18"/>
  <c r="GHS221" i="18"/>
  <c r="GHT221" i="18"/>
  <c r="GHU221" i="18"/>
  <c r="GHV221" i="18"/>
  <c r="GHW221" i="18"/>
  <c r="GHX221" i="18"/>
  <c r="GHY221" i="18"/>
  <c r="GHZ221" i="18"/>
  <c r="GIA221" i="18"/>
  <c r="GIB221" i="18"/>
  <c r="GIC221" i="18"/>
  <c r="GID221" i="18"/>
  <c r="GIE221" i="18"/>
  <c r="GIF221" i="18"/>
  <c r="GIG221" i="18"/>
  <c r="GIH221" i="18"/>
  <c r="GII221" i="18"/>
  <c r="GIJ221" i="18"/>
  <c r="GIK221" i="18"/>
  <c r="GIL221" i="18"/>
  <c r="GIM221" i="18"/>
  <c r="GIN221" i="18"/>
  <c r="GIO221" i="18"/>
  <c r="GIP221" i="18"/>
  <c r="GIQ221" i="18"/>
  <c r="GIR221" i="18"/>
  <c r="GIS221" i="18"/>
  <c r="GIT221" i="18"/>
  <c r="GIU221" i="18"/>
  <c r="GIV221" i="18"/>
  <c r="GIW221" i="18"/>
  <c r="GIX221" i="18"/>
  <c r="GIY221" i="18"/>
  <c r="GIZ221" i="18"/>
  <c r="GJA221" i="18"/>
  <c r="GJB221" i="18"/>
  <c r="GJC221" i="18"/>
  <c r="GJD221" i="18"/>
  <c r="GJE221" i="18"/>
  <c r="GJF221" i="18"/>
  <c r="GJG221" i="18"/>
  <c r="GJH221" i="18"/>
  <c r="GJI221" i="18"/>
  <c r="GJJ221" i="18"/>
  <c r="GJK221" i="18"/>
  <c r="GJL221" i="18"/>
  <c r="GJM221" i="18"/>
  <c r="GJN221" i="18"/>
  <c r="GJO221" i="18"/>
  <c r="GJP221" i="18"/>
  <c r="GJQ221" i="18"/>
  <c r="GJR221" i="18"/>
  <c r="GJS221" i="18"/>
  <c r="GJT221" i="18"/>
  <c r="GJU221" i="18"/>
  <c r="GJV221" i="18"/>
  <c r="GJW221" i="18"/>
  <c r="GJX221" i="18"/>
  <c r="GJY221" i="18"/>
  <c r="GJZ221" i="18"/>
  <c r="GKA221" i="18"/>
  <c r="GKB221" i="18"/>
  <c r="GKC221" i="18"/>
  <c r="GKD221" i="18"/>
  <c r="GKE221" i="18"/>
  <c r="GKF221" i="18"/>
  <c r="GKG221" i="18"/>
  <c r="GKH221" i="18"/>
  <c r="GKI221" i="18"/>
  <c r="GKJ221" i="18"/>
  <c r="GKK221" i="18"/>
  <c r="GKL221" i="18"/>
  <c r="GKM221" i="18"/>
  <c r="GKN221" i="18"/>
  <c r="GKO221" i="18"/>
  <c r="GKP221" i="18"/>
  <c r="GKQ221" i="18"/>
  <c r="GKR221" i="18"/>
  <c r="GKS221" i="18"/>
  <c r="GKT221" i="18"/>
  <c r="GKU221" i="18"/>
  <c r="GKV221" i="18"/>
  <c r="GKW221" i="18"/>
  <c r="GKX221" i="18"/>
  <c r="GKY221" i="18"/>
  <c r="GKZ221" i="18"/>
  <c r="GLA221" i="18"/>
  <c r="GLB221" i="18"/>
  <c r="GLC221" i="18"/>
  <c r="GLD221" i="18"/>
  <c r="GLE221" i="18"/>
  <c r="GLF221" i="18"/>
  <c r="GLG221" i="18"/>
  <c r="GLH221" i="18"/>
  <c r="GLI221" i="18"/>
  <c r="GLJ221" i="18"/>
  <c r="GLK221" i="18"/>
  <c r="GLL221" i="18"/>
  <c r="GLM221" i="18"/>
  <c r="GLN221" i="18"/>
  <c r="GLO221" i="18"/>
  <c r="GLP221" i="18"/>
  <c r="GLQ221" i="18"/>
  <c r="GLR221" i="18"/>
  <c r="GLS221" i="18"/>
  <c r="GLT221" i="18"/>
  <c r="GLU221" i="18"/>
  <c r="GLV221" i="18"/>
  <c r="GLW221" i="18"/>
  <c r="GLX221" i="18"/>
  <c r="GLY221" i="18"/>
  <c r="GLZ221" i="18"/>
  <c r="GMA221" i="18"/>
  <c r="GMB221" i="18"/>
  <c r="GMC221" i="18"/>
  <c r="GMD221" i="18"/>
  <c r="GME221" i="18"/>
  <c r="GMF221" i="18"/>
  <c r="GMG221" i="18"/>
  <c r="GMH221" i="18"/>
  <c r="GMI221" i="18"/>
  <c r="GMJ221" i="18"/>
  <c r="GMK221" i="18"/>
  <c r="GML221" i="18"/>
  <c r="GMM221" i="18"/>
  <c r="GMN221" i="18"/>
  <c r="GMO221" i="18"/>
  <c r="GMP221" i="18"/>
  <c r="GMQ221" i="18"/>
  <c r="GMR221" i="18"/>
  <c r="GMS221" i="18"/>
  <c r="GMT221" i="18"/>
  <c r="GMU221" i="18"/>
  <c r="GMV221" i="18"/>
  <c r="GMW221" i="18"/>
  <c r="GMX221" i="18"/>
  <c r="GMY221" i="18"/>
  <c r="GMZ221" i="18"/>
  <c r="GNA221" i="18"/>
  <c r="GNB221" i="18"/>
  <c r="GNC221" i="18"/>
  <c r="GND221" i="18"/>
  <c r="GNE221" i="18"/>
  <c r="GNF221" i="18"/>
  <c r="GNG221" i="18"/>
  <c r="GNH221" i="18"/>
  <c r="GNI221" i="18"/>
  <c r="GNJ221" i="18"/>
  <c r="GNK221" i="18"/>
  <c r="GNL221" i="18"/>
  <c r="GNM221" i="18"/>
  <c r="GNN221" i="18"/>
  <c r="GNO221" i="18"/>
  <c r="GNP221" i="18"/>
  <c r="GNQ221" i="18"/>
  <c r="GNR221" i="18"/>
  <c r="GNS221" i="18"/>
  <c r="GNT221" i="18"/>
  <c r="GNU221" i="18"/>
  <c r="GNV221" i="18"/>
  <c r="GNW221" i="18"/>
  <c r="GNX221" i="18"/>
  <c r="GNY221" i="18"/>
  <c r="GNZ221" i="18"/>
  <c r="GOA221" i="18"/>
  <c r="GOB221" i="18"/>
  <c r="GOC221" i="18"/>
  <c r="GOD221" i="18"/>
  <c r="GOE221" i="18"/>
  <c r="GOF221" i="18"/>
  <c r="GOG221" i="18"/>
  <c r="GOH221" i="18"/>
  <c r="GOI221" i="18"/>
  <c r="GOJ221" i="18"/>
  <c r="GOK221" i="18"/>
  <c r="GOL221" i="18"/>
  <c r="GOM221" i="18"/>
  <c r="GON221" i="18"/>
  <c r="GOO221" i="18"/>
  <c r="GOP221" i="18"/>
  <c r="GOQ221" i="18"/>
  <c r="GOR221" i="18"/>
  <c r="GOS221" i="18"/>
  <c r="GOT221" i="18"/>
  <c r="GOU221" i="18"/>
  <c r="GOV221" i="18"/>
  <c r="GOW221" i="18"/>
  <c r="GOX221" i="18"/>
  <c r="GOY221" i="18"/>
  <c r="GOZ221" i="18"/>
  <c r="GPA221" i="18"/>
  <c r="GPB221" i="18"/>
  <c r="GPC221" i="18"/>
  <c r="GPD221" i="18"/>
  <c r="GPE221" i="18"/>
  <c r="GPF221" i="18"/>
  <c r="GPG221" i="18"/>
  <c r="GPH221" i="18"/>
  <c r="GPI221" i="18"/>
  <c r="GPJ221" i="18"/>
  <c r="GPK221" i="18"/>
  <c r="GPL221" i="18"/>
  <c r="GPM221" i="18"/>
  <c r="GPN221" i="18"/>
  <c r="GPO221" i="18"/>
  <c r="GPP221" i="18"/>
  <c r="GPQ221" i="18"/>
  <c r="GPR221" i="18"/>
  <c r="GPS221" i="18"/>
  <c r="GPT221" i="18"/>
  <c r="GPU221" i="18"/>
  <c r="GPV221" i="18"/>
  <c r="GPW221" i="18"/>
  <c r="GPX221" i="18"/>
  <c r="GPY221" i="18"/>
  <c r="GPZ221" i="18"/>
  <c r="GQA221" i="18"/>
  <c r="GQB221" i="18"/>
  <c r="GQC221" i="18"/>
  <c r="GQD221" i="18"/>
  <c r="GQE221" i="18"/>
  <c r="GQF221" i="18"/>
  <c r="GQG221" i="18"/>
  <c r="GQH221" i="18"/>
  <c r="GQI221" i="18"/>
  <c r="GQJ221" i="18"/>
  <c r="GQK221" i="18"/>
  <c r="GQL221" i="18"/>
  <c r="GQM221" i="18"/>
  <c r="GQN221" i="18"/>
  <c r="GQO221" i="18"/>
  <c r="GQP221" i="18"/>
  <c r="GQQ221" i="18"/>
  <c r="GQR221" i="18"/>
  <c r="GQS221" i="18"/>
  <c r="GQT221" i="18"/>
  <c r="GQU221" i="18"/>
  <c r="GQV221" i="18"/>
  <c r="GQW221" i="18"/>
  <c r="GQX221" i="18"/>
  <c r="GQY221" i="18"/>
  <c r="GQZ221" i="18"/>
  <c r="GRA221" i="18"/>
  <c r="GRB221" i="18"/>
  <c r="GRC221" i="18"/>
  <c r="GRD221" i="18"/>
  <c r="GRE221" i="18"/>
  <c r="GRF221" i="18"/>
  <c r="GRG221" i="18"/>
  <c r="GRH221" i="18"/>
  <c r="GRI221" i="18"/>
  <c r="GRJ221" i="18"/>
  <c r="GRK221" i="18"/>
  <c r="GRL221" i="18"/>
  <c r="GRM221" i="18"/>
  <c r="GRN221" i="18"/>
  <c r="GRO221" i="18"/>
  <c r="GRP221" i="18"/>
  <c r="GRQ221" i="18"/>
  <c r="GRR221" i="18"/>
  <c r="GRS221" i="18"/>
  <c r="GRT221" i="18"/>
  <c r="GRU221" i="18"/>
  <c r="GRV221" i="18"/>
  <c r="GRW221" i="18"/>
  <c r="GRX221" i="18"/>
  <c r="GRY221" i="18"/>
  <c r="GRZ221" i="18"/>
  <c r="GSA221" i="18"/>
  <c r="GSB221" i="18"/>
  <c r="GSC221" i="18"/>
  <c r="GSD221" i="18"/>
  <c r="GSE221" i="18"/>
  <c r="GSF221" i="18"/>
  <c r="GSG221" i="18"/>
  <c r="GSH221" i="18"/>
  <c r="GSI221" i="18"/>
  <c r="GSJ221" i="18"/>
  <c r="GSK221" i="18"/>
  <c r="GSL221" i="18"/>
  <c r="GSM221" i="18"/>
  <c r="GSN221" i="18"/>
  <c r="GSO221" i="18"/>
  <c r="GSP221" i="18"/>
  <c r="GSQ221" i="18"/>
  <c r="GSR221" i="18"/>
  <c r="GSS221" i="18"/>
  <c r="GST221" i="18"/>
  <c r="GSU221" i="18"/>
  <c r="GSV221" i="18"/>
  <c r="GSW221" i="18"/>
  <c r="GSX221" i="18"/>
  <c r="GSY221" i="18"/>
  <c r="GSZ221" i="18"/>
  <c r="GTA221" i="18"/>
  <c r="GTB221" i="18"/>
  <c r="GTC221" i="18"/>
  <c r="GTD221" i="18"/>
  <c r="GTE221" i="18"/>
  <c r="GTF221" i="18"/>
  <c r="GTG221" i="18"/>
  <c r="GTH221" i="18"/>
  <c r="GTI221" i="18"/>
  <c r="GTJ221" i="18"/>
  <c r="GTK221" i="18"/>
  <c r="GTL221" i="18"/>
  <c r="GTM221" i="18"/>
  <c r="GTN221" i="18"/>
  <c r="GTO221" i="18"/>
  <c r="GTP221" i="18"/>
  <c r="GTQ221" i="18"/>
  <c r="GTR221" i="18"/>
  <c r="GTS221" i="18"/>
  <c r="GTT221" i="18"/>
  <c r="GTU221" i="18"/>
  <c r="GTV221" i="18"/>
  <c r="GTW221" i="18"/>
  <c r="GTX221" i="18"/>
  <c r="GTY221" i="18"/>
  <c r="GTZ221" i="18"/>
  <c r="GUA221" i="18"/>
  <c r="GUB221" i="18"/>
  <c r="GUC221" i="18"/>
  <c r="GUD221" i="18"/>
  <c r="GUE221" i="18"/>
  <c r="GUF221" i="18"/>
  <c r="GUG221" i="18"/>
  <c r="GUH221" i="18"/>
  <c r="GUI221" i="18"/>
  <c r="GUJ221" i="18"/>
  <c r="GUK221" i="18"/>
  <c r="GUL221" i="18"/>
  <c r="GUM221" i="18"/>
  <c r="GUN221" i="18"/>
  <c r="GUO221" i="18"/>
  <c r="GUP221" i="18"/>
  <c r="GUQ221" i="18"/>
  <c r="GUR221" i="18"/>
  <c r="GUS221" i="18"/>
  <c r="GUT221" i="18"/>
  <c r="GUU221" i="18"/>
  <c r="GUV221" i="18"/>
  <c r="GUW221" i="18"/>
  <c r="GUX221" i="18"/>
  <c r="GUY221" i="18"/>
  <c r="GUZ221" i="18"/>
  <c r="GVA221" i="18"/>
  <c r="GVB221" i="18"/>
  <c r="GVC221" i="18"/>
  <c r="GVD221" i="18"/>
  <c r="GVE221" i="18"/>
  <c r="GVF221" i="18"/>
  <c r="GVG221" i="18"/>
  <c r="GVH221" i="18"/>
  <c r="GVI221" i="18"/>
  <c r="GVJ221" i="18"/>
  <c r="GVK221" i="18"/>
  <c r="GVL221" i="18"/>
  <c r="GVM221" i="18"/>
  <c r="GVN221" i="18"/>
  <c r="GVO221" i="18"/>
  <c r="GVP221" i="18"/>
  <c r="GVQ221" i="18"/>
  <c r="GVR221" i="18"/>
  <c r="GVS221" i="18"/>
  <c r="GVT221" i="18"/>
  <c r="GVU221" i="18"/>
  <c r="GVV221" i="18"/>
  <c r="GVW221" i="18"/>
  <c r="GVX221" i="18"/>
  <c r="GVY221" i="18"/>
  <c r="GVZ221" i="18"/>
  <c r="GWA221" i="18"/>
  <c r="GWB221" i="18"/>
  <c r="GWC221" i="18"/>
  <c r="GWD221" i="18"/>
  <c r="GWE221" i="18"/>
  <c r="GWF221" i="18"/>
  <c r="GWG221" i="18"/>
  <c r="GWH221" i="18"/>
  <c r="GWI221" i="18"/>
  <c r="GWJ221" i="18"/>
  <c r="GWK221" i="18"/>
  <c r="GWL221" i="18"/>
  <c r="GWM221" i="18"/>
  <c r="GWN221" i="18"/>
  <c r="GWO221" i="18"/>
  <c r="GWP221" i="18"/>
  <c r="GWQ221" i="18"/>
  <c r="GWR221" i="18"/>
  <c r="GWS221" i="18"/>
  <c r="GWT221" i="18"/>
  <c r="GWU221" i="18"/>
  <c r="GWV221" i="18"/>
  <c r="GWW221" i="18"/>
  <c r="GWX221" i="18"/>
  <c r="GWY221" i="18"/>
  <c r="GWZ221" i="18"/>
  <c r="GXA221" i="18"/>
  <c r="GXB221" i="18"/>
  <c r="GXC221" i="18"/>
  <c r="GXD221" i="18"/>
  <c r="GXE221" i="18"/>
  <c r="GXF221" i="18"/>
  <c r="GXG221" i="18"/>
  <c r="GXH221" i="18"/>
  <c r="GXI221" i="18"/>
  <c r="GXJ221" i="18"/>
  <c r="GXK221" i="18"/>
  <c r="GXL221" i="18"/>
  <c r="GXM221" i="18"/>
  <c r="GXN221" i="18"/>
  <c r="GXO221" i="18"/>
  <c r="GXP221" i="18"/>
  <c r="GXQ221" i="18"/>
  <c r="GXR221" i="18"/>
  <c r="GXS221" i="18"/>
  <c r="GXT221" i="18"/>
  <c r="GXU221" i="18"/>
  <c r="GXV221" i="18"/>
  <c r="GXW221" i="18"/>
  <c r="GXX221" i="18"/>
  <c r="GXY221" i="18"/>
  <c r="GXZ221" i="18"/>
  <c r="GYA221" i="18"/>
  <c r="GYB221" i="18"/>
  <c r="GYC221" i="18"/>
  <c r="GYD221" i="18"/>
  <c r="GYE221" i="18"/>
  <c r="GYF221" i="18"/>
  <c r="GYG221" i="18"/>
  <c r="GYH221" i="18"/>
  <c r="GYI221" i="18"/>
  <c r="GYJ221" i="18"/>
  <c r="GYK221" i="18"/>
  <c r="GYL221" i="18"/>
  <c r="GYM221" i="18"/>
  <c r="GYN221" i="18"/>
  <c r="GYO221" i="18"/>
  <c r="GYP221" i="18"/>
  <c r="GYQ221" i="18"/>
  <c r="GYR221" i="18"/>
  <c r="GYS221" i="18"/>
  <c r="GYT221" i="18"/>
  <c r="GYU221" i="18"/>
  <c r="GYV221" i="18"/>
  <c r="GYW221" i="18"/>
  <c r="GYX221" i="18"/>
  <c r="GYY221" i="18"/>
  <c r="GYZ221" i="18"/>
  <c r="GZA221" i="18"/>
  <c r="GZB221" i="18"/>
  <c r="GZC221" i="18"/>
  <c r="GZD221" i="18"/>
  <c r="GZE221" i="18"/>
  <c r="GZF221" i="18"/>
  <c r="GZG221" i="18"/>
  <c r="GZH221" i="18"/>
  <c r="GZI221" i="18"/>
  <c r="GZJ221" i="18"/>
  <c r="GZK221" i="18"/>
  <c r="GZL221" i="18"/>
  <c r="GZM221" i="18"/>
  <c r="GZN221" i="18"/>
  <c r="GZO221" i="18"/>
  <c r="GZP221" i="18"/>
  <c r="GZQ221" i="18"/>
  <c r="GZR221" i="18"/>
  <c r="GZS221" i="18"/>
  <c r="GZT221" i="18"/>
  <c r="GZU221" i="18"/>
  <c r="GZV221" i="18"/>
  <c r="GZW221" i="18"/>
  <c r="GZX221" i="18"/>
  <c r="GZY221" i="18"/>
  <c r="GZZ221" i="18"/>
  <c r="HAA221" i="18"/>
  <c r="HAB221" i="18"/>
  <c r="HAC221" i="18"/>
  <c r="HAD221" i="18"/>
  <c r="HAE221" i="18"/>
  <c r="HAF221" i="18"/>
  <c r="HAG221" i="18"/>
  <c r="HAH221" i="18"/>
  <c r="HAI221" i="18"/>
  <c r="HAJ221" i="18"/>
  <c r="HAK221" i="18"/>
  <c r="HAL221" i="18"/>
  <c r="HAM221" i="18"/>
  <c r="HAN221" i="18"/>
  <c r="HAO221" i="18"/>
  <c r="HAP221" i="18"/>
  <c r="HAQ221" i="18"/>
  <c r="HAR221" i="18"/>
  <c r="HAS221" i="18"/>
  <c r="HAT221" i="18"/>
  <c r="HAU221" i="18"/>
  <c r="HAV221" i="18"/>
  <c r="HAW221" i="18"/>
  <c r="HAX221" i="18"/>
  <c r="HAY221" i="18"/>
  <c r="HAZ221" i="18"/>
  <c r="HBA221" i="18"/>
  <c r="HBB221" i="18"/>
  <c r="HBC221" i="18"/>
  <c r="HBD221" i="18"/>
  <c r="HBE221" i="18"/>
  <c r="HBF221" i="18"/>
  <c r="HBG221" i="18"/>
  <c r="HBH221" i="18"/>
  <c r="HBI221" i="18"/>
  <c r="HBJ221" i="18"/>
  <c r="HBK221" i="18"/>
  <c r="HBL221" i="18"/>
  <c r="HBM221" i="18"/>
  <c r="HBN221" i="18"/>
  <c r="HBO221" i="18"/>
  <c r="HBP221" i="18"/>
  <c r="HBQ221" i="18"/>
  <c r="HBR221" i="18"/>
  <c r="HBS221" i="18"/>
  <c r="HBT221" i="18"/>
  <c r="HBU221" i="18"/>
  <c r="HBV221" i="18"/>
  <c r="HBW221" i="18"/>
  <c r="HBX221" i="18"/>
  <c r="HBY221" i="18"/>
  <c r="HBZ221" i="18"/>
  <c r="HCA221" i="18"/>
  <c r="HCB221" i="18"/>
  <c r="HCC221" i="18"/>
  <c r="HCD221" i="18"/>
  <c r="HCE221" i="18"/>
  <c r="HCF221" i="18"/>
  <c r="HCG221" i="18"/>
  <c r="HCH221" i="18"/>
  <c r="HCI221" i="18"/>
  <c r="HCJ221" i="18"/>
  <c r="HCK221" i="18"/>
  <c r="HCL221" i="18"/>
  <c r="HCM221" i="18"/>
  <c r="HCN221" i="18"/>
  <c r="HCO221" i="18"/>
  <c r="HCP221" i="18"/>
  <c r="HCQ221" i="18"/>
  <c r="HCR221" i="18"/>
  <c r="HCS221" i="18"/>
  <c r="HCT221" i="18"/>
  <c r="HCU221" i="18"/>
  <c r="HCV221" i="18"/>
  <c r="HCW221" i="18"/>
  <c r="HCX221" i="18"/>
  <c r="HCY221" i="18"/>
  <c r="HCZ221" i="18"/>
  <c r="HDA221" i="18"/>
  <c r="HDB221" i="18"/>
  <c r="HDC221" i="18"/>
  <c r="HDD221" i="18"/>
  <c r="HDE221" i="18"/>
  <c r="HDF221" i="18"/>
  <c r="HDG221" i="18"/>
  <c r="HDH221" i="18"/>
  <c r="HDI221" i="18"/>
  <c r="HDJ221" i="18"/>
  <c r="HDK221" i="18"/>
  <c r="HDL221" i="18"/>
  <c r="HDM221" i="18"/>
  <c r="HDN221" i="18"/>
  <c r="HDO221" i="18"/>
  <c r="HDP221" i="18"/>
  <c r="HDQ221" i="18"/>
  <c r="HDR221" i="18"/>
  <c r="HDS221" i="18"/>
  <c r="HDT221" i="18"/>
  <c r="HDU221" i="18"/>
  <c r="HDV221" i="18"/>
  <c r="HDW221" i="18"/>
  <c r="HDX221" i="18"/>
  <c r="HDY221" i="18"/>
  <c r="HDZ221" i="18"/>
  <c r="HEA221" i="18"/>
  <c r="HEB221" i="18"/>
  <c r="HEC221" i="18"/>
  <c r="HED221" i="18"/>
  <c r="HEE221" i="18"/>
  <c r="HEF221" i="18"/>
  <c r="HEG221" i="18"/>
  <c r="HEH221" i="18"/>
  <c r="HEI221" i="18"/>
  <c r="HEJ221" i="18"/>
  <c r="HEK221" i="18"/>
  <c r="HEL221" i="18"/>
  <c r="HEM221" i="18"/>
  <c r="HEN221" i="18"/>
  <c r="HEO221" i="18"/>
  <c r="HEP221" i="18"/>
  <c r="HEQ221" i="18"/>
  <c r="HER221" i="18"/>
  <c r="HES221" i="18"/>
  <c r="HET221" i="18"/>
  <c r="HEU221" i="18"/>
  <c r="HEV221" i="18"/>
  <c r="HEW221" i="18"/>
  <c r="HEX221" i="18"/>
  <c r="HEY221" i="18"/>
  <c r="HEZ221" i="18"/>
  <c r="HFA221" i="18"/>
  <c r="HFB221" i="18"/>
  <c r="HFC221" i="18"/>
  <c r="HFD221" i="18"/>
  <c r="HFE221" i="18"/>
  <c r="HFF221" i="18"/>
  <c r="HFG221" i="18"/>
  <c r="HFH221" i="18"/>
  <c r="HFI221" i="18"/>
  <c r="HFJ221" i="18"/>
  <c r="HFK221" i="18"/>
  <c r="HFL221" i="18"/>
  <c r="HFM221" i="18"/>
  <c r="HFN221" i="18"/>
  <c r="HFO221" i="18"/>
  <c r="HFP221" i="18"/>
  <c r="HFQ221" i="18"/>
  <c r="HFR221" i="18"/>
  <c r="HFS221" i="18"/>
  <c r="HFT221" i="18"/>
  <c r="HFU221" i="18"/>
  <c r="HFV221" i="18"/>
  <c r="HFW221" i="18"/>
  <c r="HFX221" i="18"/>
  <c r="HFY221" i="18"/>
  <c r="HFZ221" i="18"/>
  <c r="HGA221" i="18"/>
  <c r="HGB221" i="18"/>
  <c r="HGC221" i="18"/>
  <c r="HGD221" i="18"/>
  <c r="HGE221" i="18"/>
  <c r="HGF221" i="18"/>
  <c r="HGG221" i="18"/>
  <c r="HGH221" i="18"/>
  <c r="HGI221" i="18"/>
  <c r="HGJ221" i="18"/>
  <c r="HGK221" i="18"/>
  <c r="HGL221" i="18"/>
  <c r="HGM221" i="18"/>
  <c r="HGN221" i="18"/>
  <c r="HGO221" i="18"/>
  <c r="HGP221" i="18"/>
  <c r="HGQ221" i="18"/>
  <c r="HGR221" i="18"/>
  <c r="HGS221" i="18"/>
  <c r="HGT221" i="18"/>
  <c r="HGU221" i="18"/>
  <c r="HGV221" i="18"/>
  <c r="HGW221" i="18"/>
  <c r="HGX221" i="18"/>
  <c r="HGY221" i="18"/>
  <c r="HGZ221" i="18"/>
  <c r="HHA221" i="18"/>
  <c r="HHB221" i="18"/>
  <c r="HHC221" i="18"/>
  <c r="HHD221" i="18"/>
  <c r="HHE221" i="18"/>
  <c r="HHF221" i="18"/>
  <c r="HHG221" i="18"/>
  <c r="HHH221" i="18"/>
  <c r="HHI221" i="18"/>
  <c r="HHJ221" i="18"/>
  <c r="HHK221" i="18"/>
  <c r="HHL221" i="18"/>
  <c r="HHM221" i="18"/>
  <c r="HHN221" i="18"/>
  <c r="HHO221" i="18"/>
  <c r="HHP221" i="18"/>
  <c r="HHQ221" i="18"/>
  <c r="HHR221" i="18"/>
  <c r="HHS221" i="18"/>
  <c r="HHT221" i="18"/>
  <c r="HHU221" i="18"/>
  <c r="HHV221" i="18"/>
  <c r="HHW221" i="18"/>
  <c r="HHX221" i="18"/>
  <c r="HHY221" i="18"/>
  <c r="HHZ221" i="18"/>
  <c r="HIA221" i="18"/>
  <c r="HIB221" i="18"/>
  <c r="HIC221" i="18"/>
  <c r="HID221" i="18"/>
  <c r="HIE221" i="18"/>
  <c r="HIF221" i="18"/>
  <c r="HIG221" i="18"/>
  <c r="HIH221" i="18"/>
  <c r="HII221" i="18"/>
  <c r="HIJ221" i="18"/>
  <c r="HIK221" i="18"/>
  <c r="HIL221" i="18"/>
  <c r="HIM221" i="18"/>
  <c r="HIN221" i="18"/>
  <c r="HIO221" i="18"/>
  <c r="HIP221" i="18"/>
  <c r="HIQ221" i="18"/>
  <c r="HIR221" i="18"/>
  <c r="HIS221" i="18"/>
  <c r="HIT221" i="18"/>
  <c r="HIU221" i="18"/>
  <c r="HIV221" i="18"/>
  <c r="HIW221" i="18"/>
  <c r="HIX221" i="18"/>
  <c r="HIY221" i="18"/>
  <c r="HIZ221" i="18"/>
  <c r="HJA221" i="18"/>
  <c r="HJB221" i="18"/>
  <c r="HJC221" i="18"/>
  <c r="HJD221" i="18"/>
  <c r="HJE221" i="18"/>
  <c r="HJF221" i="18"/>
  <c r="HJG221" i="18"/>
  <c r="HJH221" i="18"/>
  <c r="HJI221" i="18"/>
  <c r="HJJ221" i="18"/>
  <c r="HJK221" i="18"/>
  <c r="HJL221" i="18"/>
  <c r="HJM221" i="18"/>
  <c r="HJN221" i="18"/>
  <c r="HJO221" i="18"/>
  <c r="HJP221" i="18"/>
  <c r="HJQ221" i="18"/>
  <c r="HJR221" i="18"/>
  <c r="HJS221" i="18"/>
  <c r="HJT221" i="18"/>
  <c r="HJU221" i="18"/>
  <c r="HJV221" i="18"/>
  <c r="HJW221" i="18"/>
  <c r="HJX221" i="18"/>
  <c r="HJY221" i="18"/>
  <c r="HJZ221" i="18"/>
  <c r="HKA221" i="18"/>
  <c r="HKB221" i="18"/>
  <c r="HKC221" i="18"/>
  <c r="HKD221" i="18"/>
  <c r="HKE221" i="18"/>
  <c r="HKF221" i="18"/>
  <c r="HKG221" i="18"/>
  <c r="HKH221" i="18"/>
  <c r="HKI221" i="18"/>
  <c r="HKJ221" i="18"/>
  <c r="HKK221" i="18"/>
  <c r="HKL221" i="18"/>
  <c r="HKM221" i="18"/>
  <c r="HKN221" i="18"/>
  <c r="HKO221" i="18"/>
  <c r="HKP221" i="18"/>
  <c r="HKQ221" i="18"/>
  <c r="HKR221" i="18"/>
  <c r="HKS221" i="18"/>
  <c r="HKT221" i="18"/>
  <c r="HKU221" i="18"/>
  <c r="HKV221" i="18"/>
  <c r="HKW221" i="18"/>
  <c r="HKX221" i="18"/>
  <c r="HKY221" i="18"/>
  <c r="HKZ221" i="18"/>
  <c r="HLA221" i="18"/>
  <c r="HLB221" i="18"/>
  <c r="HLC221" i="18"/>
  <c r="HLD221" i="18"/>
  <c r="HLE221" i="18"/>
  <c r="HLF221" i="18"/>
  <c r="HLG221" i="18"/>
  <c r="HLH221" i="18"/>
  <c r="HLI221" i="18"/>
  <c r="HLJ221" i="18"/>
  <c r="HLK221" i="18"/>
  <c r="HLL221" i="18"/>
  <c r="HLM221" i="18"/>
  <c r="HLN221" i="18"/>
  <c r="HLO221" i="18"/>
  <c r="HLP221" i="18"/>
  <c r="HLQ221" i="18"/>
  <c r="HLR221" i="18"/>
  <c r="HLS221" i="18"/>
  <c r="HLT221" i="18"/>
  <c r="HLU221" i="18"/>
  <c r="HLV221" i="18"/>
  <c r="HLW221" i="18"/>
  <c r="HLX221" i="18"/>
  <c r="HLY221" i="18"/>
  <c r="HLZ221" i="18"/>
  <c r="HMA221" i="18"/>
  <c r="HMB221" i="18"/>
  <c r="HMC221" i="18"/>
  <c r="HMD221" i="18"/>
  <c r="HME221" i="18"/>
  <c r="HMF221" i="18"/>
  <c r="HMG221" i="18"/>
  <c r="HMH221" i="18"/>
  <c r="HMI221" i="18"/>
  <c r="HMJ221" i="18"/>
  <c r="HMK221" i="18"/>
  <c r="HML221" i="18"/>
  <c r="HMM221" i="18"/>
  <c r="HMN221" i="18"/>
  <c r="HMO221" i="18"/>
  <c r="HMP221" i="18"/>
  <c r="HMQ221" i="18"/>
  <c r="HMR221" i="18"/>
  <c r="HMS221" i="18"/>
  <c r="HMT221" i="18"/>
  <c r="HMU221" i="18"/>
  <c r="HMV221" i="18"/>
  <c r="HMW221" i="18"/>
  <c r="HMX221" i="18"/>
  <c r="HMY221" i="18"/>
  <c r="HMZ221" i="18"/>
  <c r="HNA221" i="18"/>
  <c r="HNB221" i="18"/>
  <c r="HNC221" i="18"/>
  <c r="HND221" i="18"/>
  <c r="HNE221" i="18"/>
  <c r="HNF221" i="18"/>
  <c r="HNG221" i="18"/>
  <c r="HNH221" i="18"/>
  <c r="HNI221" i="18"/>
  <c r="HNJ221" i="18"/>
  <c r="HNK221" i="18"/>
  <c r="HNL221" i="18"/>
  <c r="HNM221" i="18"/>
  <c r="HNN221" i="18"/>
  <c r="HNO221" i="18"/>
  <c r="HNP221" i="18"/>
  <c r="HNQ221" i="18"/>
  <c r="HNR221" i="18"/>
  <c r="HNS221" i="18"/>
  <c r="HNT221" i="18"/>
  <c r="HNU221" i="18"/>
  <c r="HNV221" i="18"/>
  <c r="HNW221" i="18"/>
  <c r="HNX221" i="18"/>
  <c r="HNY221" i="18"/>
  <c r="HNZ221" i="18"/>
  <c r="HOA221" i="18"/>
  <c r="HOB221" i="18"/>
  <c r="HOC221" i="18"/>
  <c r="HOD221" i="18"/>
  <c r="HOE221" i="18"/>
  <c r="HOF221" i="18"/>
  <c r="HOG221" i="18"/>
  <c r="HOH221" i="18"/>
  <c r="HOI221" i="18"/>
  <c r="HOJ221" i="18"/>
  <c r="HOK221" i="18"/>
  <c r="HOL221" i="18"/>
  <c r="HOM221" i="18"/>
  <c r="HON221" i="18"/>
  <c r="HOO221" i="18"/>
  <c r="HOP221" i="18"/>
  <c r="HOQ221" i="18"/>
  <c r="HOR221" i="18"/>
  <c r="HOS221" i="18"/>
  <c r="HOT221" i="18"/>
  <c r="HOU221" i="18"/>
  <c r="HOV221" i="18"/>
  <c r="HOW221" i="18"/>
  <c r="HOX221" i="18"/>
  <c r="HOY221" i="18"/>
  <c r="HOZ221" i="18"/>
  <c r="HPA221" i="18"/>
  <c r="HPB221" i="18"/>
  <c r="HPC221" i="18"/>
  <c r="HPD221" i="18"/>
  <c r="HPE221" i="18"/>
  <c r="HPF221" i="18"/>
  <c r="HPG221" i="18"/>
  <c r="HPH221" i="18"/>
  <c r="HPI221" i="18"/>
  <c r="HPJ221" i="18"/>
  <c r="HPK221" i="18"/>
  <c r="HPL221" i="18"/>
  <c r="HPM221" i="18"/>
  <c r="HPN221" i="18"/>
  <c r="HPO221" i="18"/>
  <c r="HPP221" i="18"/>
  <c r="HPQ221" i="18"/>
  <c r="HPR221" i="18"/>
  <c r="HPS221" i="18"/>
  <c r="HPT221" i="18"/>
  <c r="HPU221" i="18"/>
  <c r="HPV221" i="18"/>
  <c r="HPW221" i="18"/>
  <c r="HPX221" i="18"/>
  <c r="HPY221" i="18"/>
  <c r="HPZ221" i="18"/>
  <c r="HQA221" i="18"/>
  <c r="HQB221" i="18"/>
  <c r="HQC221" i="18"/>
  <c r="HQD221" i="18"/>
  <c r="HQE221" i="18"/>
  <c r="HQF221" i="18"/>
  <c r="HQG221" i="18"/>
  <c r="HQH221" i="18"/>
  <c r="HQI221" i="18"/>
  <c r="HQJ221" i="18"/>
  <c r="HQK221" i="18"/>
  <c r="HQL221" i="18"/>
  <c r="HQM221" i="18"/>
  <c r="HQN221" i="18"/>
  <c r="HQO221" i="18"/>
  <c r="HQP221" i="18"/>
  <c r="HQQ221" i="18"/>
  <c r="HQR221" i="18"/>
  <c r="HQS221" i="18"/>
  <c r="HQT221" i="18"/>
  <c r="HQU221" i="18"/>
  <c r="HQV221" i="18"/>
  <c r="HQW221" i="18"/>
  <c r="HQX221" i="18"/>
  <c r="HQY221" i="18"/>
  <c r="HQZ221" i="18"/>
  <c r="HRA221" i="18"/>
  <c r="HRB221" i="18"/>
  <c r="HRC221" i="18"/>
  <c r="HRD221" i="18"/>
  <c r="HRE221" i="18"/>
  <c r="HRF221" i="18"/>
  <c r="HRG221" i="18"/>
  <c r="HRH221" i="18"/>
  <c r="HRI221" i="18"/>
  <c r="HRJ221" i="18"/>
  <c r="HRK221" i="18"/>
  <c r="HRL221" i="18"/>
  <c r="HRM221" i="18"/>
  <c r="HRN221" i="18"/>
  <c r="HRO221" i="18"/>
  <c r="HRP221" i="18"/>
  <c r="HRQ221" i="18"/>
  <c r="HRR221" i="18"/>
  <c r="HRS221" i="18"/>
  <c r="HRT221" i="18"/>
  <c r="HRU221" i="18"/>
  <c r="HRV221" i="18"/>
  <c r="HRW221" i="18"/>
  <c r="HRX221" i="18"/>
  <c r="HRY221" i="18"/>
  <c r="HRZ221" i="18"/>
  <c r="HSA221" i="18"/>
  <c r="HSB221" i="18"/>
  <c r="HSC221" i="18"/>
  <c r="HSD221" i="18"/>
  <c r="HSE221" i="18"/>
  <c r="HSF221" i="18"/>
  <c r="HSG221" i="18"/>
  <c r="HSH221" i="18"/>
  <c r="HSI221" i="18"/>
  <c r="HSJ221" i="18"/>
  <c r="HSK221" i="18"/>
  <c r="HSL221" i="18"/>
  <c r="HSM221" i="18"/>
  <c r="HSN221" i="18"/>
  <c r="HSO221" i="18"/>
  <c r="HSP221" i="18"/>
  <c r="HSQ221" i="18"/>
  <c r="HSR221" i="18"/>
  <c r="HSS221" i="18"/>
  <c r="HST221" i="18"/>
  <c r="HSU221" i="18"/>
  <c r="HSV221" i="18"/>
  <c r="HSW221" i="18"/>
  <c r="HSX221" i="18"/>
  <c r="HSY221" i="18"/>
  <c r="HSZ221" i="18"/>
  <c r="HTA221" i="18"/>
  <c r="HTB221" i="18"/>
  <c r="HTC221" i="18"/>
  <c r="HTD221" i="18"/>
  <c r="HTE221" i="18"/>
  <c r="HTF221" i="18"/>
  <c r="HTG221" i="18"/>
  <c r="HTH221" i="18"/>
  <c r="HTI221" i="18"/>
  <c r="HTJ221" i="18"/>
  <c r="HTK221" i="18"/>
  <c r="HTL221" i="18"/>
  <c r="HTM221" i="18"/>
  <c r="HTN221" i="18"/>
  <c r="HTO221" i="18"/>
  <c r="HTP221" i="18"/>
  <c r="HTQ221" i="18"/>
  <c r="HTR221" i="18"/>
  <c r="HTS221" i="18"/>
  <c r="HTT221" i="18"/>
  <c r="HTU221" i="18"/>
  <c r="HTV221" i="18"/>
  <c r="HTW221" i="18"/>
  <c r="HTX221" i="18"/>
  <c r="HTY221" i="18"/>
  <c r="HTZ221" i="18"/>
  <c r="HUA221" i="18"/>
  <c r="HUB221" i="18"/>
  <c r="HUC221" i="18"/>
  <c r="HUD221" i="18"/>
  <c r="HUE221" i="18"/>
  <c r="HUF221" i="18"/>
  <c r="HUG221" i="18"/>
  <c r="HUH221" i="18"/>
  <c r="HUI221" i="18"/>
  <c r="HUJ221" i="18"/>
  <c r="HUK221" i="18"/>
  <c r="HUL221" i="18"/>
  <c r="HUM221" i="18"/>
  <c r="HUN221" i="18"/>
  <c r="HUO221" i="18"/>
  <c r="HUP221" i="18"/>
  <c r="HUQ221" i="18"/>
  <c r="HUR221" i="18"/>
  <c r="HUS221" i="18"/>
  <c r="HUT221" i="18"/>
  <c r="HUU221" i="18"/>
  <c r="HUV221" i="18"/>
  <c r="HUW221" i="18"/>
  <c r="HUX221" i="18"/>
  <c r="HUY221" i="18"/>
  <c r="HUZ221" i="18"/>
  <c r="HVA221" i="18"/>
  <c r="HVB221" i="18"/>
  <c r="HVC221" i="18"/>
  <c r="HVD221" i="18"/>
  <c r="HVE221" i="18"/>
  <c r="HVF221" i="18"/>
  <c r="HVG221" i="18"/>
  <c r="HVH221" i="18"/>
  <c r="HVI221" i="18"/>
  <c r="HVJ221" i="18"/>
  <c r="HVK221" i="18"/>
  <c r="HVL221" i="18"/>
  <c r="HVM221" i="18"/>
  <c r="HVN221" i="18"/>
  <c r="HVO221" i="18"/>
  <c r="HVP221" i="18"/>
  <c r="HVQ221" i="18"/>
  <c r="HVR221" i="18"/>
  <c r="HVS221" i="18"/>
  <c r="HVT221" i="18"/>
  <c r="HVU221" i="18"/>
  <c r="HVV221" i="18"/>
  <c r="HVW221" i="18"/>
  <c r="HVX221" i="18"/>
  <c r="HVY221" i="18"/>
  <c r="HVZ221" i="18"/>
  <c r="HWA221" i="18"/>
  <c r="HWB221" i="18"/>
  <c r="HWC221" i="18"/>
  <c r="HWD221" i="18"/>
  <c r="HWE221" i="18"/>
  <c r="HWF221" i="18"/>
  <c r="HWG221" i="18"/>
  <c r="HWH221" i="18"/>
  <c r="HWI221" i="18"/>
  <c r="HWJ221" i="18"/>
  <c r="HWK221" i="18"/>
  <c r="HWL221" i="18"/>
  <c r="HWM221" i="18"/>
  <c r="HWN221" i="18"/>
  <c r="HWO221" i="18"/>
  <c r="HWP221" i="18"/>
  <c r="HWQ221" i="18"/>
  <c r="HWR221" i="18"/>
  <c r="HWS221" i="18"/>
  <c r="HWT221" i="18"/>
  <c r="HWU221" i="18"/>
  <c r="HWV221" i="18"/>
  <c r="HWW221" i="18"/>
  <c r="HWX221" i="18"/>
  <c r="HWY221" i="18"/>
  <c r="HWZ221" i="18"/>
  <c r="HXA221" i="18"/>
  <c r="HXB221" i="18"/>
  <c r="HXC221" i="18"/>
  <c r="HXD221" i="18"/>
  <c r="HXE221" i="18"/>
  <c r="HXF221" i="18"/>
  <c r="HXG221" i="18"/>
  <c r="HXH221" i="18"/>
  <c r="HXI221" i="18"/>
  <c r="HXJ221" i="18"/>
  <c r="HXK221" i="18"/>
  <c r="HXL221" i="18"/>
  <c r="HXM221" i="18"/>
  <c r="HXN221" i="18"/>
  <c r="HXO221" i="18"/>
  <c r="HXP221" i="18"/>
  <c r="HXQ221" i="18"/>
  <c r="HXR221" i="18"/>
  <c r="HXS221" i="18"/>
  <c r="HXT221" i="18"/>
  <c r="HXU221" i="18"/>
  <c r="HXV221" i="18"/>
  <c r="HXW221" i="18"/>
  <c r="HXX221" i="18"/>
  <c r="HXY221" i="18"/>
  <c r="HXZ221" i="18"/>
  <c r="HYA221" i="18"/>
  <c r="HYB221" i="18"/>
  <c r="HYC221" i="18"/>
  <c r="HYD221" i="18"/>
  <c r="HYE221" i="18"/>
  <c r="HYF221" i="18"/>
  <c r="HYG221" i="18"/>
  <c r="HYH221" i="18"/>
  <c r="HYI221" i="18"/>
  <c r="HYJ221" i="18"/>
  <c r="HYK221" i="18"/>
  <c r="HYL221" i="18"/>
  <c r="HYM221" i="18"/>
  <c r="HYN221" i="18"/>
  <c r="HYO221" i="18"/>
  <c r="HYP221" i="18"/>
  <c r="HYQ221" i="18"/>
  <c r="HYR221" i="18"/>
  <c r="HYS221" i="18"/>
  <c r="HYT221" i="18"/>
  <c r="HYU221" i="18"/>
  <c r="HYV221" i="18"/>
  <c r="HYW221" i="18"/>
  <c r="HYX221" i="18"/>
  <c r="HYY221" i="18"/>
  <c r="HYZ221" i="18"/>
  <c r="HZA221" i="18"/>
  <c r="HZB221" i="18"/>
  <c r="HZC221" i="18"/>
  <c r="HZD221" i="18"/>
  <c r="HZE221" i="18"/>
  <c r="HZF221" i="18"/>
  <c r="HZG221" i="18"/>
  <c r="HZH221" i="18"/>
  <c r="HZI221" i="18"/>
  <c r="HZJ221" i="18"/>
  <c r="HZK221" i="18"/>
  <c r="HZL221" i="18"/>
  <c r="HZM221" i="18"/>
  <c r="HZN221" i="18"/>
  <c r="HZO221" i="18"/>
  <c r="HZP221" i="18"/>
  <c r="HZQ221" i="18"/>
  <c r="HZR221" i="18"/>
  <c r="HZS221" i="18"/>
  <c r="HZT221" i="18"/>
  <c r="HZU221" i="18"/>
  <c r="HZV221" i="18"/>
  <c r="HZW221" i="18"/>
  <c r="HZX221" i="18"/>
  <c r="HZY221" i="18"/>
  <c r="HZZ221" i="18"/>
  <c r="IAA221" i="18"/>
  <c r="IAB221" i="18"/>
  <c r="IAC221" i="18"/>
  <c r="IAD221" i="18"/>
  <c r="IAE221" i="18"/>
  <c r="IAF221" i="18"/>
  <c r="IAG221" i="18"/>
  <c r="IAH221" i="18"/>
  <c r="IAI221" i="18"/>
  <c r="IAJ221" i="18"/>
  <c r="IAK221" i="18"/>
  <c r="IAL221" i="18"/>
  <c r="IAM221" i="18"/>
  <c r="IAN221" i="18"/>
  <c r="IAO221" i="18"/>
  <c r="IAP221" i="18"/>
  <c r="IAQ221" i="18"/>
  <c r="IAR221" i="18"/>
  <c r="IAS221" i="18"/>
  <c r="IAT221" i="18"/>
  <c r="IAU221" i="18"/>
  <c r="IAV221" i="18"/>
  <c r="IAW221" i="18"/>
  <c r="IAX221" i="18"/>
  <c r="IAY221" i="18"/>
  <c r="IAZ221" i="18"/>
  <c r="IBA221" i="18"/>
  <c r="IBB221" i="18"/>
  <c r="IBC221" i="18"/>
  <c r="IBD221" i="18"/>
  <c r="IBE221" i="18"/>
  <c r="IBF221" i="18"/>
  <c r="IBG221" i="18"/>
  <c r="IBH221" i="18"/>
  <c r="IBI221" i="18"/>
  <c r="IBJ221" i="18"/>
  <c r="IBK221" i="18"/>
  <c r="IBL221" i="18"/>
  <c r="IBM221" i="18"/>
  <c r="IBN221" i="18"/>
  <c r="IBO221" i="18"/>
  <c r="IBP221" i="18"/>
  <c r="IBQ221" i="18"/>
  <c r="IBR221" i="18"/>
  <c r="IBS221" i="18"/>
  <c r="IBT221" i="18"/>
  <c r="IBU221" i="18"/>
  <c r="IBV221" i="18"/>
  <c r="IBW221" i="18"/>
  <c r="IBX221" i="18"/>
  <c r="IBY221" i="18"/>
  <c r="IBZ221" i="18"/>
  <c r="ICA221" i="18"/>
  <c r="ICB221" i="18"/>
  <c r="ICC221" i="18"/>
  <c r="ICD221" i="18"/>
  <c r="ICE221" i="18"/>
  <c r="ICF221" i="18"/>
  <c r="ICG221" i="18"/>
  <c r="ICH221" i="18"/>
  <c r="ICI221" i="18"/>
  <c r="ICJ221" i="18"/>
  <c r="ICK221" i="18"/>
  <c r="ICL221" i="18"/>
  <c r="ICM221" i="18"/>
  <c r="ICN221" i="18"/>
  <c r="ICO221" i="18"/>
  <c r="ICP221" i="18"/>
  <c r="ICQ221" i="18"/>
  <c r="ICR221" i="18"/>
  <c r="ICS221" i="18"/>
  <c r="ICT221" i="18"/>
  <c r="ICU221" i="18"/>
  <c r="ICV221" i="18"/>
  <c r="ICW221" i="18"/>
  <c r="ICX221" i="18"/>
  <c r="ICY221" i="18"/>
  <c r="ICZ221" i="18"/>
  <c r="IDA221" i="18"/>
  <c r="IDB221" i="18"/>
  <c r="IDC221" i="18"/>
  <c r="IDD221" i="18"/>
  <c r="IDE221" i="18"/>
  <c r="IDF221" i="18"/>
  <c r="IDG221" i="18"/>
  <c r="IDH221" i="18"/>
  <c r="IDI221" i="18"/>
  <c r="IDJ221" i="18"/>
  <c r="IDK221" i="18"/>
  <c r="IDL221" i="18"/>
  <c r="IDM221" i="18"/>
  <c r="IDN221" i="18"/>
  <c r="IDO221" i="18"/>
  <c r="IDP221" i="18"/>
  <c r="IDQ221" i="18"/>
  <c r="IDR221" i="18"/>
  <c r="IDS221" i="18"/>
  <c r="IDT221" i="18"/>
  <c r="IDU221" i="18"/>
  <c r="IDV221" i="18"/>
  <c r="IDW221" i="18"/>
  <c r="IDX221" i="18"/>
  <c r="IDY221" i="18"/>
  <c r="IDZ221" i="18"/>
  <c r="IEA221" i="18"/>
  <c r="IEB221" i="18"/>
  <c r="IEC221" i="18"/>
  <c r="IED221" i="18"/>
  <c r="IEE221" i="18"/>
  <c r="IEF221" i="18"/>
  <c r="IEG221" i="18"/>
  <c r="IEH221" i="18"/>
  <c r="IEI221" i="18"/>
  <c r="IEJ221" i="18"/>
  <c r="IEK221" i="18"/>
  <c r="IEL221" i="18"/>
  <c r="IEM221" i="18"/>
  <c r="IEN221" i="18"/>
  <c r="IEO221" i="18"/>
  <c r="IEP221" i="18"/>
  <c r="IEQ221" i="18"/>
  <c r="IER221" i="18"/>
  <c r="IES221" i="18"/>
  <c r="IET221" i="18"/>
  <c r="IEU221" i="18"/>
  <c r="IEV221" i="18"/>
  <c r="IEW221" i="18"/>
  <c r="IEX221" i="18"/>
  <c r="IEY221" i="18"/>
  <c r="IEZ221" i="18"/>
  <c r="IFA221" i="18"/>
  <c r="IFB221" i="18"/>
  <c r="IFC221" i="18"/>
  <c r="IFD221" i="18"/>
  <c r="IFE221" i="18"/>
  <c r="IFF221" i="18"/>
  <c r="IFG221" i="18"/>
  <c r="IFH221" i="18"/>
  <c r="IFI221" i="18"/>
  <c r="IFJ221" i="18"/>
  <c r="IFK221" i="18"/>
  <c r="IFL221" i="18"/>
  <c r="IFM221" i="18"/>
  <c r="IFN221" i="18"/>
  <c r="IFO221" i="18"/>
  <c r="IFP221" i="18"/>
  <c r="IFQ221" i="18"/>
  <c r="IFR221" i="18"/>
  <c r="IFS221" i="18"/>
  <c r="IFT221" i="18"/>
  <c r="IFU221" i="18"/>
  <c r="IFV221" i="18"/>
  <c r="IFW221" i="18"/>
  <c r="IFX221" i="18"/>
  <c r="IFY221" i="18"/>
  <c r="IFZ221" i="18"/>
  <c r="IGA221" i="18"/>
  <c r="IGB221" i="18"/>
  <c r="IGC221" i="18"/>
  <c r="IGD221" i="18"/>
  <c r="IGE221" i="18"/>
  <c r="IGF221" i="18"/>
  <c r="IGG221" i="18"/>
  <c r="IGH221" i="18"/>
  <c r="IGI221" i="18"/>
  <c r="IGJ221" i="18"/>
  <c r="IGK221" i="18"/>
  <c r="IGL221" i="18"/>
  <c r="IGM221" i="18"/>
  <c r="IGN221" i="18"/>
  <c r="IGO221" i="18"/>
  <c r="IGP221" i="18"/>
  <c r="IGQ221" i="18"/>
  <c r="IGR221" i="18"/>
  <c r="IGS221" i="18"/>
  <c r="IGT221" i="18"/>
  <c r="IGU221" i="18"/>
  <c r="IGV221" i="18"/>
  <c r="IGW221" i="18"/>
  <c r="IGX221" i="18"/>
  <c r="IGY221" i="18"/>
  <c r="IGZ221" i="18"/>
  <c r="IHA221" i="18"/>
  <c r="IHB221" i="18"/>
  <c r="IHC221" i="18"/>
  <c r="IHD221" i="18"/>
  <c r="IHE221" i="18"/>
  <c r="IHF221" i="18"/>
  <c r="IHG221" i="18"/>
  <c r="IHH221" i="18"/>
  <c r="IHI221" i="18"/>
  <c r="IHJ221" i="18"/>
  <c r="IHK221" i="18"/>
  <c r="IHL221" i="18"/>
  <c r="IHM221" i="18"/>
  <c r="IHN221" i="18"/>
  <c r="IHO221" i="18"/>
  <c r="IHP221" i="18"/>
  <c r="IHQ221" i="18"/>
  <c r="IHR221" i="18"/>
  <c r="IHS221" i="18"/>
  <c r="IHT221" i="18"/>
  <c r="IHU221" i="18"/>
  <c r="IHV221" i="18"/>
  <c r="IHW221" i="18"/>
  <c r="IHX221" i="18"/>
  <c r="IHY221" i="18"/>
  <c r="IHZ221" i="18"/>
  <c r="IIA221" i="18"/>
  <c r="IIB221" i="18"/>
  <c r="IIC221" i="18"/>
  <c r="IID221" i="18"/>
  <c r="IIE221" i="18"/>
  <c r="IIF221" i="18"/>
  <c r="IIG221" i="18"/>
  <c r="IIH221" i="18"/>
  <c r="III221" i="18"/>
  <c r="IIJ221" i="18"/>
  <c r="IIK221" i="18"/>
  <c r="IIL221" i="18"/>
  <c r="IIM221" i="18"/>
  <c r="IIN221" i="18"/>
  <c r="IIO221" i="18"/>
  <c r="IIP221" i="18"/>
  <c r="IIQ221" i="18"/>
  <c r="IIR221" i="18"/>
  <c r="IIS221" i="18"/>
  <c r="IIT221" i="18"/>
  <c r="IIU221" i="18"/>
  <c r="IIV221" i="18"/>
  <c r="IIW221" i="18"/>
  <c r="IIX221" i="18"/>
  <c r="IIY221" i="18"/>
  <c r="IIZ221" i="18"/>
  <c r="IJA221" i="18"/>
  <c r="IJB221" i="18"/>
  <c r="IJC221" i="18"/>
  <c r="IJD221" i="18"/>
  <c r="IJE221" i="18"/>
  <c r="IJF221" i="18"/>
  <c r="IJG221" i="18"/>
  <c r="IJH221" i="18"/>
  <c r="IJI221" i="18"/>
  <c r="IJJ221" i="18"/>
  <c r="IJK221" i="18"/>
  <c r="IJL221" i="18"/>
  <c r="IJM221" i="18"/>
  <c r="IJN221" i="18"/>
  <c r="IJO221" i="18"/>
  <c r="IJP221" i="18"/>
  <c r="IJQ221" i="18"/>
  <c r="IJR221" i="18"/>
  <c r="IJS221" i="18"/>
  <c r="IJT221" i="18"/>
  <c r="IJU221" i="18"/>
  <c r="IJV221" i="18"/>
  <c r="IJW221" i="18"/>
  <c r="IJX221" i="18"/>
  <c r="IJY221" i="18"/>
  <c r="IJZ221" i="18"/>
  <c r="IKA221" i="18"/>
  <c r="IKB221" i="18"/>
  <c r="IKC221" i="18"/>
  <c r="IKD221" i="18"/>
  <c r="IKE221" i="18"/>
  <c r="IKF221" i="18"/>
  <c r="IKG221" i="18"/>
  <c r="IKH221" i="18"/>
  <c r="IKI221" i="18"/>
  <c r="IKJ221" i="18"/>
  <c r="IKK221" i="18"/>
  <c r="IKL221" i="18"/>
  <c r="IKM221" i="18"/>
  <c r="IKN221" i="18"/>
  <c r="IKO221" i="18"/>
  <c r="IKP221" i="18"/>
  <c r="IKQ221" i="18"/>
  <c r="IKR221" i="18"/>
  <c r="IKS221" i="18"/>
  <c r="IKT221" i="18"/>
  <c r="IKU221" i="18"/>
  <c r="IKV221" i="18"/>
  <c r="IKW221" i="18"/>
  <c r="IKX221" i="18"/>
  <c r="IKY221" i="18"/>
  <c r="IKZ221" i="18"/>
  <c r="ILA221" i="18"/>
  <c r="ILB221" i="18"/>
  <c r="ILC221" i="18"/>
  <c r="ILD221" i="18"/>
  <c r="ILE221" i="18"/>
  <c r="ILF221" i="18"/>
  <c r="ILG221" i="18"/>
  <c r="ILH221" i="18"/>
  <c r="ILI221" i="18"/>
  <c r="ILJ221" i="18"/>
  <c r="ILK221" i="18"/>
  <c r="ILL221" i="18"/>
  <c r="ILM221" i="18"/>
  <c r="ILN221" i="18"/>
  <c r="ILO221" i="18"/>
  <c r="ILP221" i="18"/>
  <c r="ILQ221" i="18"/>
  <c r="ILR221" i="18"/>
  <c r="ILS221" i="18"/>
  <c r="ILT221" i="18"/>
  <c r="ILU221" i="18"/>
  <c r="ILV221" i="18"/>
  <c r="ILW221" i="18"/>
  <c r="ILX221" i="18"/>
  <c r="ILY221" i="18"/>
  <c r="ILZ221" i="18"/>
  <c r="IMA221" i="18"/>
  <c r="IMB221" i="18"/>
  <c r="IMC221" i="18"/>
  <c r="IMD221" i="18"/>
  <c r="IME221" i="18"/>
  <c r="IMF221" i="18"/>
  <c r="IMG221" i="18"/>
  <c r="IMH221" i="18"/>
  <c r="IMI221" i="18"/>
  <c r="IMJ221" i="18"/>
  <c r="IMK221" i="18"/>
  <c r="IML221" i="18"/>
  <c r="IMM221" i="18"/>
  <c r="IMN221" i="18"/>
  <c r="IMO221" i="18"/>
  <c r="IMP221" i="18"/>
  <c r="IMQ221" i="18"/>
  <c r="IMR221" i="18"/>
  <c r="IMS221" i="18"/>
  <c r="IMT221" i="18"/>
  <c r="IMU221" i="18"/>
  <c r="IMV221" i="18"/>
  <c r="IMW221" i="18"/>
  <c r="IMX221" i="18"/>
  <c r="IMY221" i="18"/>
  <c r="IMZ221" i="18"/>
  <c r="INA221" i="18"/>
  <c r="INB221" i="18"/>
  <c r="INC221" i="18"/>
  <c r="IND221" i="18"/>
  <c r="INE221" i="18"/>
  <c r="INF221" i="18"/>
  <c r="ING221" i="18"/>
  <c r="INH221" i="18"/>
  <c r="INI221" i="18"/>
  <c r="INJ221" i="18"/>
  <c r="INK221" i="18"/>
  <c r="INL221" i="18"/>
  <c r="INM221" i="18"/>
  <c r="INN221" i="18"/>
  <c r="INO221" i="18"/>
  <c r="INP221" i="18"/>
  <c r="INQ221" i="18"/>
  <c r="INR221" i="18"/>
  <c r="INS221" i="18"/>
  <c r="INT221" i="18"/>
  <c r="INU221" i="18"/>
  <c r="INV221" i="18"/>
  <c r="INW221" i="18"/>
  <c r="INX221" i="18"/>
  <c r="INY221" i="18"/>
  <c r="INZ221" i="18"/>
  <c r="IOA221" i="18"/>
  <c r="IOB221" i="18"/>
  <c r="IOC221" i="18"/>
  <c r="IOD221" i="18"/>
  <c r="IOE221" i="18"/>
  <c r="IOF221" i="18"/>
  <c r="IOG221" i="18"/>
  <c r="IOH221" i="18"/>
  <c r="IOI221" i="18"/>
  <c r="IOJ221" i="18"/>
  <c r="IOK221" i="18"/>
  <c r="IOL221" i="18"/>
  <c r="IOM221" i="18"/>
  <c r="ION221" i="18"/>
  <c r="IOO221" i="18"/>
  <c r="IOP221" i="18"/>
  <c r="IOQ221" i="18"/>
  <c r="IOR221" i="18"/>
  <c r="IOS221" i="18"/>
  <c r="IOT221" i="18"/>
  <c r="IOU221" i="18"/>
  <c r="IOV221" i="18"/>
  <c r="IOW221" i="18"/>
  <c r="IOX221" i="18"/>
  <c r="IOY221" i="18"/>
  <c r="IOZ221" i="18"/>
  <c r="IPA221" i="18"/>
  <c r="IPB221" i="18"/>
  <c r="IPC221" i="18"/>
  <c r="IPD221" i="18"/>
  <c r="IPE221" i="18"/>
  <c r="IPF221" i="18"/>
  <c r="IPG221" i="18"/>
  <c r="IPH221" i="18"/>
  <c r="IPI221" i="18"/>
  <c r="IPJ221" i="18"/>
  <c r="IPK221" i="18"/>
  <c r="IPL221" i="18"/>
  <c r="IPM221" i="18"/>
  <c r="IPN221" i="18"/>
  <c r="IPO221" i="18"/>
  <c r="IPP221" i="18"/>
  <c r="IPQ221" i="18"/>
  <c r="IPR221" i="18"/>
  <c r="IPS221" i="18"/>
  <c r="IPT221" i="18"/>
  <c r="IPU221" i="18"/>
  <c r="IPV221" i="18"/>
  <c r="IPW221" i="18"/>
  <c r="IPX221" i="18"/>
  <c r="IPY221" i="18"/>
  <c r="IPZ221" i="18"/>
  <c r="IQA221" i="18"/>
  <c r="IQB221" i="18"/>
  <c r="IQC221" i="18"/>
  <c r="IQD221" i="18"/>
  <c r="IQE221" i="18"/>
  <c r="IQF221" i="18"/>
  <c r="IQG221" i="18"/>
  <c r="IQH221" i="18"/>
  <c r="IQI221" i="18"/>
  <c r="IQJ221" i="18"/>
  <c r="IQK221" i="18"/>
  <c r="IQL221" i="18"/>
  <c r="IQM221" i="18"/>
  <c r="IQN221" i="18"/>
  <c r="IQO221" i="18"/>
  <c r="IQP221" i="18"/>
  <c r="IQQ221" i="18"/>
  <c r="IQR221" i="18"/>
  <c r="IQS221" i="18"/>
  <c r="IQT221" i="18"/>
  <c r="IQU221" i="18"/>
  <c r="IQV221" i="18"/>
  <c r="IQW221" i="18"/>
  <c r="IQX221" i="18"/>
  <c r="IQY221" i="18"/>
  <c r="IQZ221" i="18"/>
  <c r="IRA221" i="18"/>
  <c r="IRB221" i="18"/>
  <c r="IRC221" i="18"/>
  <c r="IRD221" i="18"/>
  <c r="IRE221" i="18"/>
  <c r="IRF221" i="18"/>
  <c r="IRG221" i="18"/>
  <c r="IRH221" i="18"/>
  <c r="IRI221" i="18"/>
  <c r="IRJ221" i="18"/>
  <c r="IRK221" i="18"/>
  <c r="IRL221" i="18"/>
  <c r="IRM221" i="18"/>
  <c r="IRN221" i="18"/>
  <c r="IRO221" i="18"/>
  <c r="IRP221" i="18"/>
  <c r="IRQ221" i="18"/>
  <c r="IRR221" i="18"/>
  <c r="IRS221" i="18"/>
  <c r="IRT221" i="18"/>
  <c r="IRU221" i="18"/>
  <c r="IRV221" i="18"/>
  <c r="IRW221" i="18"/>
  <c r="IRX221" i="18"/>
  <c r="IRY221" i="18"/>
  <c r="IRZ221" i="18"/>
  <c r="ISA221" i="18"/>
  <c r="ISB221" i="18"/>
  <c r="ISC221" i="18"/>
  <c r="ISD221" i="18"/>
  <c r="ISE221" i="18"/>
  <c r="ISF221" i="18"/>
  <c r="ISG221" i="18"/>
  <c r="ISH221" i="18"/>
  <c r="ISI221" i="18"/>
  <c r="ISJ221" i="18"/>
  <c r="ISK221" i="18"/>
  <c r="ISL221" i="18"/>
  <c r="ISM221" i="18"/>
  <c r="ISN221" i="18"/>
  <c r="ISO221" i="18"/>
  <c r="ISP221" i="18"/>
  <c r="ISQ221" i="18"/>
  <c r="ISR221" i="18"/>
  <c r="ISS221" i="18"/>
  <c r="IST221" i="18"/>
  <c r="ISU221" i="18"/>
  <c r="ISV221" i="18"/>
  <c r="ISW221" i="18"/>
  <c r="ISX221" i="18"/>
  <c r="ISY221" i="18"/>
  <c r="ISZ221" i="18"/>
  <c r="ITA221" i="18"/>
  <c r="ITB221" i="18"/>
  <c r="ITC221" i="18"/>
  <c r="ITD221" i="18"/>
  <c r="ITE221" i="18"/>
  <c r="ITF221" i="18"/>
  <c r="ITG221" i="18"/>
  <c r="ITH221" i="18"/>
  <c r="ITI221" i="18"/>
  <c r="ITJ221" i="18"/>
  <c r="ITK221" i="18"/>
  <c r="ITL221" i="18"/>
  <c r="ITM221" i="18"/>
  <c r="ITN221" i="18"/>
  <c r="ITO221" i="18"/>
  <c r="ITP221" i="18"/>
  <c r="ITQ221" i="18"/>
  <c r="ITR221" i="18"/>
  <c r="ITS221" i="18"/>
  <c r="ITT221" i="18"/>
  <c r="ITU221" i="18"/>
  <c r="ITV221" i="18"/>
  <c r="ITW221" i="18"/>
  <c r="ITX221" i="18"/>
  <c r="ITY221" i="18"/>
  <c r="ITZ221" i="18"/>
  <c r="IUA221" i="18"/>
  <c r="IUB221" i="18"/>
  <c r="IUC221" i="18"/>
  <c r="IUD221" i="18"/>
  <c r="IUE221" i="18"/>
  <c r="IUF221" i="18"/>
  <c r="IUG221" i="18"/>
  <c r="IUH221" i="18"/>
  <c r="IUI221" i="18"/>
  <c r="IUJ221" i="18"/>
  <c r="IUK221" i="18"/>
  <c r="IUL221" i="18"/>
  <c r="IUM221" i="18"/>
  <c r="IUN221" i="18"/>
  <c r="IUO221" i="18"/>
  <c r="IUP221" i="18"/>
  <c r="IUQ221" i="18"/>
  <c r="IUR221" i="18"/>
  <c r="IUS221" i="18"/>
  <c r="IUT221" i="18"/>
  <c r="IUU221" i="18"/>
  <c r="IUV221" i="18"/>
  <c r="IUW221" i="18"/>
  <c r="IUX221" i="18"/>
  <c r="IUY221" i="18"/>
  <c r="IUZ221" i="18"/>
  <c r="IVA221" i="18"/>
  <c r="IVB221" i="18"/>
  <c r="IVC221" i="18"/>
  <c r="IVD221" i="18"/>
  <c r="IVE221" i="18"/>
  <c r="IVF221" i="18"/>
  <c r="IVG221" i="18"/>
  <c r="IVH221" i="18"/>
  <c r="IVI221" i="18"/>
  <c r="IVJ221" i="18"/>
  <c r="IVK221" i="18"/>
  <c r="IVL221" i="18"/>
  <c r="IVM221" i="18"/>
  <c r="IVN221" i="18"/>
  <c r="IVO221" i="18"/>
  <c r="IVP221" i="18"/>
  <c r="IVQ221" i="18"/>
  <c r="IVR221" i="18"/>
  <c r="IVS221" i="18"/>
  <c r="IVT221" i="18"/>
  <c r="IVU221" i="18"/>
  <c r="IVV221" i="18"/>
  <c r="IVW221" i="18"/>
  <c r="IVX221" i="18"/>
  <c r="IVY221" i="18"/>
  <c r="IVZ221" i="18"/>
  <c r="IWA221" i="18"/>
  <c r="IWB221" i="18"/>
  <c r="IWC221" i="18"/>
  <c r="IWD221" i="18"/>
  <c r="IWE221" i="18"/>
  <c r="IWF221" i="18"/>
  <c r="IWG221" i="18"/>
  <c r="IWH221" i="18"/>
  <c r="IWI221" i="18"/>
  <c r="IWJ221" i="18"/>
  <c r="IWK221" i="18"/>
  <c r="IWL221" i="18"/>
  <c r="IWM221" i="18"/>
  <c r="IWN221" i="18"/>
  <c r="IWO221" i="18"/>
  <c r="IWP221" i="18"/>
  <c r="IWQ221" i="18"/>
  <c r="IWR221" i="18"/>
  <c r="IWS221" i="18"/>
  <c r="IWT221" i="18"/>
  <c r="IWU221" i="18"/>
  <c r="IWV221" i="18"/>
  <c r="IWW221" i="18"/>
  <c r="IWX221" i="18"/>
  <c r="IWY221" i="18"/>
  <c r="IWZ221" i="18"/>
  <c r="IXA221" i="18"/>
  <c r="IXB221" i="18"/>
  <c r="IXC221" i="18"/>
  <c r="IXD221" i="18"/>
  <c r="IXE221" i="18"/>
  <c r="IXF221" i="18"/>
  <c r="IXG221" i="18"/>
  <c r="IXH221" i="18"/>
  <c r="IXI221" i="18"/>
  <c r="IXJ221" i="18"/>
  <c r="IXK221" i="18"/>
  <c r="IXL221" i="18"/>
  <c r="IXM221" i="18"/>
  <c r="IXN221" i="18"/>
  <c r="IXO221" i="18"/>
  <c r="IXP221" i="18"/>
  <c r="IXQ221" i="18"/>
  <c r="IXR221" i="18"/>
  <c r="IXS221" i="18"/>
  <c r="IXT221" i="18"/>
  <c r="IXU221" i="18"/>
  <c r="IXV221" i="18"/>
  <c r="IXW221" i="18"/>
  <c r="IXX221" i="18"/>
  <c r="IXY221" i="18"/>
  <c r="IXZ221" i="18"/>
  <c r="IYA221" i="18"/>
  <c r="IYB221" i="18"/>
  <c r="IYC221" i="18"/>
  <c r="IYD221" i="18"/>
  <c r="IYE221" i="18"/>
  <c r="IYF221" i="18"/>
  <c r="IYG221" i="18"/>
  <c r="IYH221" i="18"/>
  <c r="IYI221" i="18"/>
  <c r="IYJ221" i="18"/>
  <c r="IYK221" i="18"/>
  <c r="IYL221" i="18"/>
  <c r="IYM221" i="18"/>
  <c r="IYN221" i="18"/>
  <c r="IYO221" i="18"/>
  <c r="IYP221" i="18"/>
  <c r="IYQ221" i="18"/>
  <c r="IYR221" i="18"/>
  <c r="IYS221" i="18"/>
  <c r="IYT221" i="18"/>
  <c r="IYU221" i="18"/>
  <c r="IYV221" i="18"/>
  <c r="IYW221" i="18"/>
  <c r="IYX221" i="18"/>
  <c r="IYY221" i="18"/>
  <c r="IYZ221" i="18"/>
  <c r="IZA221" i="18"/>
  <c r="IZB221" i="18"/>
  <c r="IZC221" i="18"/>
  <c r="IZD221" i="18"/>
  <c r="IZE221" i="18"/>
  <c r="IZF221" i="18"/>
  <c r="IZG221" i="18"/>
  <c r="IZH221" i="18"/>
  <c r="IZI221" i="18"/>
  <c r="IZJ221" i="18"/>
  <c r="IZK221" i="18"/>
  <c r="IZL221" i="18"/>
  <c r="IZM221" i="18"/>
  <c r="IZN221" i="18"/>
  <c r="IZO221" i="18"/>
  <c r="IZP221" i="18"/>
  <c r="IZQ221" i="18"/>
  <c r="IZR221" i="18"/>
  <c r="IZS221" i="18"/>
  <c r="IZT221" i="18"/>
  <c r="IZU221" i="18"/>
  <c r="IZV221" i="18"/>
  <c r="IZW221" i="18"/>
  <c r="IZX221" i="18"/>
  <c r="IZY221" i="18"/>
  <c r="IZZ221" i="18"/>
  <c r="JAA221" i="18"/>
  <c r="JAB221" i="18"/>
  <c r="JAC221" i="18"/>
  <c r="JAD221" i="18"/>
  <c r="JAE221" i="18"/>
  <c r="JAF221" i="18"/>
  <c r="JAG221" i="18"/>
  <c r="JAH221" i="18"/>
  <c r="JAI221" i="18"/>
  <c r="JAJ221" i="18"/>
  <c r="JAK221" i="18"/>
  <c r="JAL221" i="18"/>
  <c r="JAM221" i="18"/>
  <c r="JAN221" i="18"/>
  <c r="JAO221" i="18"/>
  <c r="JAP221" i="18"/>
  <c r="JAQ221" i="18"/>
  <c r="JAR221" i="18"/>
  <c r="JAS221" i="18"/>
  <c r="JAT221" i="18"/>
  <c r="JAU221" i="18"/>
  <c r="JAV221" i="18"/>
  <c r="JAW221" i="18"/>
  <c r="JAX221" i="18"/>
  <c r="JAY221" i="18"/>
  <c r="JAZ221" i="18"/>
  <c r="JBA221" i="18"/>
  <c r="JBB221" i="18"/>
  <c r="JBC221" i="18"/>
  <c r="JBD221" i="18"/>
  <c r="JBE221" i="18"/>
  <c r="JBF221" i="18"/>
  <c r="JBG221" i="18"/>
  <c r="JBH221" i="18"/>
  <c r="JBI221" i="18"/>
  <c r="JBJ221" i="18"/>
  <c r="JBK221" i="18"/>
  <c r="JBL221" i="18"/>
  <c r="JBM221" i="18"/>
  <c r="JBN221" i="18"/>
  <c r="JBO221" i="18"/>
  <c r="JBP221" i="18"/>
  <c r="JBQ221" i="18"/>
  <c r="JBR221" i="18"/>
  <c r="JBS221" i="18"/>
  <c r="JBT221" i="18"/>
  <c r="JBU221" i="18"/>
  <c r="JBV221" i="18"/>
  <c r="JBW221" i="18"/>
  <c r="JBX221" i="18"/>
  <c r="JBY221" i="18"/>
  <c r="JBZ221" i="18"/>
  <c r="JCA221" i="18"/>
  <c r="JCB221" i="18"/>
  <c r="JCC221" i="18"/>
  <c r="JCD221" i="18"/>
  <c r="JCE221" i="18"/>
  <c r="JCF221" i="18"/>
  <c r="JCG221" i="18"/>
  <c r="JCH221" i="18"/>
  <c r="JCI221" i="18"/>
  <c r="JCJ221" i="18"/>
  <c r="JCK221" i="18"/>
  <c r="JCL221" i="18"/>
  <c r="JCM221" i="18"/>
  <c r="JCN221" i="18"/>
  <c r="JCO221" i="18"/>
  <c r="JCP221" i="18"/>
  <c r="JCQ221" i="18"/>
  <c r="JCR221" i="18"/>
  <c r="JCS221" i="18"/>
  <c r="JCT221" i="18"/>
  <c r="JCU221" i="18"/>
  <c r="JCV221" i="18"/>
  <c r="JCW221" i="18"/>
  <c r="JCX221" i="18"/>
  <c r="JCY221" i="18"/>
  <c r="JCZ221" i="18"/>
  <c r="JDA221" i="18"/>
  <c r="JDB221" i="18"/>
  <c r="JDC221" i="18"/>
  <c r="JDD221" i="18"/>
  <c r="JDE221" i="18"/>
  <c r="JDF221" i="18"/>
  <c r="JDG221" i="18"/>
  <c r="JDH221" i="18"/>
  <c r="JDI221" i="18"/>
  <c r="JDJ221" i="18"/>
  <c r="JDK221" i="18"/>
  <c r="JDL221" i="18"/>
  <c r="JDM221" i="18"/>
  <c r="JDN221" i="18"/>
  <c r="JDO221" i="18"/>
  <c r="JDP221" i="18"/>
  <c r="JDQ221" i="18"/>
  <c r="JDR221" i="18"/>
  <c r="JDS221" i="18"/>
  <c r="JDT221" i="18"/>
  <c r="JDU221" i="18"/>
  <c r="JDV221" i="18"/>
  <c r="JDW221" i="18"/>
  <c r="JDX221" i="18"/>
  <c r="JDY221" i="18"/>
  <c r="JDZ221" i="18"/>
  <c r="JEA221" i="18"/>
  <c r="JEB221" i="18"/>
  <c r="JEC221" i="18"/>
  <c r="JED221" i="18"/>
  <c r="JEE221" i="18"/>
  <c r="JEF221" i="18"/>
  <c r="JEG221" i="18"/>
  <c r="JEH221" i="18"/>
  <c r="JEI221" i="18"/>
  <c r="JEJ221" i="18"/>
  <c r="JEK221" i="18"/>
  <c r="JEL221" i="18"/>
  <c r="JEM221" i="18"/>
  <c r="JEN221" i="18"/>
  <c r="JEO221" i="18"/>
  <c r="JEP221" i="18"/>
  <c r="JEQ221" i="18"/>
  <c r="JER221" i="18"/>
  <c r="JES221" i="18"/>
  <c r="JET221" i="18"/>
  <c r="JEU221" i="18"/>
  <c r="JEV221" i="18"/>
  <c r="JEW221" i="18"/>
  <c r="JEX221" i="18"/>
  <c r="JEY221" i="18"/>
  <c r="JEZ221" i="18"/>
  <c r="JFA221" i="18"/>
  <c r="JFB221" i="18"/>
  <c r="JFC221" i="18"/>
  <c r="JFD221" i="18"/>
  <c r="JFE221" i="18"/>
  <c r="JFF221" i="18"/>
  <c r="JFG221" i="18"/>
  <c r="JFH221" i="18"/>
  <c r="JFI221" i="18"/>
  <c r="JFJ221" i="18"/>
  <c r="JFK221" i="18"/>
  <c r="JFL221" i="18"/>
  <c r="JFM221" i="18"/>
  <c r="JFN221" i="18"/>
  <c r="JFO221" i="18"/>
  <c r="JFP221" i="18"/>
  <c r="JFQ221" i="18"/>
  <c r="JFR221" i="18"/>
  <c r="JFS221" i="18"/>
  <c r="JFT221" i="18"/>
  <c r="JFU221" i="18"/>
  <c r="JFV221" i="18"/>
  <c r="JFW221" i="18"/>
  <c r="JFX221" i="18"/>
  <c r="JFY221" i="18"/>
  <c r="JFZ221" i="18"/>
  <c r="JGA221" i="18"/>
  <c r="JGB221" i="18"/>
  <c r="JGC221" i="18"/>
  <c r="JGD221" i="18"/>
  <c r="JGE221" i="18"/>
  <c r="JGF221" i="18"/>
  <c r="JGG221" i="18"/>
  <c r="JGH221" i="18"/>
  <c r="JGI221" i="18"/>
  <c r="JGJ221" i="18"/>
  <c r="JGK221" i="18"/>
  <c r="JGL221" i="18"/>
  <c r="JGM221" i="18"/>
  <c r="JGN221" i="18"/>
  <c r="JGO221" i="18"/>
  <c r="JGP221" i="18"/>
  <c r="JGQ221" i="18"/>
  <c r="JGR221" i="18"/>
  <c r="JGS221" i="18"/>
  <c r="JGT221" i="18"/>
  <c r="JGU221" i="18"/>
  <c r="JGV221" i="18"/>
  <c r="JGW221" i="18"/>
  <c r="JGX221" i="18"/>
  <c r="JGY221" i="18"/>
  <c r="JGZ221" i="18"/>
  <c r="JHA221" i="18"/>
  <c r="JHB221" i="18"/>
  <c r="JHC221" i="18"/>
  <c r="JHD221" i="18"/>
  <c r="JHE221" i="18"/>
  <c r="JHF221" i="18"/>
  <c r="JHG221" i="18"/>
  <c r="JHH221" i="18"/>
  <c r="JHI221" i="18"/>
  <c r="JHJ221" i="18"/>
  <c r="JHK221" i="18"/>
  <c r="JHL221" i="18"/>
  <c r="JHM221" i="18"/>
  <c r="JHN221" i="18"/>
  <c r="JHO221" i="18"/>
  <c r="JHP221" i="18"/>
  <c r="JHQ221" i="18"/>
  <c r="JHR221" i="18"/>
  <c r="JHS221" i="18"/>
  <c r="JHT221" i="18"/>
  <c r="JHU221" i="18"/>
  <c r="JHV221" i="18"/>
  <c r="JHW221" i="18"/>
  <c r="JHX221" i="18"/>
  <c r="JHY221" i="18"/>
  <c r="JHZ221" i="18"/>
  <c r="JIA221" i="18"/>
  <c r="JIB221" i="18"/>
  <c r="JIC221" i="18"/>
  <c r="JID221" i="18"/>
  <c r="JIE221" i="18"/>
  <c r="JIF221" i="18"/>
  <c r="JIG221" i="18"/>
  <c r="JIH221" i="18"/>
  <c r="JII221" i="18"/>
  <c r="JIJ221" i="18"/>
  <c r="JIK221" i="18"/>
  <c r="JIL221" i="18"/>
  <c r="JIM221" i="18"/>
  <c r="JIN221" i="18"/>
  <c r="JIO221" i="18"/>
  <c r="JIP221" i="18"/>
  <c r="JIQ221" i="18"/>
  <c r="JIR221" i="18"/>
  <c r="JIS221" i="18"/>
  <c r="JIT221" i="18"/>
  <c r="JIU221" i="18"/>
  <c r="JIV221" i="18"/>
  <c r="JIW221" i="18"/>
  <c r="JIX221" i="18"/>
  <c r="JIY221" i="18"/>
  <c r="JIZ221" i="18"/>
  <c r="JJA221" i="18"/>
  <c r="JJB221" i="18"/>
  <c r="JJC221" i="18"/>
  <c r="JJD221" i="18"/>
  <c r="JJE221" i="18"/>
  <c r="JJF221" i="18"/>
  <c r="JJG221" i="18"/>
  <c r="JJH221" i="18"/>
  <c r="JJI221" i="18"/>
  <c r="JJJ221" i="18"/>
  <c r="JJK221" i="18"/>
  <c r="JJL221" i="18"/>
  <c r="JJM221" i="18"/>
  <c r="JJN221" i="18"/>
  <c r="JJO221" i="18"/>
  <c r="JJP221" i="18"/>
  <c r="JJQ221" i="18"/>
  <c r="JJR221" i="18"/>
  <c r="JJS221" i="18"/>
  <c r="JJT221" i="18"/>
  <c r="JJU221" i="18"/>
  <c r="JJV221" i="18"/>
  <c r="JJW221" i="18"/>
  <c r="JJX221" i="18"/>
  <c r="JJY221" i="18"/>
  <c r="JJZ221" i="18"/>
  <c r="JKA221" i="18"/>
  <c r="JKB221" i="18"/>
  <c r="JKC221" i="18"/>
  <c r="JKD221" i="18"/>
  <c r="JKE221" i="18"/>
  <c r="JKF221" i="18"/>
  <c r="JKG221" i="18"/>
  <c r="JKH221" i="18"/>
  <c r="JKI221" i="18"/>
  <c r="JKJ221" i="18"/>
  <c r="JKK221" i="18"/>
  <c r="JKL221" i="18"/>
  <c r="JKM221" i="18"/>
  <c r="JKN221" i="18"/>
  <c r="JKO221" i="18"/>
  <c r="JKP221" i="18"/>
  <c r="JKQ221" i="18"/>
  <c r="JKR221" i="18"/>
  <c r="JKS221" i="18"/>
  <c r="JKT221" i="18"/>
  <c r="JKU221" i="18"/>
  <c r="JKV221" i="18"/>
  <c r="JKW221" i="18"/>
  <c r="JKX221" i="18"/>
  <c r="JKY221" i="18"/>
  <c r="JKZ221" i="18"/>
  <c r="JLA221" i="18"/>
  <c r="JLB221" i="18"/>
  <c r="JLC221" i="18"/>
  <c r="JLD221" i="18"/>
  <c r="JLE221" i="18"/>
  <c r="JLF221" i="18"/>
  <c r="JLG221" i="18"/>
  <c r="JLH221" i="18"/>
  <c r="JLI221" i="18"/>
  <c r="JLJ221" i="18"/>
  <c r="JLK221" i="18"/>
  <c r="JLL221" i="18"/>
  <c r="JLM221" i="18"/>
  <c r="JLN221" i="18"/>
  <c r="JLO221" i="18"/>
  <c r="JLP221" i="18"/>
  <c r="JLQ221" i="18"/>
  <c r="JLR221" i="18"/>
  <c r="JLS221" i="18"/>
  <c r="JLT221" i="18"/>
  <c r="JLU221" i="18"/>
  <c r="JLV221" i="18"/>
  <c r="JLW221" i="18"/>
  <c r="JLX221" i="18"/>
  <c r="JLY221" i="18"/>
  <c r="JLZ221" i="18"/>
  <c r="JMA221" i="18"/>
  <c r="JMB221" i="18"/>
  <c r="JMC221" i="18"/>
  <c r="JMD221" i="18"/>
  <c r="JME221" i="18"/>
  <c r="JMF221" i="18"/>
  <c r="JMG221" i="18"/>
  <c r="JMH221" i="18"/>
  <c r="JMI221" i="18"/>
  <c r="JMJ221" i="18"/>
  <c r="JMK221" i="18"/>
  <c r="JML221" i="18"/>
  <c r="JMM221" i="18"/>
  <c r="JMN221" i="18"/>
  <c r="JMO221" i="18"/>
  <c r="JMP221" i="18"/>
  <c r="JMQ221" i="18"/>
  <c r="JMR221" i="18"/>
  <c r="JMS221" i="18"/>
  <c r="JMT221" i="18"/>
  <c r="JMU221" i="18"/>
  <c r="JMV221" i="18"/>
  <c r="JMW221" i="18"/>
  <c r="JMX221" i="18"/>
  <c r="JMY221" i="18"/>
  <c r="JMZ221" i="18"/>
  <c r="JNA221" i="18"/>
  <c r="JNB221" i="18"/>
  <c r="JNC221" i="18"/>
  <c r="JND221" i="18"/>
  <c r="JNE221" i="18"/>
  <c r="JNF221" i="18"/>
  <c r="JNG221" i="18"/>
  <c r="JNH221" i="18"/>
  <c r="JNI221" i="18"/>
  <c r="JNJ221" i="18"/>
  <c r="JNK221" i="18"/>
  <c r="JNL221" i="18"/>
  <c r="JNM221" i="18"/>
  <c r="JNN221" i="18"/>
  <c r="JNO221" i="18"/>
  <c r="JNP221" i="18"/>
  <c r="JNQ221" i="18"/>
  <c r="JNR221" i="18"/>
  <c r="JNS221" i="18"/>
  <c r="JNT221" i="18"/>
  <c r="JNU221" i="18"/>
  <c r="JNV221" i="18"/>
  <c r="JNW221" i="18"/>
  <c r="JNX221" i="18"/>
  <c r="JNY221" i="18"/>
  <c r="JNZ221" i="18"/>
  <c r="JOA221" i="18"/>
  <c r="JOB221" i="18"/>
  <c r="JOC221" i="18"/>
  <c r="JOD221" i="18"/>
  <c r="JOE221" i="18"/>
  <c r="JOF221" i="18"/>
  <c r="JOG221" i="18"/>
  <c r="JOH221" i="18"/>
  <c r="JOI221" i="18"/>
  <c r="JOJ221" i="18"/>
  <c r="JOK221" i="18"/>
  <c r="JOL221" i="18"/>
  <c r="JOM221" i="18"/>
  <c r="JON221" i="18"/>
  <c r="JOO221" i="18"/>
  <c r="JOP221" i="18"/>
  <c r="JOQ221" i="18"/>
  <c r="JOR221" i="18"/>
  <c r="JOS221" i="18"/>
  <c r="JOT221" i="18"/>
  <c r="JOU221" i="18"/>
  <c r="JOV221" i="18"/>
  <c r="JOW221" i="18"/>
  <c r="JOX221" i="18"/>
  <c r="JOY221" i="18"/>
  <c r="JOZ221" i="18"/>
  <c r="JPA221" i="18"/>
  <c r="JPB221" i="18"/>
  <c r="JPC221" i="18"/>
  <c r="JPD221" i="18"/>
  <c r="JPE221" i="18"/>
  <c r="JPF221" i="18"/>
  <c r="JPG221" i="18"/>
  <c r="JPH221" i="18"/>
  <c r="JPI221" i="18"/>
  <c r="JPJ221" i="18"/>
  <c r="JPK221" i="18"/>
  <c r="JPL221" i="18"/>
  <c r="JPM221" i="18"/>
  <c r="JPN221" i="18"/>
  <c r="JPO221" i="18"/>
  <c r="JPP221" i="18"/>
  <c r="JPQ221" i="18"/>
  <c r="JPR221" i="18"/>
  <c r="JPS221" i="18"/>
  <c r="JPT221" i="18"/>
  <c r="JPU221" i="18"/>
  <c r="JPV221" i="18"/>
  <c r="JPW221" i="18"/>
  <c r="JPX221" i="18"/>
  <c r="JPY221" i="18"/>
  <c r="JPZ221" i="18"/>
  <c r="JQA221" i="18"/>
  <c r="JQB221" i="18"/>
  <c r="JQC221" i="18"/>
  <c r="JQD221" i="18"/>
  <c r="JQE221" i="18"/>
  <c r="JQF221" i="18"/>
  <c r="JQG221" i="18"/>
  <c r="JQH221" i="18"/>
  <c r="JQI221" i="18"/>
  <c r="JQJ221" i="18"/>
  <c r="JQK221" i="18"/>
  <c r="JQL221" i="18"/>
  <c r="JQM221" i="18"/>
  <c r="JQN221" i="18"/>
  <c r="JQO221" i="18"/>
  <c r="JQP221" i="18"/>
  <c r="JQQ221" i="18"/>
  <c r="JQR221" i="18"/>
  <c r="JQS221" i="18"/>
  <c r="JQT221" i="18"/>
  <c r="JQU221" i="18"/>
  <c r="JQV221" i="18"/>
  <c r="JQW221" i="18"/>
  <c r="JQX221" i="18"/>
  <c r="JQY221" i="18"/>
  <c r="JQZ221" i="18"/>
  <c r="JRA221" i="18"/>
  <c r="JRB221" i="18"/>
  <c r="JRC221" i="18"/>
  <c r="JRD221" i="18"/>
  <c r="JRE221" i="18"/>
  <c r="JRF221" i="18"/>
  <c r="JRG221" i="18"/>
  <c r="JRH221" i="18"/>
  <c r="JRI221" i="18"/>
  <c r="JRJ221" i="18"/>
  <c r="JRK221" i="18"/>
  <c r="JRL221" i="18"/>
  <c r="JRM221" i="18"/>
  <c r="JRN221" i="18"/>
  <c r="JRO221" i="18"/>
  <c r="JRP221" i="18"/>
  <c r="JRQ221" i="18"/>
  <c r="JRR221" i="18"/>
  <c r="JRS221" i="18"/>
  <c r="JRT221" i="18"/>
  <c r="JRU221" i="18"/>
  <c r="JRV221" i="18"/>
  <c r="JRW221" i="18"/>
  <c r="JRX221" i="18"/>
  <c r="JRY221" i="18"/>
  <c r="JRZ221" i="18"/>
  <c r="JSA221" i="18"/>
  <c r="JSB221" i="18"/>
  <c r="JSC221" i="18"/>
  <c r="JSD221" i="18"/>
  <c r="JSE221" i="18"/>
  <c r="JSF221" i="18"/>
  <c r="JSG221" i="18"/>
  <c r="JSH221" i="18"/>
  <c r="JSI221" i="18"/>
  <c r="JSJ221" i="18"/>
  <c r="JSK221" i="18"/>
  <c r="JSL221" i="18"/>
  <c r="JSM221" i="18"/>
  <c r="JSN221" i="18"/>
  <c r="JSO221" i="18"/>
  <c r="JSP221" i="18"/>
  <c r="JSQ221" i="18"/>
  <c r="JSR221" i="18"/>
  <c r="JSS221" i="18"/>
  <c r="JST221" i="18"/>
  <c r="JSU221" i="18"/>
  <c r="JSV221" i="18"/>
  <c r="JSW221" i="18"/>
  <c r="JSX221" i="18"/>
  <c r="JSY221" i="18"/>
  <c r="JSZ221" i="18"/>
  <c r="JTA221" i="18"/>
  <c r="JTB221" i="18"/>
  <c r="JTC221" i="18"/>
  <c r="JTD221" i="18"/>
  <c r="JTE221" i="18"/>
  <c r="JTF221" i="18"/>
  <c r="JTG221" i="18"/>
  <c r="JTH221" i="18"/>
  <c r="JTI221" i="18"/>
  <c r="JTJ221" i="18"/>
  <c r="JTK221" i="18"/>
  <c r="JTL221" i="18"/>
  <c r="JTM221" i="18"/>
  <c r="JTN221" i="18"/>
  <c r="JTO221" i="18"/>
  <c r="JTP221" i="18"/>
  <c r="JTQ221" i="18"/>
  <c r="JTR221" i="18"/>
  <c r="JTS221" i="18"/>
  <c r="JTT221" i="18"/>
  <c r="JTU221" i="18"/>
  <c r="JTV221" i="18"/>
  <c r="JTW221" i="18"/>
  <c r="JTX221" i="18"/>
  <c r="JTY221" i="18"/>
  <c r="JTZ221" i="18"/>
  <c r="JUA221" i="18"/>
  <c r="JUB221" i="18"/>
  <c r="JUC221" i="18"/>
  <c r="JUD221" i="18"/>
  <c r="JUE221" i="18"/>
  <c r="JUF221" i="18"/>
  <c r="JUG221" i="18"/>
  <c r="JUH221" i="18"/>
  <c r="JUI221" i="18"/>
  <c r="JUJ221" i="18"/>
  <c r="JUK221" i="18"/>
  <c r="JUL221" i="18"/>
  <c r="JUM221" i="18"/>
  <c r="JUN221" i="18"/>
  <c r="JUO221" i="18"/>
  <c r="JUP221" i="18"/>
  <c r="JUQ221" i="18"/>
  <c r="JUR221" i="18"/>
  <c r="JUS221" i="18"/>
  <c r="JUT221" i="18"/>
  <c r="JUU221" i="18"/>
  <c r="JUV221" i="18"/>
  <c r="JUW221" i="18"/>
  <c r="JUX221" i="18"/>
  <c r="JUY221" i="18"/>
  <c r="JUZ221" i="18"/>
  <c r="JVA221" i="18"/>
  <c r="JVB221" i="18"/>
  <c r="JVC221" i="18"/>
  <c r="JVD221" i="18"/>
  <c r="JVE221" i="18"/>
  <c r="JVF221" i="18"/>
  <c r="JVG221" i="18"/>
  <c r="JVH221" i="18"/>
  <c r="JVI221" i="18"/>
  <c r="JVJ221" i="18"/>
  <c r="JVK221" i="18"/>
  <c r="JVL221" i="18"/>
  <c r="JVM221" i="18"/>
  <c r="JVN221" i="18"/>
  <c r="JVO221" i="18"/>
  <c r="JVP221" i="18"/>
  <c r="JVQ221" i="18"/>
  <c r="JVR221" i="18"/>
  <c r="JVS221" i="18"/>
  <c r="JVT221" i="18"/>
  <c r="JVU221" i="18"/>
  <c r="JVV221" i="18"/>
  <c r="JVW221" i="18"/>
  <c r="JVX221" i="18"/>
  <c r="JVY221" i="18"/>
  <c r="JVZ221" i="18"/>
  <c r="JWA221" i="18"/>
  <c r="JWB221" i="18"/>
  <c r="JWC221" i="18"/>
  <c r="JWD221" i="18"/>
  <c r="JWE221" i="18"/>
  <c r="JWF221" i="18"/>
  <c r="JWG221" i="18"/>
  <c r="JWH221" i="18"/>
  <c r="JWI221" i="18"/>
  <c r="JWJ221" i="18"/>
  <c r="JWK221" i="18"/>
  <c r="JWL221" i="18"/>
  <c r="JWM221" i="18"/>
  <c r="JWN221" i="18"/>
  <c r="JWO221" i="18"/>
  <c r="JWP221" i="18"/>
  <c r="JWQ221" i="18"/>
  <c r="JWR221" i="18"/>
  <c r="JWS221" i="18"/>
  <c r="JWT221" i="18"/>
  <c r="JWU221" i="18"/>
  <c r="JWV221" i="18"/>
  <c r="JWW221" i="18"/>
  <c r="JWX221" i="18"/>
  <c r="JWY221" i="18"/>
  <c r="JWZ221" i="18"/>
  <c r="JXA221" i="18"/>
  <c r="JXB221" i="18"/>
  <c r="JXC221" i="18"/>
  <c r="JXD221" i="18"/>
  <c r="JXE221" i="18"/>
  <c r="JXF221" i="18"/>
  <c r="JXG221" i="18"/>
  <c r="JXH221" i="18"/>
  <c r="JXI221" i="18"/>
  <c r="JXJ221" i="18"/>
  <c r="JXK221" i="18"/>
  <c r="JXL221" i="18"/>
  <c r="JXM221" i="18"/>
  <c r="JXN221" i="18"/>
  <c r="JXO221" i="18"/>
  <c r="JXP221" i="18"/>
  <c r="JXQ221" i="18"/>
  <c r="JXR221" i="18"/>
  <c r="JXS221" i="18"/>
  <c r="JXT221" i="18"/>
  <c r="JXU221" i="18"/>
  <c r="JXV221" i="18"/>
  <c r="JXW221" i="18"/>
  <c r="JXX221" i="18"/>
  <c r="JXY221" i="18"/>
  <c r="JXZ221" i="18"/>
  <c r="JYA221" i="18"/>
  <c r="JYB221" i="18"/>
  <c r="JYC221" i="18"/>
  <c r="JYD221" i="18"/>
  <c r="JYE221" i="18"/>
  <c r="JYF221" i="18"/>
  <c r="JYG221" i="18"/>
  <c r="JYH221" i="18"/>
  <c r="JYI221" i="18"/>
  <c r="JYJ221" i="18"/>
  <c r="JYK221" i="18"/>
  <c r="JYL221" i="18"/>
  <c r="JYM221" i="18"/>
  <c r="JYN221" i="18"/>
  <c r="JYO221" i="18"/>
  <c r="JYP221" i="18"/>
  <c r="JYQ221" i="18"/>
  <c r="JYR221" i="18"/>
  <c r="JYS221" i="18"/>
  <c r="JYT221" i="18"/>
  <c r="JYU221" i="18"/>
  <c r="JYV221" i="18"/>
  <c r="JYW221" i="18"/>
  <c r="JYX221" i="18"/>
  <c r="JYY221" i="18"/>
  <c r="JYZ221" i="18"/>
  <c r="JZA221" i="18"/>
  <c r="JZB221" i="18"/>
  <c r="JZC221" i="18"/>
  <c r="JZD221" i="18"/>
  <c r="JZE221" i="18"/>
  <c r="JZF221" i="18"/>
  <c r="JZG221" i="18"/>
  <c r="JZH221" i="18"/>
  <c r="JZI221" i="18"/>
  <c r="JZJ221" i="18"/>
  <c r="JZK221" i="18"/>
  <c r="JZL221" i="18"/>
  <c r="JZM221" i="18"/>
  <c r="JZN221" i="18"/>
  <c r="JZO221" i="18"/>
  <c r="JZP221" i="18"/>
  <c r="JZQ221" i="18"/>
  <c r="JZR221" i="18"/>
  <c r="JZS221" i="18"/>
  <c r="JZT221" i="18"/>
  <c r="JZU221" i="18"/>
  <c r="JZV221" i="18"/>
  <c r="JZW221" i="18"/>
  <c r="JZX221" i="18"/>
  <c r="JZY221" i="18"/>
  <c r="JZZ221" i="18"/>
  <c r="KAA221" i="18"/>
  <c r="KAB221" i="18"/>
  <c r="KAC221" i="18"/>
  <c r="KAD221" i="18"/>
  <c r="KAE221" i="18"/>
  <c r="KAF221" i="18"/>
  <c r="KAG221" i="18"/>
  <c r="KAH221" i="18"/>
  <c r="KAI221" i="18"/>
  <c r="KAJ221" i="18"/>
  <c r="KAK221" i="18"/>
  <c r="KAL221" i="18"/>
  <c r="KAM221" i="18"/>
  <c r="KAN221" i="18"/>
  <c r="KAO221" i="18"/>
  <c r="KAP221" i="18"/>
  <c r="KAQ221" i="18"/>
  <c r="KAR221" i="18"/>
  <c r="KAS221" i="18"/>
  <c r="KAT221" i="18"/>
  <c r="KAU221" i="18"/>
  <c r="KAV221" i="18"/>
  <c r="KAW221" i="18"/>
  <c r="KAX221" i="18"/>
  <c r="KAY221" i="18"/>
  <c r="KAZ221" i="18"/>
  <c r="KBA221" i="18"/>
  <c r="KBB221" i="18"/>
  <c r="KBC221" i="18"/>
  <c r="KBD221" i="18"/>
  <c r="KBE221" i="18"/>
  <c r="KBF221" i="18"/>
  <c r="KBG221" i="18"/>
  <c r="KBH221" i="18"/>
  <c r="KBI221" i="18"/>
  <c r="KBJ221" i="18"/>
  <c r="KBK221" i="18"/>
  <c r="KBL221" i="18"/>
  <c r="KBM221" i="18"/>
  <c r="KBN221" i="18"/>
  <c r="KBO221" i="18"/>
  <c r="KBP221" i="18"/>
  <c r="KBQ221" i="18"/>
  <c r="KBR221" i="18"/>
  <c r="KBS221" i="18"/>
  <c r="KBT221" i="18"/>
  <c r="KBU221" i="18"/>
  <c r="KBV221" i="18"/>
  <c r="KBW221" i="18"/>
  <c r="KBX221" i="18"/>
  <c r="KBY221" i="18"/>
  <c r="KBZ221" i="18"/>
  <c r="KCA221" i="18"/>
  <c r="KCB221" i="18"/>
  <c r="KCC221" i="18"/>
  <c r="KCD221" i="18"/>
  <c r="KCE221" i="18"/>
  <c r="KCF221" i="18"/>
  <c r="KCG221" i="18"/>
  <c r="KCH221" i="18"/>
  <c r="KCI221" i="18"/>
  <c r="KCJ221" i="18"/>
  <c r="KCK221" i="18"/>
  <c r="KCL221" i="18"/>
  <c r="KCM221" i="18"/>
  <c r="KCN221" i="18"/>
  <c r="KCO221" i="18"/>
  <c r="KCP221" i="18"/>
  <c r="KCQ221" i="18"/>
  <c r="KCR221" i="18"/>
  <c r="KCS221" i="18"/>
  <c r="KCT221" i="18"/>
  <c r="KCU221" i="18"/>
  <c r="KCV221" i="18"/>
  <c r="KCW221" i="18"/>
  <c r="KCX221" i="18"/>
  <c r="KCY221" i="18"/>
  <c r="KCZ221" i="18"/>
  <c r="KDA221" i="18"/>
  <c r="KDB221" i="18"/>
  <c r="KDC221" i="18"/>
  <c r="KDD221" i="18"/>
  <c r="KDE221" i="18"/>
  <c r="KDF221" i="18"/>
  <c r="KDG221" i="18"/>
  <c r="KDH221" i="18"/>
  <c r="KDI221" i="18"/>
  <c r="KDJ221" i="18"/>
  <c r="KDK221" i="18"/>
  <c r="KDL221" i="18"/>
  <c r="KDM221" i="18"/>
  <c r="KDN221" i="18"/>
  <c r="KDO221" i="18"/>
  <c r="KDP221" i="18"/>
  <c r="KDQ221" i="18"/>
  <c r="KDR221" i="18"/>
  <c r="KDS221" i="18"/>
  <c r="KDT221" i="18"/>
  <c r="KDU221" i="18"/>
  <c r="KDV221" i="18"/>
  <c r="KDW221" i="18"/>
  <c r="KDX221" i="18"/>
  <c r="KDY221" i="18"/>
  <c r="KDZ221" i="18"/>
  <c r="KEA221" i="18"/>
  <c r="KEB221" i="18"/>
  <c r="KEC221" i="18"/>
  <c r="KED221" i="18"/>
  <c r="KEE221" i="18"/>
  <c r="KEF221" i="18"/>
  <c r="KEG221" i="18"/>
  <c r="KEH221" i="18"/>
  <c r="KEI221" i="18"/>
  <c r="KEJ221" i="18"/>
  <c r="KEK221" i="18"/>
  <c r="KEL221" i="18"/>
  <c r="KEM221" i="18"/>
  <c r="KEN221" i="18"/>
  <c r="KEO221" i="18"/>
  <c r="KEP221" i="18"/>
  <c r="KEQ221" i="18"/>
  <c r="KER221" i="18"/>
  <c r="KES221" i="18"/>
  <c r="KET221" i="18"/>
  <c r="KEU221" i="18"/>
  <c r="KEV221" i="18"/>
  <c r="KEW221" i="18"/>
  <c r="KEX221" i="18"/>
  <c r="KEY221" i="18"/>
  <c r="KEZ221" i="18"/>
  <c r="KFA221" i="18"/>
  <c r="KFB221" i="18"/>
  <c r="KFC221" i="18"/>
  <c r="KFD221" i="18"/>
  <c r="KFE221" i="18"/>
  <c r="KFF221" i="18"/>
  <c r="KFG221" i="18"/>
  <c r="KFH221" i="18"/>
  <c r="KFI221" i="18"/>
  <c r="KFJ221" i="18"/>
  <c r="KFK221" i="18"/>
  <c r="KFL221" i="18"/>
  <c r="KFM221" i="18"/>
  <c r="KFN221" i="18"/>
  <c r="KFO221" i="18"/>
  <c r="KFP221" i="18"/>
  <c r="KFQ221" i="18"/>
  <c r="KFR221" i="18"/>
  <c r="KFS221" i="18"/>
  <c r="KFT221" i="18"/>
  <c r="KFU221" i="18"/>
  <c r="KFV221" i="18"/>
  <c r="KFW221" i="18"/>
  <c r="KFX221" i="18"/>
  <c r="KFY221" i="18"/>
  <c r="KFZ221" i="18"/>
  <c r="KGA221" i="18"/>
  <c r="KGB221" i="18"/>
  <c r="KGC221" i="18"/>
  <c r="KGD221" i="18"/>
  <c r="KGE221" i="18"/>
  <c r="KGF221" i="18"/>
  <c r="KGG221" i="18"/>
  <c r="KGH221" i="18"/>
  <c r="KGI221" i="18"/>
  <c r="KGJ221" i="18"/>
  <c r="KGK221" i="18"/>
  <c r="KGL221" i="18"/>
  <c r="KGM221" i="18"/>
  <c r="KGN221" i="18"/>
  <c r="KGO221" i="18"/>
  <c r="KGP221" i="18"/>
  <c r="KGQ221" i="18"/>
  <c r="KGR221" i="18"/>
  <c r="KGS221" i="18"/>
  <c r="KGT221" i="18"/>
  <c r="KGU221" i="18"/>
  <c r="KGV221" i="18"/>
  <c r="KGW221" i="18"/>
  <c r="KGX221" i="18"/>
  <c r="KGY221" i="18"/>
  <c r="KGZ221" i="18"/>
  <c r="KHA221" i="18"/>
  <c r="KHB221" i="18"/>
  <c r="KHC221" i="18"/>
  <c r="KHD221" i="18"/>
  <c r="KHE221" i="18"/>
  <c r="KHF221" i="18"/>
  <c r="KHG221" i="18"/>
  <c r="KHH221" i="18"/>
  <c r="KHI221" i="18"/>
  <c r="KHJ221" i="18"/>
  <c r="KHK221" i="18"/>
  <c r="KHL221" i="18"/>
  <c r="KHM221" i="18"/>
  <c r="KHN221" i="18"/>
  <c r="KHO221" i="18"/>
  <c r="KHP221" i="18"/>
  <c r="KHQ221" i="18"/>
  <c r="KHR221" i="18"/>
  <c r="KHS221" i="18"/>
  <c r="KHT221" i="18"/>
  <c r="KHU221" i="18"/>
  <c r="KHV221" i="18"/>
  <c r="KHW221" i="18"/>
  <c r="KHX221" i="18"/>
  <c r="KHY221" i="18"/>
  <c r="KHZ221" i="18"/>
  <c r="KIA221" i="18"/>
  <c r="KIB221" i="18"/>
  <c r="KIC221" i="18"/>
  <c r="KID221" i="18"/>
  <c r="KIE221" i="18"/>
  <c r="KIF221" i="18"/>
  <c r="KIG221" i="18"/>
  <c r="KIH221" i="18"/>
  <c r="KII221" i="18"/>
  <c r="KIJ221" i="18"/>
  <c r="KIK221" i="18"/>
  <c r="KIL221" i="18"/>
  <c r="KIM221" i="18"/>
  <c r="KIN221" i="18"/>
  <c r="KIO221" i="18"/>
  <c r="KIP221" i="18"/>
  <c r="KIQ221" i="18"/>
  <c r="KIR221" i="18"/>
  <c r="KIS221" i="18"/>
  <c r="KIT221" i="18"/>
  <c r="KIU221" i="18"/>
  <c r="KIV221" i="18"/>
  <c r="KIW221" i="18"/>
  <c r="KIX221" i="18"/>
  <c r="KIY221" i="18"/>
  <c r="KIZ221" i="18"/>
  <c r="KJA221" i="18"/>
  <c r="KJB221" i="18"/>
  <c r="KJC221" i="18"/>
  <c r="KJD221" i="18"/>
  <c r="KJE221" i="18"/>
  <c r="KJF221" i="18"/>
  <c r="KJG221" i="18"/>
  <c r="KJH221" i="18"/>
  <c r="KJI221" i="18"/>
  <c r="KJJ221" i="18"/>
  <c r="KJK221" i="18"/>
  <c r="KJL221" i="18"/>
  <c r="KJM221" i="18"/>
  <c r="KJN221" i="18"/>
  <c r="KJO221" i="18"/>
  <c r="KJP221" i="18"/>
  <c r="KJQ221" i="18"/>
  <c r="KJR221" i="18"/>
  <c r="KJS221" i="18"/>
  <c r="KJT221" i="18"/>
  <c r="KJU221" i="18"/>
  <c r="KJV221" i="18"/>
  <c r="KJW221" i="18"/>
  <c r="KJX221" i="18"/>
  <c r="KJY221" i="18"/>
  <c r="KJZ221" i="18"/>
  <c r="KKA221" i="18"/>
  <c r="KKB221" i="18"/>
  <c r="KKC221" i="18"/>
  <c r="KKD221" i="18"/>
  <c r="KKE221" i="18"/>
  <c r="KKF221" i="18"/>
  <c r="KKG221" i="18"/>
  <c r="KKH221" i="18"/>
  <c r="KKI221" i="18"/>
  <c r="KKJ221" i="18"/>
  <c r="KKK221" i="18"/>
  <c r="KKL221" i="18"/>
  <c r="KKM221" i="18"/>
  <c r="KKN221" i="18"/>
  <c r="KKO221" i="18"/>
  <c r="KKP221" i="18"/>
  <c r="KKQ221" i="18"/>
  <c r="KKR221" i="18"/>
  <c r="KKS221" i="18"/>
  <c r="KKT221" i="18"/>
  <c r="KKU221" i="18"/>
  <c r="KKV221" i="18"/>
  <c r="KKW221" i="18"/>
  <c r="KKX221" i="18"/>
  <c r="KKY221" i="18"/>
  <c r="KKZ221" i="18"/>
  <c r="KLA221" i="18"/>
  <c r="KLB221" i="18"/>
  <c r="KLC221" i="18"/>
  <c r="KLD221" i="18"/>
  <c r="KLE221" i="18"/>
  <c r="KLF221" i="18"/>
  <c r="KLG221" i="18"/>
  <c r="KLH221" i="18"/>
  <c r="KLI221" i="18"/>
  <c r="KLJ221" i="18"/>
  <c r="KLK221" i="18"/>
  <c r="KLL221" i="18"/>
  <c r="KLM221" i="18"/>
  <c r="KLN221" i="18"/>
  <c r="KLO221" i="18"/>
  <c r="KLP221" i="18"/>
  <c r="KLQ221" i="18"/>
  <c r="KLR221" i="18"/>
  <c r="KLS221" i="18"/>
  <c r="KLT221" i="18"/>
  <c r="KLU221" i="18"/>
  <c r="KLV221" i="18"/>
  <c r="KLW221" i="18"/>
  <c r="KLX221" i="18"/>
  <c r="KLY221" i="18"/>
  <c r="KLZ221" i="18"/>
  <c r="KMA221" i="18"/>
  <c r="KMB221" i="18"/>
  <c r="KMC221" i="18"/>
  <c r="KMD221" i="18"/>
  <c r="KME221" i="18"/>
  <c r="KMF221" i="18"/>
  <c r="KMG221" i="18"/>
  <c r="KMH221" i="18"/>
  <c r="KMI221" i="18"/>
  <c r="KMJ221" i="18"/>
  <c r="KMK221" i="18"/>
  <c r="KML221" i="18"/>
  <c r="KMM221" i="18"/>
  <c r="KMN221" i="18"/>
  <c r="KMO221" i="18"/>
  <c r="KMP221" i="18"/>
  <c r="KMQ221" i="18"/>
  <c r="KMR221" i="18"/>
  <c r="KMS221" i="18"/>
  <c r="KMT221" i="18"/>
  <c r="KMU221" i="18"/>
  <c r="KMV221" i="18"/>
  <c r="KMW221" i="18"/>
  <c r="KMX221" i="18"/>
  <c r="KMY221" i="18"/>
  <c r="KMZ221" i="18"/>
  <c r="KNA221" i="18"/>
  <c r="KNB221" i="18"/>
  <c r="KNC221" i="18"/>
  <c r="KND221" i="18"/>
  <c r="KNE221" i="18"/>
  <c r="KNF221" i="18"/>
  <c r="KNG221" i="18"/>
  <c r="KNH221" i="18"/>
  <c r="KNI221" i="18"/>
  <c r="KNJ221" i="18"/>
  <c r="KNK221" i="18"/>
  <c r="KNL221" i="18"/>
  <c r="KNM221" i="18"/>
  <c r="KNN221" i="18"/>
  <c r="KNO221" i="18"/>
  <c r="KNP221" i="18"/>
  <c r="KNQ221" i="18"/>
  <c r="KNR221" i="18"/>
  <c r="KNS221" i="18"/>
  <c r="KNT221" i="18"/>
  <c r="KNU221" i="18"/>
  <c r="KNV221" i="18"/>
  <c r="KNW221" i="18"/>
  <c r="KNX221" i="18"/>
  <c r="KNY221" i="18"/>
  <c r="KNZ221" i="18"/>
  <c r="KOA221" i="18"/>
  <c r="KOB221" i="18"/>
  <c r="KOC221" i="18"/>
  <c r="KOD221" i="18"/>
  <c r="KOE221" i="18"/>
  <c r="KOF221" i="18"/>
  <c r="KOG221" i="18"/>
  <c r="KOH221" i="18"/>
  <c r="KOI221" i="18"/>
  <c r="KOJ221" i="18"/>
  <c r="KOK221" i="18"/>
  <c r="KOL221" i="18"/>
  <c r="KOM221" i="18"/>
  <c r="KON221" i="18"/>
  <c r="KOO221" i="18"/>
  <c r="KOP221" i="18"/>
  <c r="KOQ221" i="18"/>
  <c r="KOR221" i="18"/>
  <c r="KOS221" i="18"/>
  <c r="KOT221" i="18"/>
  <c r="KOU221" i="18"/>
  <c r="KOV221" i="18"/>
  <c r="KOW221" i="18"/>
  <c r="KOX221" i="18"/>
  <c r="KOY221" i="18"/>
  <c r="KOZ221" i="18"/>
  <c r="KPA221" i="18"/>
  <c r="KPB221" i="18"/>
  <c r="KPC221" i="18"/>
  <c r="KPD221" i="18"/>
  <c r="KPE221" i="18"/>
  <c r="KPF221" i="18"/>
  <c r="KPG221" i="18"/>
  <c r="KPH221" i="18"/>
  <c r="KPI221" i="18"/>
  <c r="KPJ221" i="18"/>
  <c r="KPK221" i="18"/>
  <c r="KPL221" i="18"/>
  <c r="KPM221" i="18"/>
  <c r="KPN221" i="18"/>
  <c r="KPO221" i="18"/>
  <c r="KPP221" i="18"/>
  <c r="KPQ221" i="18"/>
  <c r="KPR221" i="18"/>
  <c r="KPS221" i="18"/>
  <c r="KPT221" i="18"/>
  <c r="KPU221" i="18"/>
  <c r="KPV221" i="18"/>
  <c r="KPW221" i="18"/>
  <c r="KPX221" i="18"/>
  <c r="KPY221" i="18"/>
  <c r="KPZ221" i="18"/>
  <c r="KQA221" i="18"/>
  <c r="KQB221" i="18"/>
  <c r="KQC221" i="18"/>
  <c r="KQD221" i="18"/>
  <c r="KQE221" i="18"/>
  <c r="KQF221" i="18"/>
  <c r="KQG221" i="18"/>
  <c r="KQH221" i="18"/>
  <c r="KQI221" i="18"/>
  <c r="KQJ221" i="18"/>
  <c r="KQK221" i="18"/>
  <c r="KQL221" i="18"/>
  <c r="KQM221" i="18"/>
  <c r="KQN221" i="18"/>
  <c r="KQO221" i="18"/>
  <c r="KQP221" i="18"/>
  <c r="KQQ221" i="18"/>
  <c r="KQR221" i="18"/>
  <c r="KQS221" i="18"/>
  <c r="KQT221" i="18"/>
  <c r="KQU221" i="18"/>
  <c r="KQV221" i="18"/>
  <c r="KQW221" i="18"/>
  <c r="KQX221" i="18"/>
  <c r="KQY221" i="18"/>
  <c r="KQZ221" i="18"/>
  <c r="KRA221" i="18"/>
  <c r="KRB221" i="18"/>
  <c r="KRC221" i="18"/>
  <c r="KRD221" i="18"/>
  <c r="KRE221" i="18"/>
  <c r="KRF221" i="18"/>
  <c r="KRG221" i="18"/>
  <c r="KRH221" i="18"/>
  <c r="KRI221" i="18"/>
  <c r="KRJ221" i="18"/>
  <c r="KRK221" i="18"/>
  <c r="KRL221" i="18"/>
  <c r="KRM221" i="18"/>
  <c r="KRN221" i="18"/>
  <c r="KRO221" i="18"/>
  <c r="KRP221" i="18"/>
  <c r="KRQ221" i="18"/>
  <c r="KRR221" i="18"/>
  <c r="KRS221" i="18"/>
  <c r="KRT221" i="18"/>
  <c r="KRU221" i="18"/>
  <c r="KRV221" i="18"/>
  <c r="KRW221" i="18"/>
  <c r="KRX221" i="18"/>
  <c r="KRY221" i="18"/>
  <c r="KRZ221" i="18"/>
  <c r="KSA221" i="18"/>
  <c r="KSB221" i="18"/>
  <c r="KSC221" i="18"/>
  <c r="KSD221" i="18"/>
  <c r="KSE221" i="18"/>
  <c r="KSF221" i="18"/>
  <c r="KSG221" i="18"/>
  <c r="KSH221" i="18"/>
  <c r="KSI221" i="18"/>
  <c r="KSJ221" i="18"/>
  <c r="KSK221" i="18"/>
  <c r="KSL221" i="18"/>
  <c r="KSM221" i="18"/>
  <c r="KSN221" i="18"/>
  <c r="KSO221" i="18"/>
  <c r="KSP221" i="18"/>
  <c r="KSQ221" i="18"/>
  <c r="KSR221" i="18"/>
  <c r="KSS221" i="18"/>
  <c r="KST221" i="18"/>
  <c r="KSU221" i="18"/>
  <c r="KSV221" i="18"/>
  <c r="KSW221" i="18"/>
  <c r="KSX221" i="18"/>
  <c r="KSY221" i="18"/>
  <c r="KSZ221" i="18"/>
  <c r="KTA221" i="18"/>
  <c r="KTB221" i="18"/>
  <c r="KTC221" i="18"/>
  <c r="KTD221" i="18"/>
  <c r="KTE221" i="18"/>
  <c r="KTF221" i="18"/>
  <c r="KTG221" i="18"/>
  <c r="KTH221" i="18"/>
  <c r="KTI221" i="18"/>
  <c r="KTJ221" i="18"/>
  <c r="KTK221" i="18"/>
  <c r="KTL221" i="18"/>
  <c r="KTM221" i="18"/>
  <c r="KTN221" i="18"/>
  <c r="KTO221" i="18"/>
  <c r="KTP221" i="18"/>
  <c r="KTQ221" i="18"/>
  <c r="KTR221" i="18"/>
  <c r="KTS221" i="18"/>
  <c r="KTT221" i="18"/>
  <c r="KTU221" i="18"/>
  <c r="KTV221" i="18"/>
  <c r="KTW221" i="18"/>
  <c r="KTX221" i="18"/>
  <c r="KTY221" i="18"/>
  <c r="KTZ221" i="18"/>
  <c r="KUA221" i="18"/>
  <c r="KUB221" i="18"/>
  <c r="KUC221" i="18"/>
  <c r="KUD221" i="18"/>
  <c r="KUE221" i="18"/>
  <c r="KUF221" i="18"/>
  <c r="KUG221" i="18"/>
  <c r="KUH221" i="18"/>
  <c r="KUI221" i="18"/>
  <c r="KUJ221" i="18"/>
  <c r="KUK221" i="18"/>
  <c r="KUL221" i="18"/>
  <c r="KUM221" i="18"/>
  <c r="KUN221" i="18"/>
  <c r="KUO221" i="18"/>
  <c r="KUP221" i="18"/>
  <c r="KUQ221" i="18"/>
  <c r="KUR221" i="18"/>
  <c r="KUS221" i="18"/>
  <c r="KUT221" i="18"/>
  <c r="KUU221" i="18"/>
  <c r="KUV221" i="18"/>
  <c r="KUW221" i="18"/>
  <c r="KUX221" i="18"/>
  <c r="KUY221" i="18"/>
  <c r="KUZ221" i="18"/>
  <c r="KVA221" i="18"/>
  <c r="KVB221" i="18"/>
  <c r="KVC221" i="18"/>
  <c r="KVD221" i="18"/>
  <c r="KVE221" i="18"/>
  <c r="KVF221" i="18"/>
  <c r="KVG221" i="18"/>
  <c r="KVH221" i="18"/>
  <c r="KVI221" i="18"/>
  <c r="KVJ221" i="18"/>
  <c r="KVK221" i="18"/>
  <c r="KVL221" i="18"/>
  <c r="KVM221" i="18"/>
  <c r="KVN221" i="18"/>
  <c r="KVO221" i="18"/>
  <c r="KVP221" i="18"/>
  <c r="KVQ221" i="18"/>
  <c r="KVR221" i="18"/>
  <c r="KVS221" i="18"/>
  <c r="KVT221" i="18"/>
  <c r="KVU221" i="18"/>
  <c r="KVV221" i="18"/>
  <c r="KVW221" i="18"/>
  <c r="KVX221" i="18"/>
  <c r="KVY221" i="18"/>
  <c r="KVZ221" i="18"/>
  <c r="KWA221" i="18"/>
  <c r="KWB221" i="18"/>
  <c r="KWC221" i="18"/>
  <c r="KWD221" i="18"/>
  <c r="KWE221" i="18"/>
  <c r="KWF221" i="18"/>
  <c r="KWG221" i="18"/>
  <c r="KWH221" i="18"/>
  <c r="KWI221" i="18"/>
  <c r="KWJ221" i="18"/>
  <c r="KWK221" i="18"/>
  <c r="KWL221" i="18"/>
  <c r="KWM221" i="18"/>
  <c r="KWN221" i="18"/>
  <c r="KWO221" i="18"/>
  <c r="KWP221" i="18"/>
  <c r="KWQ221" i="18"/>
  <c r="KWR221" i="18"/>
  <c r="KWS221" i="18"/>
  <c r="KWT221" i="18"/>
  <c r="KWU221" i="18"/>
  <c r="KWV221" i="18"/>
  <c r="KWW221" i="18"/>
  <c r="KWX221" i="18"/>
  <c r="KWY221" i="18"/>
  <c r="KWZ221" i="18"/>
  <c r="KXA221" i="18"/>
  <c r="KXB221" i="18"/>
  <c r="KXC221" i="18"/>
  <c r="KXD221" i="18"/>
  <c r="KXE221" i="18"/>
  <c r="KXF221" i="18"/>
  <c r="KXG221" i="18"/>
  <c r="KXH221" i="18"/>
  <c r="KXI221" i="18"/>
  <c r="KXJ221" i="18"/>
  <c r="KXK221" i="18"/>
  <c r="KXL221" i="18"/>
  <c r="KXM221" i="18"/>
  <c r="KXN221" i="18"/>
  <c r="KXO221" i="18"/>
  <c r="KXP221" i="18"/>
  <c r="KXQ221" i="18"/>
  <c r="KXR221" i="18"/>
  <c r="KXS221" i="18"/>
  <c r="KXT221" i="18"/>
  <c r="KXU221" i="18"/>
  <c r="KXV221" i="18"/>
  <c r="KXW221" i="18"/>
  <c r="KXX221" i="18"/>
  <c r="KXY221" i="18"/>
  <c r="KXZ221" i="18"/>
  <c r="KYA221" i="18"/>
  <c r="KYB221" i="18"/>
  <c r="KYC221" i="18"/>
  <c r="KYD221" i="18"/>
  <c r="KYE221" i="18"/>
  <c r="KYF221" i="18"/>
  <c r="KYG221" i="18"/>
  <c r="KYH221" i="18"/>
  <c r="KYI221" i="18"/>
  <c r="KYJ221" i="18"/>
  <c r="KYK221" i="18"/>
  <c r="KYL221" i="18"/>
  <c r="KYM221" i="18"/>
  <c r="KYN221" i="18"/>
  <c r="KYO221" i="18"/>
  <c r="KYP221" i="18"/>
  <c r="KYQ221" i="18"/>
  <c r="KYR221" i="18"/>
  <c r="KYS221" i="18"/>
  <c r="KYT221" i="18"/>
  <c r="KYU221" i="18"/>
  <c r="KYV221" i="18"/>
  <c r="KYW221" i="18"/>
  <c r="KYX221" i="18"/>
  <c r="KYY221" i="18"/>
  <c r="KYZ221" i="18"/>
  <c r="KZA221" i="18"/>
  <c r="KZB221" i="18"/>
  <c r="KZC221" i="18"/>
  <c r="KZD221" i="18"/>
  <c r="KZE221" i="18"/>
  <c r="KZF221" i="18"/>
  <c r="KZG221" i="18"/>
  <c r="KZH221" i="18"/>
  <c r="KZI221" i="18"/>
  <c r="KZJ221" i="18"/>
  <c r="KZK221" i="18"/>
  <c r="KZL221" i="18"/>
  <c r="KZM221" i="18"/>
  <c r="KZN221" i="18"/>
  <c r="KZO221" i="18"/>
  <c r="KZP221" i="18"/>
  <c r="KZQ221" i="18"/>
  <c r="KZR221" i="18"/>
  <c r="KZS221" i="18"/>
  <c r="KZT221" i="18"/>
  <c r="KZU221" i="18"/>
  <c r="KZV221" i="18"/>
  <c r="KZW221" i="18"/>
  <c r="KZX221" i="18"/>
  <c r="KZY221" i="18"/>
  <c r="KZZ221" i="18"/>
  <c r="LAA221" i="18"/>
  <c r="LAB221" i="18"/>
  <c r="LAC221" i="18"/>
  <c r="LAD221" i="18"/>
  <c r="LAE221" i="18"/>
  <c r="LAF221" i="18"/>
  <c r="LAG221" i="18"/>
  <c r="LAH221" i="18"/>
  <c r="LAI221" i="18"/>
  <c r="LAJ221" i="18"/>
  <c r="LAK221" i="18"/>
  <c r="LAL221" i="18"/>
  <c r="LAM221" i="18"/>
  <c r="LAN221" i="18"/>
  <c r="LAO221" i="18"/>
  <c r="LAP221" i="18"/>
  <c r="LAQ221" i="18"/>
  <c r="LAR221" i="18"/>
  <c r="LAS221" i="18"/>
  <c r="LAT221" i="18"/>
  <c r="LAU221" i="18"/>
  <c r="LAV221" i="18"/>
  <c r="LAW221" i="18"/>
  <c r="LAX221" i="18"/>
  <c r="LAY221" i="18"/>
  <c r="LAZ221" i="18"/>
  <c r="LBA221" i="18"/>
  <c r="LBB221" i="18"/>
  <c r="LBC221" i="18"/>
  <c r="LBD221" i="18"/>
  <c r="LBE221" i="18"/>
  <c r="LBF221" i="18"/>
  <c r="LBG221" i="18"/>
  <c r="LBH221" i="18"/>
  <c r="LBI221" i="18"/>
  <c r="LBJ221" i="18"/>
  <c r="LBK221" i="18"/>
  <c r="LBL221" i="18"/>
  <c r="LBM221" i="18"/>
  <c r="LBN221" i="18"/>
  <c r="LBO221" i="18"/>
  <c r="LBP221" i="18"/>
  <c r="LBQ221" i="18"/>
  <c r="LBR221" i="18"/>
  <c r="LBS221" i="18"/>
  <c r="LBT221" i="18"/>
  <c r="LBU221" i="18"/>
  <c r="LBV221" i="18"/>
  <c r="LBW221" i="18"/>
  <c r="LBX221" i="18"/>
  <c r="LBY221" i="18"/>
  <c r="LBZ221" i="18"/>
  <c r="LCA221" i="18"/>
  <c r="LCB221" i="18"/>
  <c r="LCC221" i="18"/>
  <c r="LCD221" i="18"/>
  <c r="LCE221" i="18"/>
  <c r="LCF221" i="18"/>
  <c r="LCG221" i="18"/>
  <c r="LCH221" i="18"/>
  <c r="LCI221" i="18"/>
  <c r="LCJ221" i="18"/>
  <c r="LCK221" i="18"/>
  <c r="LCL221" i="18"/>
  <c r="LCM221" i="18"/>
  <c r="LCN221" i="18"/>
  <c r="LCO221" i="18"/>
  <c r="LCP221" i="18"/>
  <c r="LCQ221" i="18"/>
  <c r="LCR221" i="18"/>
  <c r="LCS221" i="18"/>
  <c r="LCT221" i="18"/>
  <c r="LCU221" i="18"/>
  <c r="LCV221" i="18"/>
  <c r="LCW221" i="18"/>
  <c r="LCX221" i="18"/>
  <c r="LCY221" i="18"/>
  <c r="LCZ221" i="18"/>
  <c r="LDA221" i="18"/>
  <c r="LDB221" i="18"/>
  <c r="LDC221" i="18"/>
  <c r="LDD221" i="18"/>
  <c r="LDE221" i="18"/>
  <c r="LDF221" i="18"/>
  <c r="LDG221" i="18"/>
  <c r="LDH221" i="18"/>
  <c r="LDI221" i="18"/>
  <c r="LDJ221" i="18"/>
  <c r="LDK221" i="18"/>
  <c r="LDL221" i="18"/>
  <c r="LDM221" i="18"/>
  <c r="LDN221" i="18"/>
  <c r="LDO221" i="18"/>
  <c r="LDP221" i="18"/>
  <c r="LDQ221" i="18"/>
  <c r="LDR221" i="18"/>
  <c r="LDS221" i="18"/>
  <c r="LDT221" i="18"/>
  <c r="LDU221" i="18"/>
  <c r="LDV221" i="18"/>
  <c r="LDW221" i="18"/>
  <c r="LDX221" i="18"/>
  <c r="LDY221" i="18"/>
  <c r="LDZ221" i="18"/>
  <c r="LEA221" i="18"/>
  <c r="LEB221" i="18"/>
  <c r="LEC221" i="18"/>
  <c r="LED221" i="18"/>
  <c r="LEE221" i="18"/>
  <c r="LEF221" i="18"/>
  <c r="LEG221" i="18"/>
  <c r="LEH221" i="18"/>
  <c r="LEI221" i="18"/>
  <c r="LEJ221" i="18"/>
  <c r="LEK221" i="18"/>
  <c r="LEL221" i="18"/>
  <c r="LEM221" i="18"/>
  <c r="LEN221" i="18"/>
  <c r="LEO221" i="18"/>
  <c r="LEP221" i="18"/>
  <c r="LEQ221" i="18"/>
  <c r="LER221" i="18"/>
  <c r="LES221" i="18"/>
  <c r="LET221" i="18"/>
  <c r="LEU221" i="18"/>
  <c r="LEV221" i="18"/>
  <c r="LEW221" i="18"/>
  <c r="LEX221" i="18"/>
  <c r="LEY221" i="18"/>
  <c r="LEZ221" i="18"/>
  <c r="LFA221" i="18"/>
  <c r="LFB221" i="18"/>
  <c r="LFC221" i="18"/>
  <c r="LFD221" i="18"/>
  <c r="LFE221" i="18"/>
  <c r="LFF221" i="18"/>
  <c r="LFG221" i="18"/>
  <c r="LFH221" i="18"/>
  <c r="LFI221" i="18"/>
  <c r="LFJ221" i="18"/>
  <c r="LFK221" i="18"/>
  <c r="LFL221" i="18"/>
  <c r="LFM221" i="18"/>
  <c r="LFN221" i="18"/>
  <c r="LFO221" i="18"/>
  <c r="LFP221" i="18"/>
  <c r="LFQ221" i="18"/>
  <c r="LFR221" i="18"/>
  <c r="LFS221" i="18"/>
  <c r="LFT221" i="18"/>
  <c r="LFU221" i="18"/>
  <c r="LFV221" i="18"/>
  <c r="LFW221" i="18"/>
  <c r="LFX221" i="18"/>
  <c r="LFY221" i="18"/>
  <c r="LFZ221" i="18"/>
  <c r="LGA221" i="18"/>
  <c r="LGB221" i="18"/>
  <c r="LGC221" i="18"/>
  <c r="LGD221" i="18"/>
  <c r="LGE221" i="18"/>
  <c r="LGF221" i="18"/>
  <c r="LGG221" i="18"/>
  <c r="LGH221" i="18"/>
  <c r="LGI221" i="18"/>
  <c r="LGJ221" i="18"/>
  <c r="LGK221" i="18"/>
  <c r="LGL221" i="18"/>
  <c r="LGM221" i="18"/>
  <c r="LGN221" i="18"/>
  <c r="LGO221" i="18"/>
  <c r="LGP221" i="18"/>
  <c r="LGQ221" i="18"/>
  <c r="LGR221" i="18"/>
  <c r="LGS221" i="18"/>
  <c r="LGT221" i="18"/>
  <c r="LGU221" i="18"/>
  <c r="LGV221" i="18"/>
  <c r="LGW221" i="18"/>
  <c r="LGX221" i="18"/>
  <c r="LGY221" i="18"/>
  <c r="LGZ221" i="18"/>
  <c r="LHA221" i="18"/>
  <c r="LHB221" i="18"/>
  <c r="LHC221" i="18"/>
  <c r="LHD221" i="18"/>
  <c r="LHE221" i="18"/>
  <c r="LHF221" i="18"/>
  <c r="LHG221" i="18"/>
  <c r="LHH221" i="18"/>
  <c r="LHI221" i="18"/>
  <c r="LHJ221" i="18"/>
  <c r="LHK221" i="18"/>
  <c r="LHL221" i="18"/>
  <c r="LHM221" i="18"/>
  <c r="LHN221" i="18"/>
  <c r="LHO221" i="18"/>
  <c r="LHP221" i="18"/>
  <c r="LHQ221" i="18"/>
  <c r="LHR221" i="18"/>
  <c r="LHS221" i="18"/>
  <c r="LHT221" i="18"/>
  <c r="LHU221" i="18"/>
  <c r="LHV221" i="18"/>
  <c r="LHW221" i="18"/>
  <c r="LHX221" i="18"/>
  <c r="LHY221" i="18"/>
  <c r="LHZ221" i="18"/>
  <c r="LIA221" i="18"/>
  <c r="LIB221" i="18"/>
  <c r="LIC221" i="18"/>
  <c r="LID221" i="18"/>
  <c r="LIE221" i="18"/>
  <c r="LIF221" i="18"/>
  <c r="LIG221" i="18"/>
  <c r="LIH221" i="18"/>
  <c r="LII221" i="18"/>
  <c r="LIJ221" i="18"/>
  <c r="LIK221" i="18"/>
  <c r="LIL221" i="18"/>
  <c r="LIM221" i="18"/>
  <c r="LIN221" i="18"/>
  <c r="LIO221" i="18"/>
  <c r="LIP221" i="18"/>
  <c r="LIQ221" i="18"/>
  <c r="LIR221" i="18"/>
  <c r="LIS221" i="18"/>
  <c r="LIT221" i="18"/>
  <c r="LIU221" i="18"/>
  <c r="LIV221" i="18"/>
  <c r="LIW221" i="18"/>
  <c r="LIX221" i="18"/>
  <c r="LIY221" i="18"/>
  <c r="LIZ221" i="18"/>
  <c r="LJA221" i="18"/>
  <c r="LJB221" i="18"/>
  <c r="LJC221" i="18"/>
  <c r="LJD221" i="18"/>
  <c r="LJE221" i="18"/>
  <c r="LJF221" i="18"/>
  <c r="LJG221" i="18"/>
  <c r="LJH221" i="18"/>
  <c r="LJI221" i="18"/>
  <c r="LJJ221" i="18"/>
  <c r="LJK221" i="18"/>
  <c r="LJL221" i="18"/>
  <c r="LJM221" i="18"/>
  <c r="LJN221" i="18"/>
  <c r="LJO221" i="18"/>
  <c r="LJP221" i="18"/>
  <c r="LJQ221" i="18"/>
  <c r="LJR221" i="18"/>
  <c r="LJS221" i="18"/>
  <c r="LJT221" i="18"/>
  <c r="LJU221" i="18"/>
  <c r="LJV221" i="18"/>
  <c r="LJW221" i="18"/>
  <c r="LJX221" i="18"/>
  <c r="LJY221" i="18"/>
  <c r="LJZ221" i="18"/>
  <c r="LKA221" i="18"/>
  <c r="LKB221" i="18"/>
  <c r="LKC221" i="18"/>
  <c r="LKD221" i="18"/>
  <c r="LKE221" i="18"/>
  <c r="LKF221" i="18"/>
  <c r="LKG221" i="18"/>
  <c r="LKH221" i="18"/>
  <c r="LKI221" i="18"/>
  <c r="LKJ221" i="18"/>
  <c r="LKK221" i="18"/>
  <c r="LKL221" i="18"/>
  <c r="LKM221" i="18"/>
  <c r="LKN221" i="18"/>
  <c r="LKO221" i="18"/>
  <c r="LKP221" i="18"/>
  <c r="LKQ221" i="18"/>
  <c r="LKR221" i="18"/>
  <c r="LKS221" i="18"/>
  <c r="LKT221" i="18"/>
  <c r="LKU221" i="18"/>
  <c r="LKV221" i="18"/>
  <c r="LKW221" i="18"/>
  <c r="LKX221" i="18"/>
  <c r="LKY221" i="18"/>
  <c r="LKZ221" i="18"/>
  <c r="LLA221" i="18"/>
  <c r="LLB221" i="18"/>
  <c r="LLC221" i="18"/>
  <c r="LLD221" i="18"/>
  <c r="LLE221" i="18"/>
  <c r="LLF221" i="18"/>
  <c r="LLG221" i="18"/>
  <c r="LLH221" i="18"/>
  <c r="LLI221" i="18"/>
  <c r="LLJ221" i="18"/>
  <c r="LLK221" i="18"/>
  <c r="LLL221" i="18"/>
  <c r="LLM221" i="18"/>
  <c r="LLN221" i="18"/>
  <c r="LLO221" i="18"/>
  <c r="LLP221" i="18"/>
  <c r="LLQ221" i="18"/>
  <c r="LLR221" i="18"/>
  <c r="LLS221" i="18"/>
  <c r="LLT221" i="18"/>
  <c r="LLU221" i="18"/>
  <c r="LLV221" i="18"/>
  <c r="LLW221" i="18"/>
  <c r="LLX221" i="18"/>
  <c r="LLY221" i="18"/>
  <c r="LLZ221" i="18"/>
  <c r="LMA221" i="18"/>
  <c r="LMB221" i="18"/>
  <c r="LMC221" i="18"/>
  <c r="LMD221" i="18"/>
  <c r="LME221" i="18"/>
  <c r="LMF221" i="18"/>
  <c r="LMG221" i="18"/>
  <c r="LMH221" i="18"/>
  <c r="LMI221" i="18"/>
  <c r="LMJ221" i="18"/>
  <c r="LMK221" i="18"/>
  <c r="LML221" i="18"/>
  <c r="LMM221" i="18"/>
  <c r="LMN221" i="18"/>
  <c r="LMO221" i="18"/>
  <c r="LMP221" i="18"/>
  <c r="LMQ221" i="18"/>
  <c r="LMR221" i="18"/>
  <c r="LMS221" i="18"/>
  <c r="LMT221" i="18"/>
  <c r="LMU221" i="18"/>
  <c r="LMV221" i="18"/>
  <c r="LMW221" i="18"/>
  <c r="LMX221" i="18"/>
  <c r="LMY221" i="18"/>
  <c r="LMZ221" i="18"/>
  <c r="LNA221" i="18"/>
  <c r="LNB221" i="18"/>
  <c r="LNC221" i="18"/>
  <c r="LND221" i="18"/>
  <c r="LNE221" i="18"/>
  <c r="LNF221" i="18"/>
  <c r="LNG221" i="18"/>
  <c r="LNH221" i="18"/>
  <c r="LNI221" i="18"/>
  <c r="LNJ221" i="18"/>
  <c r="LNK221" i="18"/>
  <c r="LNL221" i="18"/>
  <c r="LNM221" i="18"/>
  <c r="LNN221" i="18"/>
  <c r="LNO221" i="18"/>
  <c r="LNP221" i="18"/>
  <c r="LNQ221" i="18"/>
  <c r="LNR221" i="18"/>
  <c r="LNS221" i="18"/>
  <c r="LNT221" i="18"/>
  <c r="LNU221" i="18"/>
  <c r="LNV221" i="18"/>
  <c r="LNW221" i="18"/>
  <c r="LNX221" i="18"/>
  <c r="LNY221" i="18"/>
  <c r="LNZ221" i="18"/>
  <c r="LOA221" i="18"/>
  <c r="LOB221" i="18"/>
  <c r="LOC221" i="18"/>
  <c r="LOD221" i="18"/>
  <c r="LOE221" i="18"/>
  <c r="LOF221" i="18"/>
  <c r="LOG221" i="18"/>
  <c r="LOH221" i="18"/>
  <c r="LOI221" i="18"/>
  <c r="LOJ221" i="18"/>
  <c r="LOK221" i="18"/>
  <c r="LOL221" i="18"/>
  <c r="LOM221" i="18"/>
  <c r="LON221" i="18"/>
  <c r="LOO221" i="18"/>
  <c r="LOP221" i="18"/>
  <c r="LOQ221" i="18"/>
  <c r="LOR221" i="18"/>
  <c r="LOS221" i="18"/>
  <c r="LOT221" i="18"/>
  <c r="LOU221" i="18"/>
  <c r="LOV221" i="18"/>
  <c r="LOW221" i="18"/>
  <c r="LOX221" i="18"/>
  <c r="LOY221" i="18"/>
  <c r="LOZ221" i="18"/>
  <c r="LPA221" i="18"/>
  <c r="LPB221" i="18"/>
  <c r="LPC221" i="18"/>
  <c r="LPD221" i="18"/>
  <c r="LPE221" i="18"/>
  <c r="LPF221" i="18"/>
  <c r="LPG221" i="18"/>
  <c r="LPH221" i="18"/>
  <c r="LPI221" i="18"/>
  <c r="LPJ221" i="18"/>
  <c r="LPK221" i="18"/>
  <c r="LPL221" i="18"/>
  <c r="LPM221" i="18"/>
  <c r="LPN221" i="18"/>
  <c r="LPO221" i="18"/>
  <c r="LPP221" i="18"/>
  <c r="LPQ221" i="18"/>
  <c r="LPR221" i="18"/>
  <c r="LPS221" i="18"/>
  <c r="LPT221" i="18"/>
  <c r="LPU221" i="18"/>
  <c r="LPV221" i="18"/>
  <c r="LPW221" i="18"/>
  <c r="LPX221" i="18"/>
  <c r="LPY221" i="18"/>
  <c r="LPZ221" i="18"/>
  <c r="LQA221" i="18"/>
  <c r="LQB221" i="18"/>
  <c r="LQC221" i="18"/>
  <c r="LQD221" i="18"/>
  <c r="LQE221" i="18"/>
  <c r="LQF221" i="18"/>
  <c r="LQG221" i="18"/>
  <c r="LQH221" i="18"/>
  <c r="LQI221" i="18"/>
  <c r="LQJ221" i="18"/>
  <c r="LQK221" i="18"/>
  <c r="LQL221" i="18"/>
  <c r="LQM221" i="18"/>
  <c r="LQN221" i="18"/>
  <c r="LQO221" i="18"/>
  <c r="LQP221" i="18"/>
  <c r="LQQ221" i="18"/>
  <c r="LQR221" i="18"/>
  <c r="LQS221" i="18"/>
  <c r="LQT221" i="18"/>
  <c r="LQU221" i="18"/>
  <c r="LQV221" i="18"/>
  <c r="LQW221" i="18"/>
  <c r="LQX221" i="18"/>
  <c r="LQY221" i="18"/>
  <c r="LQZ221" i="18"/>
  <c r="LRA221" i="18"/>
  <c r="LRB221" i="18"/>
  <c r="LRC221" i="18"/>
  <c r="LRD221" i="18"/>
  <c r="LRE221" i="18"/>
  <c r="LRF221" i="18"/>
  <c r="LRG221" i="18"/>
  <c r="LRH221" i="18"/>
  <c r="LRI221" i="18"/>
  <c r="LRJ221" i="18"/>
  <c r="LRK221" i="18"/>
  <c r="LRL221" i="18"/>
  <c r="LRM221" i="18"/>
  <c r="LRN221" i="18"/>
  <c r="LRO221" i="18"/>
  <c r="LRP221" i="18"/>
  <c r="LRQ221" i="18"/>
  <c r="LRR221" i="18"/>
  <c r="LRS221" i="18"/>
  <c r="LRT221" i="18"/>
  <c r="LRU221" i="18"/>
  <c r="LRV221" i="18"/>
  <c r="LRW221" i="18"/>
  <c r="LRX221" i="18"/>
  <c r="LRY221" i="18"/>
  <c r="LRZ221" i="18"/>
  <c r="LSA221" i="18"/>
  <c r="LSB221" i="18"/>
  <c r="LSC221" i="18"/>
  <c r="LSD221" i="18"/>
  <c r="LSE221" i="18"/>
  <c r="LSF221" i="18"/>
  <c r="LSG221" i="18"/>
  <c r="LSH221" i="18"/>
  <c r="LSI221" i="18"/>
  <c r="LSJ221" i="18"/>
  <c r="LSK221" i="18"/>
  <c r="LSL221" i="18"/>
  <c r="LSM221" i="18"/>
  <c r="LSN221" i="18"/>
  <c r="LSO221" i="18"/>
  <c r="LSP221" i="18"/>
  <c r="LSQ221" i="18"/>
  <c r="LSR221" i="18"/>
  <c r="LSS221" i="18"/>
  <c r="LST221" i="18"/>
  <c r="LSU221" i="18"/>
  <c r="LSV221" i="18"/>
  <c r="LSW221" i="18"/>
  <c r="LSX221" i="18"/>
  <c r="LSY221" i="18"/>
  <c r="LSZ221" i="18"/>
  <c r="LTA221" i="18"/>
  <c r="LTB221" i="18"/>
  <c r="LTC221" i="18"/>
  <c r="LTD221" i="18"/>
  <c r="LTE221" i="18"/>
  <c r="LTF221" i="18"/>
  <c r="LTG221" i="18"/>
  <c r="LTH221" i="18"/>
  <c r="LTI221" i="18"/>
  <c r="LTJ221" i="18"/>
  <c r="LTK221" i="18"/>
  <c r="LTL221" i="18"/>
  <c r="LTM221" i="18"/>
  <c r="LTN221" i="18"/>
  <c r="LTO221" i="18"/>
  <c r="LTP221" i="18"/>
  <c r="LTQ221" i="18"/>
  <c r="LTR221" i="18"/>
  <c r="LTS221" i="18"/>
  <c r="LTT221" i="18"/>
  <c r="LTU221" i="18"/>
  <c r="LTV221" i="18"/>
  <c r="LTW221" i="18"/>
  <c r="LTX221" i="18"/>
  <c r="LTY221" i="18"/>
  <c r="LTZ221" i="18"/>
  <c r="LUA221" i="18"/>
  <c r="LUB221" i="18"/>
  <c r="LUC221" i="18"/>
  <c r="LUD221" i="18"/>
  <c r="LUE221" i="18"/>
  <c r="LUF221" i="18"/>
  <c r="LUG221" i="18"/>
  <c r="LUH221" i="18"/>
  <c r="LUI221" i="18"/>
  <c r="LUJ221" i="18"/>
  <c r="LUK221" i="18"/>
  <c r="LUL221" i="18"/>
  <c r="LUM221" i="18"/>
  <c r="LUN221" i="18"/>
  <c r="LUO221" i="18"/>
  <c r="LUP221" i="18"/>
  <c r="LUQ221" i="18"/>
  <c r="LUR221" i="18"/>
  <c r="LUS221" i="18"/>
  <c r="LUT221" i="18"/>
  <c r="LUU221" i="18"/>
  <c r="LUV221" i="18"/>
  <c r="LUW221" i="18"/>
  <c r="LUX221" i="18"/>
  <c r="LUY221" i="18"/>
  <c r="LUZ221" i="18"/>
  <c r="LVA221" i="18"/>
  <c r="LVB221" i="18"/>
  <c r="LVC221" i="18"/>
  <c r="LVD221" i="18"/>
  <c r="LVE221" i="18"/>
  <c r="LVF221" i="18"/>
  <c r="LVG221" i="18"/>
  <c r="LVH221" i="18"/>
  <c r="LVI221" i="18"/>
  <c r="LVJ221" i="18"/>
  <c r="LVK221" i="18"/>
  <c r="LVL221" i="18"/>
  <c r="LVM221" i="18"/>
  <c r="LVN221" i="18"/>
  <c r="LVO221" i="18"/>
  <c r="LVP221" i="18"/>
  <c r="LVQ221" i="18"/>
  <c r="LVR221" i="18"/>
  <c r="LVS221" i="18"/>
  <c r="LVT221" i="18"/>
  <c r="LVU221" i="18"/>
  <c r="LVV221" i="18"/>
  <c r="LVW221" i="18"/>
  <c r="LVX221" i="18"/>
  <c r="LVY221" i="18"/>
  <c r="LVZ221" i="18"/>
  <c r="LWA221" i="18"/>
  <c r="LWB221" i="18"/>
  <c r="LWC221" i="18"/>
  <c r="LWD221" i="18"/>
  <c r="LWE221" i="18"/>
  <c r="LWF221" i="18"/>
  <c r="LWG221" i="18"/>
  <c r="LWH221" i="18"/>
  <c r="LWI221" i="18"/>
  <c r="LWJ221" i="18"/>
  <c r="LWK221" i="18"/>
  <c r="LWL221" i="18"/>
  <c r="LWM221" i="18"/>
  <c r="LWN221" i="18"/>
  <c r="LWO221" i="18"/>
  <c r="LWP221" i="18"/>
  <c r="LWQ221" i="18"/>
  <c r="LWR221" i="18"/>
  <c r="LWS221" i="18"/>
  <c r="LWT221" i="18"/>
  <c r="LWU221" i="18"/>
  <c r="LWV221" i="18"/>
  <c r="LWW221" i="18"/>
  <c r="LWX221" i="18"/>
  <c r="LWY221" i="18"/>
  <c r="LWZ221" i="18"/>
  <c r="LXA221" i="18"/>
  <c r="LXB221" i="18"/>
  <c r="LXC221" i="18"/>
  <c r="LXD221" i="18"/>
  <c r="LXE221" i="18"/>
  <c r="LXF221" i="18"/>
  <c r="LXG221" i="18"/>
  <c r="LXH221" i="18"/>
  <c r="LXI221" i="18"/>
  <c r="LXJ221" i="18"/>
  <c r="LXK221" i="18"/>
  <c r="LXL221" i="18"/>
  <c r="LXM221" i="18"/>
  <c r="LXN221" i="18"/>
  <c r="LXO221" i="18"/>
  <c r="LXP221" i="18"/>
  <c r="LXQ221" i="18"/>
  <c r="LXR221" i="18"/>
  <c r="LXS221" i="18"/>
  <c r="LXT221" i="18"/>
  <c r="LXU221" i="18"/>
  <c r="LXV221" i="18"/>
  <c r="LXW221" i="18"/>
  <c r="LXX221" i="18"/>
  <c r="LXY221" i="18"/>
  <c r="LXZ221" i="18"/>
  <c r="LYA221" i="18"/>
  <c r="LYB221" i="18"/>
  <c r="LYC221" i="18"/>
  <c r="LYD221" i="18"/>
  <c r="LYE221" i="18"/>
  <c r="LYF221" i="18"/>
  <c r="LYG221" i="18"/>
  <c r="LYH221" i="18"/>
  <c r="LYI221" i="18"/>
  <c r="LYJ221" i="18"/>
  <c r="LYK221" i="18"/>
  <c r="LYL221" i="18"/>
  <c r="LYM221" i="18"/>
  <c r="LYN221" i="18"/>
  <c r="LYO221" i="18"/>
  <c r="LYP221" i="18"/>
  <c r="LYQ221" i="18"/>
  <c r="LYR221" i="18"/>
  <c r="LYS221" i="18"/>
  <c r="LYT221" i="18"/>
  <c r="LYU221" i="18"/>
  <c r="LYV221" i="18"/>
  <c r="LYW221" i="18"/>
  <c r="LYX221" i="18"/>
  <c r="LYY221" i="18"/>
  <c r="LYZ221" i="18"/>
  <c r="LZA221" i="18"/>
  <c r="LZB221" i="18"/>
  <c r="LZC221" i="18"/>
  <c r="LZD221" i="18"/>
  <c r="LZE221" i="18"/>
  <c r="LZF221" i="18"/>
  <c r="LZG221" i="18"/>
  <c r="LZH221" i="18"/>
  <c r="LZI221" i="18"/>
  <c r="LZJ221" i="18"/>
  <c r="LZK221" i="18"/>
  <c r="LZL221" i="18"/>
  <c r="LZM221" i="18"/>
  <c r="LZN221" i="18"/>
  <c r="LZO221" i="18"/>
  <c r="LZP221" i="18"/>
  <c r="LZQ221" i="18"/>
  <c r="LZR221" i="18"/>
  <c r="LZS221" i="18"/>
  <c r="LZT221" i="18"/>
  <c r="LZU221" i="18"/>
  <c r="LZV221" i="18"/>
  <c r="LZW221" i="18"/>
  <c r="LZX221" i="18"/>
  <c r="LZY221" i="18"/>
  <c r="LZZ221" i="18"/>
  <c r="MAA221" i="18"/>
  <c r="MAB221" i="18"/>
  <c r="MAC221" i="18"/>
  <c r="MAD221" i="18"/>
  <c r="MAE221" i="18"/>
  <c r="MAF221" i="18"/>
  <c r="MAG221" i="18"/>
  <c r="MAH221" i="18"/>
  <c r="MAI221" i="18"/>
  <c r="MAJ221" i="18"/>
  <c r="MAK221" i="18"/>
  <c r="MAL221" i="18"/>
  <c r="MAM221" i="18"/>
  <c r="MAN221" i="18"/>
  <c r="MAO221" i="18"/>
  <c r="MAP221" i="18"/>
  <c r="MAQ221" i="18"/>
  <c r="MAR221" i="18"/>
  <c r="MAS221" i="18"/>
  <c r="MAT221" i="18"/>
  <c r="MAU221" i="18"/>
  <c r="MAV221" i="18"/>
  <c r="MAW221" i="18"/>
  <c r="MAX221" i="18"/>
  <c r="MAY221" i="18"/>
  <c r="MAZ221" i="18"/>
  <c r="MBA221" i="18"/>
  <c r="MBB221" i="18"/>
  <c r="MBC221" i="18"/>
  <c r="MBD221" i="18"/>
  <c r="MBE221" i="18"/>
  <c r="MBF221" i="18"/>
  <c r="MBG221" i="18"/>
  <c r="MBH221" i="18"/>
  <c r="MBI221" i="18"/>
  <c r="MBJ221" i="18"/>
  <c r="MBK221" i="18"/>
  <c r="MBL221" i="18"/>
  <c r="MBM221" i="18"/>
  <c r="MBN221" i="18"/>
  <c r="MBO221" i="18"/>
  <c r="MBP221" i="18"/>
  <c r="MBQ221" i="18"/>
  <c r="MBR221" i="18"/>
  <c r="MBS221" i="18"/>
  <c r="MBT221" i="18"/>
  <c r="MBU221" i="18"/>
  <c r="MBV221" i="18"/>
  <c r="MBW221" i="18"/>
  <c r="MBX221" i="18"/>
  <c r="MBY221" i="18"/>
  <c r="MBZ221" i="18"/>
  <c r="MCA221" i="18"/>
  <c r="MCB221" i="18"/>
  <c r="MCC221" i="18"/>
  <c r="MCD221" i="18"/>
  <c r="MCE221" i="18"/>
  <c r="MCF221" i="18"/>
  <c r="MCG221" i="18"/>
  <c r="MCH221" i="18"/>
  <c r="MCI221" i="18"/>
  <c r="MCJ221" i="18"/>
  <c r="MCK221" i="18"/>
  <c r="MCL221" i="18"/>
  <c r="MCM221" i="18"/>
  <c r="MCN221" i="18"/>
  <c r="MCO221" i="18"/>
  <c r="MCP221" i="18"/>
  <c r="MCQ221" i="18"/>
  <c r="MCR221" i="18"/>
  <c r="MCS221" i="18"/>
  <c r="MCT221" i="18"/>
  <c r="MCU221" i="18"/>
  <c r="MCV221" i="18"/>
  <c r="MCW221" i="18"/>
  <c r="MCX221" i="18"/>
  <c r="MCY221" i="18"/>
  <c r="MCZ221" i="18"/>
  <c r="MDA221" i="18"/>
  <c r="MDB221" i="18"/>
  <c r="MDC221" i="18"/>
  <c r="MDD221" i="18"/>
  <c r="MDE221" i="18"/>
  <c r="MDF221" i="18"/>
  <c r="MDG221" i="18"/>
  <c r="MDH221" i="18"/>
  <c r="MDI221" i="18"/>
  <c r="MDJ221" i="18"/>
  <c r="MDK221" i="18"/>
  <c r="MDL221" i="18"/>
  <c r="MDM221" i="18"/>
  <c r="MDN221" i="18"/>
  <c r="MDO221" i="18"/>
  <c r="MDP221" i="18"/>
  <c r="MDQ221" i="18"/>
  <c r="MDR221" i="18"/>
  <c r="MDS221" i="18"/>
  <c r="MDT221" i="18"/>
  <c r="MDU221" i="18"/>
  <c r="MDV221" i="18"/>
  <c r="MDW221" i="18"/>
  <c r="MDX221" i="18"/>
  <c r="MDY221" i="18"/>
  <c r="MDZ221" i="18"/>
  <c r="MEA221" i="18"/>
  <c r="MEB221" i="18"/>
  <c r="MEC221" i="18"/>
  <c r="MED221" i="18"/>
  <c r="MEE221" i="18"/>
  <c r="MEF221" i="18"/>
  <c r="MEG221" i="18"/>
  <c r="MEH221" i="18"/>
  <c r="MEI221" i="18"/>
  <c r="MEJ221" i="18"/>
  <c r="MEK221" i="18"/>
  <c r="MEL221" i="18"/>
  <c r="MEM221" i="18"/>
  <c r="MEN221" i="18"/>
  <c r="MEO221" i="18"/>
  <c r="MEP221" i="18"/>
  <c r="MEQ221" i="18"/>
  <c r="MER221" i="18"/>
  <c r="MES221" i="18"/>
  <c r="MET221" i="18"/>
  <c r="MEU221" i="18"/>
  <c r="MEV221" i="18"/>
  <c r="MEW221" i="18"/>
  <c r="MEX221" i="18"/>
  <c r="MEY221" i="18"/>
  <c r="MEZ221" i="18"/>
  <c r="MFA221" i="18"/>
  <c r="MFB221" i="18"/>
  <c r="MFC221" i="18"/>
  <c r="MFD221" i="18"/>
  <c r="MFE221" i="18"/>
  <c r="MFF221" i="18"/>
  <c r="MFG221" i="18"/>
  <c r="MFH221" i="18"/>
  <c r="MFI221" i="18"/>
  <c r="MFJ221" i="18"/>
  <c r="MFK221" i="18"/>
  <c r="MFL221" i="18"/>
  <c r="MFM221" i="18"/>
  <c r="MFN221" i="18"/>
  <c r="MFO221" i="18"/>
  <c r="MFP221" i="18"/>
  <c r="MFQ221" i="18"/>
  <c r="MFR221" i="18"/>
  <c r="MFS221" i="18"/>
  <c r="MFT221" i="18"/>
  <c r="MFU221" i="18"/>
  <c r="MFV221" i="18"/>
  <c r="MFW221" i="18"/>
  <c r="MFX221" i="18"/>
  <c r="MFY221" i="18"/>
  <c r="MFZ221" i="18"/>
  <c r="MGA221" i="18"/>
  <c r="MGB221" i="18"/>
  <c r="MGC221" i="18"/>
  <c r="MGD221" i="18"/>
  <c r="MGE221" i="18"/>
  <c r="MGF221" i="18"/>
  <c r="MGG221" i="18"/>
  <c r="MGH221" i="18"/>
  <c r="MGI221" i="18"/>
  <c r="MGJ221" i="18"/>
  <c r="MGK221" i="18"/>
  <c r="MGL221" i="18"/>
  <c r="MGM221" i="18"/>
  <c r="MGN221" i="18"/>
  <c r="MGO221" i="18"/>
  <c r="MGP221" i="18"/>
  <c r="MGQ221" i="18"/>
  <c r="MGR221" i="18"/>
  <c r="MGS221" i="18"/>
  <c r="MGT221" i="18"/>
  <c r="MGU221" i="18"/>
  <c r="MGV221" i="18"/>
  <c r="MGW221" i="18"/>
  <c r="MGX221" i="18"/>
  <c r="MGY221" i="18"/>
  <c r="MGZ221" i="18"/>
  <c r="MHA221" i="18"/>
  <c r="MHB221" i="18"/>
  <c r="MHC221" i="18"/>
  <c r="MHD221" i="18"/>
  <c r="MHE221" i="18"/>
  <c r="MHF221" i="18"/>
  <c r="MHG221" i="18"/>
  <c r="MHH221" i="18"/>
  <c r="MHI221" i="18"/>
  <c r="MHJ221" i="18"/>
  <c r="MHK221" i="18"/>
  <c r="MHL221" i="18"/>
  <c r="MHM221" i="18"/>
  <c r="MHN221" i="18"/>
  <c r="MHO221" i="18"/>
  <c r="MHP221" i="18"/>
  <c r="MHQ221" i="18"/>
  <c r="MHR221" i="18"/>
  <c r="MHS221" i="18"/>
  <c r="MHT221" i="18"/>
  <c r="MHU221" i="18"/>
  <c r="MHV221" i="18"/>
  <c r="MHW221" i="18"/>
  <c r="MHX221" i="18"/>
  <c r="MHY221" i="18"/>
  <c r="MHZ221" i="18"/>
  <c r="MIA221" i="18"/>
  <c r="MIB221" i="18"/>
  <c r="MIC221" i="18"/>
  <c r="MID221" i="18"/>
  <c r="MIE221" i="18"/>
  <c r="MIF221" i="18"/>
  <c r="MIG221" i="18"/>
  <c r="MIH221" i="18"/>
  <c r="MII221" i="18"/>
  <c r="MIJ221" i="18"/>
  <c r="MIK221" i="18"/>
  <c r="MIL221" i="18"/>
  <c r="MIM221" i="18"/>
  <c r="MIN221" i="18"/>
  <c r="MIO221" i="18"/>
  <c r="MIP221" i="18"/>
  <c r="MIQ221" i="18"/>
  <c r="MIR221" i="18"/>
  <c r="MIS221" i="18"/>
  <c r="MIT221" i="18"/>
  <c r="MIU221" i="18"/>
  <c r="MIV221" i="18"/>
  <c r="MIW221" i="18"/>
  <c r="MIX221" i="18"/>
  <c r="MIY221" i="18"/>
  <c r="MIZ221" i="18"/>
  <c r="MJA221" i="18"/>
  <c r="MJB221" i="18"/>
  <c r="MJC221" i="18"/>
  <c r="MJD221" i="18"/>
  <c r="MJE221" i="18"/>
  <c r="MJF221" i="18"/>
  <c r="MJG221" i="18"/>
  <c r="MJH221" i="18"/>
  <c r="MJI221" i="18"/>
  <c r="MJJ221" i="18"/>
  <c r="MJK221" i="18"/>
  <c r="MJL221" i="18"/>
  <c r="MJM221" i="18"/>
  <c r="MJN221" i="18"/>
  <c r="MJO221" i="18"/>
  <c r="MJP221" i="18"/>
  <c r="MJQ221" i="18"/>
  <c r="MJR221" i="18"/>
  <c r="MJS221" i="18"/>
  <c r="MJT221" i="18"/>
  <c r="MJU221" i="18"/>
  <c r="MJV221" i="18"/>
  <c r="MJW221" i="18"/>
  <c r="MJX221" i="18"/>
  <c r="MJY221" i="18"/>
  <c r="MJZ221" i="18"/>
  <c r="MKA221" i="18"/>
  <c r="MKB221" i="18"/>
  <c r="MKC221" i="18"/>
  <c r="MKD221" i="18"/>
  <c r="MKE221" i="18"/>
  <c r="MKF221" i="18"/>
  <c r="MKG221" i="18"/>
  <c r="MKH221" i="18"/>
  <c r="MKI221" i="18"/>
  <c r="MKJ221" i="18"/>
  <c r="MKK221" i="18"/>
  <c r="MKL221" i="18"/>
  <c r="MKM221" i="18"/>
  <c r="MKN221" i="18"/>
  <c r="MKO221" i="18"/>
  <c r="MKP221" i="18"/>
  <c r="MKQ221" i="18"/>
  <c r="MKR221" i="18"/>
  <c r="MKS221" i="18"/>
  <c r="MKT221" i="18"/>
  <c r="MKU221" i="18"/>
  <c r="MKV221" i="18"/>
  <c r="MKW221" i="18"/>
  <c r="MKX221" i="18"/>
  <c r="MKY221" i="18"/>
  <c r="MKZ221" i="18"/>
  <c r="MLA221" i="18"/>
  <c r="MLB221" i="18"/>
  <c r="MLC221" i="18"/>
  <c r="MLD221" i="18"/>
  <c r="MLE221" i="18"/>
  <c r="MLF221" i="18"/>
  <c r="MLG221" i="18"/>
  <c r="MLH221" i="18"/>
  <c r="MLI221" i="18"/>
  <c r="MLJ221" i="18"/>
  <c r="MLK221" i="18"/>
  <c r="MLL221" i="18"/>
  <c r="MLM221" i="18"/>
  <c r="MLN221" i="18"/>
  <c r="MLO221" i="18"/>
  <c r="MLP221" i="18"/>
  <c r="MLQ221" i="18"/>
  <c r="MLR221" i="18"/>
  <c r="MLS221" i="18"/>
  <c r="MLT221" i="18"/>
  <c r="MLU221" i="18"/>
  <c r="MLV221" i="18"/>
  <c r="MLW221" i="18"/>
  <c r="MLX221" i="18"/>
  <c r="MLY221" i="18"/>
  <c r="MLZ221" i="18"/>
  <c r="MMA221" i="18"/>
  <c r="MMB221" i="18"/>
  <c r="MMC221" i="18"/>
  <c r="MMD221" i="18"/>
  <c r="MME221" i="18"/>
  <c r="MMF221" i="18"/>
  <c r="MMG221" i="18"/>
  <c r="MMH221" i="18"/>
  <c r="MMI221" i="18"/>
  <c r="MMJ221" i="18"/>
  <c r="MMK221" i="18"/>
  <c r="MML221" i="18"/>
  <c r="MMM221" i="18"/>
  <c r="MMN221" i="18"/>
  <c r="MMO221" i="18"/>
  <c r="MMP221" i="18"/>
  <c r="MMQ221" i="18"/>
  <c r="MMR221" i="18"/>
  <c r="MMS221" i="18"/>
  <c r="MMT221" i="18"/>
  <c r="MMU221" i="18"/>
  <c r="MMV221" i="18"/>
  <c r="MMW221" i="18"/>
  <c r="MMX221" i="18"/>
  <c r="MMY221" i="18"/>
  <c r="MMZ221" i="18"/>
  <c r="MNA221" i="18"/>
  <c r="MNB221" i="18"/>
  <c r="MNC221" i="18"/>
  <c r="MND221" i="18"/>
  <c r="MNE221" i="18"/>
  <c r="MNF221" i="18"/>
  <c r="MNG221" i="18"/>
  <c r="MNH221" i="18"/>
  <c r="MNI221" i="18"/>
  <c r="MNJ221" i="18"/>
  <c r="MNK221" i="18"/>
  <c r="MNL221" i="18"/>
  <c r="MNM221" i="18"/>
  <c r="MNN221" i="18"/>
  <c r="MNO221" i="18"/>
  <c r="MNP221" i="18"/>
  <c r="MNQ221" i="18"/>
  <c r="MNR221" i="18"/>
  <c r="MNS221" i="18"/>
  <c r="MNT221" i="18"/>
  <c r="MNU221" i="18"/>
  <c r="MNV221" i="18"/>
  <c r="MNW221" i="18"/>
  <c r="MNX221" i="18"/>
  <c r="MNY221" i="18"/>
  <c r="MNZ221" i="18"/>
  <c r="MOA221" i="18"/>
  <c r="MOB221" i="18"/>
  <c r="MOC221" i="18"/>
  <c r="MOD221" i="18"/>
  <c r="MOE221" i="18"/>
  <c r="MOF221" i="18"/>
  <c r="MOG221" i="18"/>
  <c r="MOH221" i="18"/>
  <c r="MOI221" i="18"/>
  <c r="MOJ221" i="18"/>
  <c r="MOK221" i="18"/>
  <c r="MOL221" i="18"/>
  <c r="MOM221" i="18"/>
  <c r="MON221" i="18"/>
  <c r="MOO221" i="18"/>
  <c r="MOP221" i="18"/>
  <c r="MOQ221" i="18"/>
  <c r="MOR221" i="18"/>
  <c r="MOS221" i="18"/>
  <c r="MOT221" i="18"/>
  <c r="MOU221" i="18"/>
  <c r="MOV221" i="18"/>
  <c r="MOW221" i="18"/>
  <c r="MOX221" i="18"/>
  <c r="MOY221" i="18"/>
  <c r="MOZ221" i="18"/>
  <c r="MPA221" i="18"/>
  <c r="MPB221" i="18"/>
  <c r="MPC221" i="18"/>
  <c r="MPD221" i="18"/>
  <c r="MPE221" i="18"/>
  <c r="MPF221" i="18"/>
  <c r="MPG221" i="18"/>
  <c r="MPH221" i="18"/>
  <c r="MPI221" i="18"/>
  <c r="MPJ221" i="18"/>
  <c r="MPK221" i="18"/>
  <c r="MPL221" i="18"/>
  <c r="MPM221" i="18"/>
  <c r="MPN221" i="18"/>
  <c r="MPO221" i="18"/>
  <c r="MPP221" i="18"/>
  <c r="MPQ221" i="18"/>
  <c r="MPR221" i="18"/>
  <c r="MPS221" i="18"/>
  <c r="MPT221" i="18"/>
  <c r="MPU221" i="18"/>
  <c r="MPV221" i="18"/>
  <c r="MPW221" i="18"/>
  <c r="MPX221" i="18"/>
  <c r="MPY221" i="18"/>
  <c r="MPZ221" i="18"/>
  <c r="MQA221" i="18"/>
  <c r="MQB221" i="18"/>
  <c r="MQC221" i="18"/>
  <c r="MQD221" i="18"/>
  <c r="MQE221" i="18"/>
  <c r="MQF221" i="18"/>
  <c r="MQG221" i="18"/>
  <c r="MQH221" i="18"/>
  <c r="MQI221" i="18"/>
  <c r="MQJ221" i="18"/>
  <c r="MQK221" i="18"/>
  <c r="MQL221" i="18"/>
  <c r="MQM221" i="18"/>
  <c r="MQN221" i="18"/>
  <c r="MQO221" i="18"/>
  <c r="MQP221" i="18"/>
  <c r="MQQ221" i="18"/>
  <c r="MQR221" i="18"/>
  <c r="MQS221" i="18"/>
  <c r="MQT221" i="18"/>
  <c r="MQU221" i="18"/>
  <c r="MQV221" i="18"/>
  <c r="MQW221" i="18"/>
  <c r="MQX221" i="18"/>
  <c r="MQY221" i="18"/>
  <c r="MQZ221" i="18"/>
  <c r="MRA221" i="18"/>
  <c r="MRB221" i="18"/>
  <c r="MRC221" i="18"/>
  <c r="MRD221" i="18"/>
  <c r="MRE221" i="18"/>
  <c r="MRF221" i="18"/>
  <c r="MRG221" i="18"/>
  <c r="MRH221" i="18"/>
  <c r="MRI221" i="18"/>
  <c r="MRJ221" i="18"/>
  <c r="MRK221" i="18"/>
  <c r="MRL221" i="18"/>
  <c r="MRM221" i="18"/>
  <c r="MRN221" i="18"/>
  <c r="MRO221" i="18"/>
  <c r="MRP221" i="18"/>
  <c r="MRQ221" i="18"/>
  <c r="MRR221" i="18"/>
  <c r="MRS221" i="18"/>
  <c r="MRT221" i="18"/>
  <c r="MRU221" i="18"/>
  <c r="MRV221" i="18"/>
  <c r="MRW221" i="18"/>
  <c r="MRX221" i="18"/>
  <c r="MRY221" i="18"/>
  <c r="MRZ221" i="18"/>
  <c r="MSA221" i="18"/>
  <c r="MSB221" i="18"/>
  <c r="MSC221" i="18"/>
  <c r="MSD221" i="18"/>
  <c r="MSE221" i="18"/>
  <c r="MSF221" i="18"/>
  <c r="MSG221" i="18"/>
  <c r="MSH221" i="18"/>
  <c r="MSI221" i="18"/>
  <c r="MSJ221" i="18"/>
  <c r="MSK221" i="18"/>
  <c r="MSL221" i="18"/>
  <c r="MSM221" i="18"/>
  <c r="MSN221" i="18"/>
  <c r="MSO221" i="18"/>
  <c r="MSP221" i="18"/>
  <c r="MSQ221" i="18"/>
  <c r="MSR221" i="18"/>
  <c r="MSS221" i="18"/>
  <c r="MST221" i="18"/>
  <c r="MSU221" i="18"/>
  <c r="MSV221" i="18"/>
  <c r="MSW221" i="18"/>
  <c r="MSX221" i="18"/>
  <c r="MSY221" i="18"/>
  <c r="MSZ221" i="18"/>
  <c r="MTA221" i="18"/>
  <c r="MTB221" i="18"/>
  <c r="MTC221" i="18"/>
  <c r="MTD221" i="18"/>
  <c r="MTE221" i="18"/>
  <c r="MTF221" i="18"/>
  <c r="MTG221" i="18"/>
  <c r="MTH221" i="18"/>
  <c r="MTI221" i="18"/>
  <c r="MTJ221" i="18"/>
  <c r="MTK221" i="18"/>
  <c r="MTL221" i="18"/>
  <c r="MTM221" i="18"/>
  <c r="MTN221" i="18"/>
  <c r="MTO221" i="18"/>
  <c r="MTP221" i="18"/>
  <c r="MTQ221" i="18"/>
  <c r="MTR221" i="18"/>
  <c r="MTS221" i="18"/>
  <c r="MTT221" i="18"/>
  <c r="MTU221" i="18"/>
  <c r="MTV221" i="18"/>
  <c r="MTW221" i="18"/>
  <c r="MTX221" i="18"/>
  <c r="MTY221" i="18"/>
  <c r="MTZ221" i="18"/>
  <c r="MUA221" i="18"/>
  <c r="MUB221" i="18"/>
  <c r="MUC221" i="18"/>
  <c r="MUD221" i="18"/>
  <c r="MUE221" i="18"/>
  <c r="MUF221" i="18"/>
  <c r="MUG221" i="18"/>
  <c r="MUH221" i="18"/>
  <c r="MUI221" i="18"/>
  <c r="MUJ221" i="18"/>
  <c r="MUK221" i="18"/>
  <c r="MUL221" i="18"/>
  <c r="MUM221" i="18"/>
  <c r="MUN221" i="18"/>
  <c r="MUO221" i="18"/>
  <c r="MUP221" i="18"/>
  <c r="MUQ221" i="18"/>
  <c r="MUR221" i="18"/>
  <c r="MUS221" i="18"/>
  <c r="MUT221" i="18"/>
  <c r="MUU221" i="18"/>
  <c r="MUV221" i="18"/>
  <c r="MUW221" i="18"/>
  <c r="MUX221" i="18"/>
  <c r="MUY221" i="18"/>
  <c r="MUZ221" i="18"/>
  <c r="MVA221" i="18"/>
  <c r="MVB221" i="18"/>
  <c r="MVC221" i="18"/>
  <c r="MVD221" i="18"/>
  <c r="MVE221" i="18"/>
  <c r="MVF221" i="18"/>
  <c r="MVG221" i="18"/>
  <c r="MVH221" i="18"/>
  <c r="MVI221" i="18"/>
  <c r="MVJ221" i="18"/>
  <c r="MVK221" i="18"/>
  <c r="MVL221" i="18"/>
  <c r="MVM221" i="18"/>
  <c r="MVN221" i="18"/>
  <c r="MVO221" i="18"/>
  <c r="MVP221" i="18"/>
  <c r="MVQ221" i="18"/>
  <c r="MVR221" i="18"/>
  <c r="MVS221" i="18"/>
  <c r="MVT221" i="18"/>
  <c r="MVU221" i="18"/>
  <c r="MVV221" i="18"/>
  <c r="MVW221" i="18"/>
  <c r="MVX221" i="18"/>
  <c r="MVY221" i="18"/>
  <c r="MVZ221" i="18"/>
  <c r="MWA221" i="18"/>
  <c r="MWB221" i="18"/>
  <c r="MWC221" i="18"/>
  <c r="MWD221" i="18"/>
  <c r="MWE221" i="18"/>
  <c r="MWF221" i="18"/>
  <c r="MWG221" i="18"/>
  <c r="MWH221" i="18"/>
  <c r="MWI221" i="18"/>
  <c r="MWJ221" i="18"/>
  <c r="MWK221" i="18"/>
  <c r="MWL221" i="18"/>
  <c r="MWM221" i="18"/>
  <c r="MWN221" i="18"/>
  <c r="MWO221" i="18"/>
  <c r="MWP221" i="18"/>
  <c r="MWQ221" i="18"/>
  <c r="MWR221" i="18"/>
  <c r="MWS221" i="18"/>
  <c r="MWT221" i="18"/>
  <c r="MWU221" i="18"/>
  <c r="MWV221" i="18"/>
  <c r="MWW221" i="18"/>
  <c r="MWX221" i="18"/>
  <c r="MWY221" i="18"/>
  <c r="MWZ221" i="18"/>
  <c r="MXA221" i="18"/>
  <c r="MXB221" i="18"/>
  <c r="MXC221" i="18"/>
  <c r="MXD221" i="18"/>
  <c r="MXE221" i="18"/>
  <c r="MXF221" i="18"/>
  <c r="MXG221" i="18"/>
  <c r="MXH221" i="18"/>
  <c r="MXI221" i="18"/>
  <c r="MXJ221" i="18"/>
  <c r="MXK221" i="18"/>
  <c r="MXL221" i="18"/>
  <c r="MXM221" i="18"/>
  <c r="MXN221" i="18"/>
  <c r="MXO221" i="18"/>
  <c r="MXP221" i="18"/>
  <c r="MXQ221" i="18"/>
  <c r="MXR221" i="18"/>
  <c r="MXS221" i="18"/>
  <c r="MXT221" i="18"/>
  <c r="MXU221" i="18"/>
  <c r="MXV221" i="18"/>
  <c r="MXW221" i="18"/>
  <c r="MXX221" i="18"/>
  <c r="MXY221" i="18"/>
  <c r="MXZ221" i="18"/>
  <c r="MYA221" i="18"/>
  <c r="MYB221" i="18"/>
  <c r="MYC221" i="18"/>
  <c r="MYD221" i="18"/>
  <c r="MYE221" i="18"/>
  <c r="MYF221" i="18"/>
  <c r="MYG221" i="18"/>
  <c r="MYH221" i="18"/>
  <c r="MYI221" i="18"/>
  <c r="MYJ221" i="18"/>
  <c r="MYK221" i="18"/>
  <c r="MYL221" i="18"/>
  <c r="MYM221" i="18"/>
  <c r="MYN221" i="18"/>
  <c r="MYO221" i="18"/>
  <c r="MYP221" i="18"/>
  <c r="MYQ221" i="18"/>
  <c r="MYR221" i="18"/>
  <c r="MYS221" i="18"/>
  <c r="MYT221" i="18"/>
  <c r="MYU221" i="18"/>
  <c r="MYV221" i="18"/>
  <c r="MYW221" i="18"/>
  <c r="MYX221" i="18"/>
  <c r="MYY221" i="18"/>
  <c r="MYZ221" i="18"/>
  <c r="MZA221" i="18"/>
  <c r="MZB221" i="18"/>
  <c r="MZC221" i="18"/>
  <c r="MZD221" i="18"/>
  <c r="MZE221" i="18"/>
  <c r="MZF221" i="18"/>
  <c r="MZG221" i="18"/>
  <c r="MZH221" i="18"/>
  <c r="MZI221" i="18"/>
  <c r="MZJ221" i="18"/>
  <c r="MZK221" i="18"/>
  <c r="MZL221" i="18"/>
  <c r="MZM221" i="18"/>
  <c r="MZN221" i="18"/>
  <c r="MZO221" i="18"/>
  <c r="MZP221" i="18"/>
  <c r="MZQ221" i="18"/>
  <c r="MZR221" i="18"/>
  <c r="MZS221" i="18"/>
  <c r="MZT221" i="18"/>
  <c r="MZU221" i="18"/>
  <c r="MZV221" i="18"/>
  <c r="MZW221" i="18"/>
  <c r="MZX221" i="18"/>
  <c r="MZY221" i="18"/>
  <c r="MZZ221" i="18"/>
  <c r="NAA221" i="18"/>
  <c r="NAB221" i="18"/>
  <c r="NAC221" i="18"/>
  <c r="NAD221" i="18"/>
  <c r="NAE221" i="18"/>
  <c r="NAF221" i="18"/>
  <c r="NAG221" i="18"/>
  <c r="NAH221" i="18"/>
  <c r="NAI221" i="18"/>
  <c r="NAJ221" i="18"/>
  <c r="NAK221" i="18"/>
  <c r="NAL221" i="18"/>
  <c r="NAM221" i="18"/>
  <c r="NAN221" i="18"/>
  <c r="NAO221" i="18"/>
  <c r="NAP221" i="18"/>
  <c r="NAQ221" i="18"/>
  <c r="NAR221" i="18"/>
  <c r="NAS221" i="18"/>
  <c r="NAT221" i="18"/>
  <c r="NAU221" i="18"/>
  <c r="NAV221" i="18"/>
  <c r="NAW221" i="18"/>
  <c r="NAX221" i="18"/>
  <c r="NAY221" i="18"/>
  <c r="NAZ221" i="18"/>
  <c r="NBA221" i="18"/>
  <c r="NBB221" i="18"/>
  <c r="NBC221" i="18"/>
  <c r="NBD221" i="18"/>
  <c r="NBE221" i="18"/>
  <c r="NBF221" i="18"/>
  <c r="NBG221" i="18"/>
  <c r="NBH221" i="18"/>
  <c r="NBI221" i="18"/>
  <c r="NBJ221" i="18"/>
  <c r="NBK221" i="18"/>
  <c r="NBL221" i="18"/>
  <c r="NBM221" i="18"/>
  <c r="NBN221" i="18"/>
  <c r="NBO221" i="18"/>
  <c r="NBP221" i="18"/>
  <c r="NBQ221" i="18"/>
  <c r="NBR221" i="18"/>
  <c r="NBS221" i="18"/>
  <c r="NBT221" i="18"/>
  <c r="NBU221" i="18"/>
  <c r="NBV221" i="18"/>
  <c r="NBW221" i="18"/>
  <c r="NBX221" i="18"/>
  <c r="NBY221" i="18"/>
  <c r="NBZ221" i="18"/>
  <c r="NCA221" i="18"/>
  <c r="NCB221" i="18"/>
  <c r="NCC221" i="18"/>
  <c r="NCD221" i="18"/>
  <c r="NCE221" i="18"/>
  <c r="NCF221" i="18"/>
  <c r="NCG221" i="18"/>
  <c r="NCH221" i="18"/>
  <c r="NCI221" i="18"/>
  <c r="NCJ221" i="18"/>
  <c r="NCK221" i="18"/>
  <c r="NCL221" i="18"/>
  <c r="NCM221" i="18"/>
  <c r="NCN221" i="18"/>
  <c r="NCO221" i="18"/>
  <c r="NCP221" i="18"/>
  <c r="NCQ221" i="18"/>
  <c r="NCR221" i="18"/>
  <c r="NCS221" i="18"/>
  <c r="NCT221" i="18"/>
  <c r="NCU221" i="18"/>
  <c r="NCV221" i="18"/>
  <c r="NCW221" i="18"/>
  <c r="NCX221" i="18"/>
  <c r="NCY221" i="18"/>
  <c r="NCZ221" i="18"/>
  <c r="NDA221" i="18"/>
  <c r="NDB221" i="18"/>
  <c r="NDC221" i="18"/>
  <c r="NDD221" i="18"/>
  <c r="NDE221" i="18"/>
  <c r="NDF221" i="18"/>
  <c r="NDG221" i="18"/>
  <c r="NDH221" i="18"/>
  <c r="NDI221" i="18"/>
  <c r="NDJ221" i="18"/>
  <c r="NDK221" i="18"/>
  <c r="NDL221" i="18"/>
  <c r="NDM221" i="18"/>
  <c r="NDN221" i="18"/>
  <c r="NDO221" i="18"/>
  <c r="NDP221" i="18"/>
  <c r="NDQ221" i="18"/>
  <c r="NDR221" i="18"/>
  <c r="NDS221" i="18"/>
  <c r="NDT221" i="18"/>
  <c r="NDU221" i="18"/>
  <c r="NDV221" i="18"/>
  <c r="NDW221" i="18"/>
  <c r="NDX221" i="18"/>
  <c r="NDY221" i="18"/>
  <c r="NDZ221" i="18"/>
  <c r="NEA221" i="18"/>
  <c r="NEB221" i="18"/>
  <c r="NEC221" i="18"/>
  <c r="NED221" i="18"/>
  <c r="NEE221" i="18"/>
  <c r="NEF221" i="18"/>
  <c r="NEG221" i="18"/>
  <c r="NEH221" i="18"/>
  <c r="NEI221" i="18"/>
  <c r="NEJ221" i="18"/>
  <c r="NEK221" i="18"/>
  <c r="NEL221" i="18"/>
  <c r="NEM221" i="18"/>
  <c r="NEN221" i="18"/>
  <c r="NEO221" i="18"/>
  <c r="NEP221" i="18"/>
  <c r="NEQ221" i="18"/>
  <c r="NER221" i="18"/>
  <c r="NES221" i="18"/>
  <c r="NET221" i="18"/>
  <c r="NEU221" i="18"/>
  <c r="NEV221" i="18"/>
  <c r="NEW221" i="18"/>
  <c r="NEX221" i="18"/>
  <c r="NEY221" i="18"/>
  <c r="NEZ221" i="18"/>
  <c r="NFA221" i="18"/>
  <c r="NFB221" i="18"/>
  <c r="NFC221" i="18"/>
  <c r="NFD221" i="18"/>
  <c r="NFE221" i="18"/>
  <c r="NFF221" i="18"/>
  <c r="NFG221" i="18"/>
  <c r="NFH221" i="18"/>
  <c r="NFI221" i="18"/>
  <c r="NFJ221" i="18"/>
  <c r="NFK221" i="18"/>
  <c r="NFL221" i="18"/>
  <c r="NFM221" i="18"/>
  <c r="NFN221" i="18"/>
  <c r="NFO221" i="18"/>
  <c r="NFP221" i="18"/>
  <c r="NFQ221" i="18"/>
  <c r="NFR221" i="18"/>
  <c r="NFS221" i="18"/>
  <c r="NFT221" i="18"/>
  <c r="NFU221" i="18"/>
  <c r="NFV221" i="18"/>
  <c r="NFW221" i="18"/>
  <c r="NFX221" i="18"/>
  <c r="NFY221" i="18"/>
  <c r="NFZ221" i="18"/>
  <c r="NGA221" i="18"/>
  <c r="NGB221" i="18"/>
  <c r="NGC221" i="18"/>
  <c r="NGD221" i="18"/>
  <c r="NGE221" i="18"/>
  <c r="NGF221" i="18"/>
  <c r="NGG221" i="18"/>
  <c r="NGH221" i="18"/>
  <c r="NGI221" i="18"/>
  <c r="NGJ221" i="18"/>
  <c r="NGK221" i="18"/>
  <c r="NGL221" i="18"/>
  <c r="NGM221" i="18"/>
  <c r="NGN221" i="18"/>
  <c r="NGO221" i="18"/>
  <c r="NGP221" i="18"/>
  <c r="NGQ221" i="18"/>
  <c r="NGR221" i="18"/>
  <c r="NGS221" i="18"/>
  <c r="NGT221" i="18"/>
  <c r="NGU221" i="18"/>
  <c r="NGV221" i="18"/>
  <c r="NGW221" i="18"/>
  <c r="NGX221" i="18"/>
  <c r="NGY221" i="18"/>
  <c r="NGZ221" i="18"/>
  <c r="NHA221" i="18"/>
  <c r="NHB221" i="18"/>
  <c r="NHC221" i="18"/>
  <c r="NHD221" i="18"/>
  <c r="NHE221" i="18"/>
  <c r="NHF221" i="18"/>
  <c r="NHG221" i="18"/>
  <c r="NHH221" i="18"/>
  <c r="NHI221" i="18"/>
  <c r="NHJ221" i="18"/>
  <c r="NHK221" i="18"/>
  <c r="NHL221" i="18"/>
  <c r="NHM221" i="18"/>
  <c r="NHN221" i="18"/>
  <c r="NHO221" i="18"/>
  <c r="NHP221" i="18"/>
  <c r="NHQ221" i="18"/>
  <c r="NHR221" i="18"/>
  <c r="NHS221" i="18"/>
  <c r="NHT221" i="18"/>
  <c r="NHU221" i="18"/>
  <c r="NHV221" i="18"/>
  <c r="NHW221" i="18"/>
  <c r="NHX221" i="18"/>
  <c r="NHY221" i="18"/>
  <c r="NHZ221" i="18"/>
  <c r="NIA221" i="18"/>
  <c r="NIB221" i="18"/>
  <c r="NIC221" i="18"/>
  <c r="NID221" i="18"/>
  <c r="NIE221" i="18"/>
  <c r="NIF221" i="18"/>
  <c r="NIG221" i="18"/>
  <c r="NIH221" i="18"/>
  <c r="NII221" i="18"/>
  <c r="NIJ221" i="18"/>
  <c r="NIK221" i="18"/>
  <c r="NIL221" i="18"/>
  <c r="NIM221" i="18"/>
  <c r="NIN221" i="18"/>
  <c r="NIO221" i="18"/>
  <c r="NIP221" i="18"/>
  <c r="NIQ221" i="18"/>
  <c r="NIR221" i="18"/>
  <c r="NIS221" i="18"/>
  <c r="NIT221" i="18"/>
  <c r="NIU221" i="18"/>
  <c r="NIV221" i="18"/>
  <c r="NIW221" i="18"/>
  <c r="NIX221" i="18"/>
  <c r="NIY221" i="18"/>
  <c r="NIZ221" i="18"/>
  <c r="NJA221" i="18"/>
  <c r="NJB221" i="18"/>
  <c r="NJC221" i="18"/>
  <c r="NJD221" i="18"/>
  <c r="NJE221" i="18"/>
  <c r="NJF221" i="18"/>
  <c r="NJG221" i="18"/>
  <c r="NJH221" i="18"/>
  <c r="NJI221" i="18"/>
  <c r="NJJ221" i="18"/>
  <c r="NJK221" i="18"/>
  <c r="NJL221" i="18"/>
  <c r="NJM221" i="18"/>
  <c r="NJN221" i="18"/>
  <c r="NJO221" i="18"/>
  <c r="NJP221" i="18"/>
  <c r="NJQ221" i="18"/>
  <c r="NJR221" i="18"/>
  <c r="NJS221" i="18"/>
  <c r="NJT221" i="18"/>
  <c r="NJU221" i="18"/>
  <c r="NJV221" i="18"/>
  <c r="NJW221" i="18"/>
  <c r="NJX221" i="18"/>
  <c r="NJY221" i="18"/>
  <c r="NJZ221" i="18"/>
  <c r="NKA221" i="18"/>
  <c r="NKB221" i="18"/>
  <c r="NKC221" i="18"/>
  <c r="NKD221" i="18"/>
  <c r="NKE221" i="18"/>
  <c r="NKF221" i="18"/>
  <c r="NKG221" i="18"/>
  <c r="NKH221" i="18"/>
  <c r="NKI221" i="18"/>
  <c r="NKJ221" i="18"/>
  <c r="NKK221" i="18"/>
  <c r="NKL221" i="18"/>
  <c r="NKM221" i="18"/>
  <c r="NKN221" i="18"/>
  <c r="NKO221" i="18"/>
  <c r="NKP221" i="18"/>
  <c r="NKQ221" i="18"/>
  <c r="NKR221" i="18"/>
  <c r="NKS221" i="18"/>
  <c r="NKT221" i="18"/>
  <c r="NKU221" i="18"/>
  <c r="NKV221" i="18"/>
  <c r="NKW221" i="18"/>
  <c r="NKX221" i="18"/>
  <c r="NKY221" i="18"/>
  <c r="NKZ221" i="18"/>
  <c r="NLA221" i="18"/>
  <c r="NLB221" i="18"/>
  <c r="NLC221" i="18"/>
  <c r="NLD221" i="18"/>
  <c r="NLE221" i="18"/>
  <c r="NLF221" i="18"/>
  <c r="NLG221" i="18"/>
  <c r="NLH221" i="18"/>
  <c r="NLI221" i="18"/>
  <c r="NLJ221" i="18"/>
  <c r="NLK221" i="18"/>
  <c r="NLL221" i="18"/>
  <c r="NLM221" i="18"/>
  <c r="NLN221" i="18"/>
  <c r="NLO221" i="18"/>
  <c r="NLP221" i="18"/>
  <c r="NLQ221" i="18"/>
  <c r="NLR221" i="18"/>
  <c r="NLS221" i="18"/>
  <c r="NLT221" i="18"/>
  <c r="NLU221" i="18"/>
  <c r="NLV221" i="18"/>
  <c r="NLW221" i="18"/>
  <c r="NLX221" i="18"/>
  <c r="NLY221" i="18"/>
  <c r="NLZ221" i="18"/>
  <c r="NMA221" i="18"/>
  <c r="NMB221" i="18"/>
  <c r="NMC221" i="18"/>
  <c r="NMD221" i="18"/>
  <c r="NME221" i="18"/>
  <c r="NMF221" i="18"/>
  <c r="NMG221" i="18"/>
  <c r="NMH221" i="18"/>
  <c r="NMI221" i="18"/>
  <c r="NMJ221" i="18"/>
  <c r="NMK221" i="18"/>
  <c r="NML221" i="18"/>
  <c r="NMM221" i="18"/>
  <c r="NMN221" i="18"/>
  <c r="NMO221" i="18"/>
  <c r="NMP221" i="18"/>
  <c r="NMQ221" i="18"/>
  <c r="NMR221" i="18"/>
  <c r="NMS221" i="18"/>
  <c r="NMT221" i="18"/>
  <c r="NMU221" i="18"/>
  <c r="NMV221" i="18"/>
  <c r="NMW221" i="18"/>
  <c r="NMX221" i="18"/>
  <c r="NMY221" i="18"/>
  <c r="NMZ221" i="18"/>
  <c r="NNA221" i="18"/>
  <c r="NNB221" i="18"/>
  <c r="NNC221" i="18"/>
  <c r="NND221" i="18"/>
  <c r="NNE221" i="18"/>
  <c r="NNF221" i="18"/>
  <c r="NNG221" i="18"/>
  <c r="NNH221" i="18"/>
  <c r="NNI221" i="18"/>
  <c r="NNJ221" i="18"/>
  <c r="NNK221" i="18"/>
  <c r="NNL221" i="18"/>
  <c r="NNM221" i="18"/>
  <c r="NNN221" i="18"/>
  <c r="NNO221" i="18"/>
  <c r="NNP221" i="18"/>
  <c r="NNQ221" i="18"/>
  <c r="NNR221" i="18"/>
  <c r="NNS221" i="18"/>
  <c r="NNT221" i="18"/>
  <c r="NNU221" i="18"/>
  <c r="NNV221" i="18"/>
  <c r="NNW221" i="18"/>
  <c r="NNX221" i="18"/>
  <c r="NNY221" i="18"/>
  <c r="NNZ221" i="18"/>
  <c r="NOA221" i="18"/>
  <c r="NOB221" i="18"/>
  <c r="NOC221" i="18"/>
  <c r="NOD221" i="18"/>
  <c r="NOE221" i="18"/>
  <c r="NOF221" i="18"/>
  <c r="NOG221" i="18"/>
  <c r="NOH221" i="18"/>
  <c r="NOI221" i="18"/>
  <c r="NOJ221" i="18"/>
  <c r="NOK221" i="18"/>
  <c r="NOL221" i="18"/>
  <c r="NOM221" i="18"/>
  <c r="NON221" i="18"/>
  <c r="NOO221" i="18"/>
  <c r="NOP221" i="18"/>
  <c r="NOQ221" i="18"/>
  <c r="NOR221" i="18"/>
  <c r="NOS221" i="18"/>
  <c r="NOT221" i="18"/>
  <c r="NOU221" i="18"/>
  <c r="NOV221" i="18"/>
  <c r="NOW221" i="18"/>
  <c r="NOX221" i="18"/>
  <c r="NOY221" i="18"/>
  <c r="NOZ221" i="18"/>
  <c r="NPA221" i="18"/>
  <c r="NPB221" i="18"/>
  <c r="NPC221" i="18"/>
  <c r="NPD221" i="18"/>
  <c r="NPE221" i="18"/>
  <c r="NPF221" i="18"/>
  <c r="NPG221" i="18"/>
  <c r="NPH221" i="18"/>
  <c r="NPI221" i="18"/>
  <c r="NPJ221" i="18"/>
  <c r="NPK221" i="18"/>
  <c r="NPL221" i="18"/>
  <c r="NPM221" i="18"/>
  <c r="NPN221" i="18"/>
  <c r="NPO221" i="18"/>
  <c r="NPP221" i="18"/>
  <c r="NPQ221" i="18"/>
  <c r="NPR221" i="18"/>
  <c r="NPS221" i="18"/>
  <c r="NPT221" i="18"/>
  <c r="NPU221" i="18"/>
  <c r="NPV221" i="18"/>
  <c r="NPW221" i="18"/>
  <c r="NPX221" i="18"/>
  <c r="NPY221" i="18"/>
  <c r="NPZ221" i="18"/>
  <c r="NQA221" i="18"/>
  <c r="NQB221" i="18"/>
  <c r="NQC221" i="18"/>
  <c r="NQD221" i="18"/>
  <c r="NQE221" i="18"/>
  <c r="NQF221" i="18"/>
  <c r="NQG221" i="18"/>
  <c r="NQH221" i="18"/>
  <c r="NQI221" i="18"/>
  <c r="NQJ221" i="18"/>
  <c r="NQK221" i="18"/>
  <c r="NQL221" i="18"/>
  <c r="NQM221" i="18"/>
  <c r="NQN221" i="18"/>
  <c r="NQO221" i="18"/>
  <c r="NQP221" i="18"/>
  <c r="NQQ221" i="18"/>
  <c r="NQR221" i="18"/>
  <c r="NQS221" i="18"/>
  <c r="NQT221" i="18"/>
  <c r="NQU221" i="18"/>
  <c r="NQV221" i="18"/>
  <c r="NQW221" i="18"/>
  <c r="NQX221" i="18"/>
  <c r="NQY221" i="18"/>
  <c r="NQZ221" i="18"/>
  <c r="NRA221" i="18"/>
  <c r="NRB221" i="18"/>
  <c r="NRC221" i="18"/>
  <c r="NRD221" i="18"/>
  <c r="NRE221" i="18"/>
  <c r="NRF221" i="18"/>
  <c r="NRG221" i="18"/>
  <c r="NRH221" i="18"/>
  <c r="NRI221" i="18"/>
  <c r="NRJ221" i="18"/>
  <c r="NRK221" i="18"/>
  <c r="NRL221" i="18"/>
  <c r="NRM221" i="18"/>
  <c r="NRN221" i="18"/>
  <c r="NRO221" i="18"/>
  <c r="NRP221" i="18"/>
  <c r="NRQ221" i="18"/>
  <c r="NRR221" i="18"/>
  <c r="NRS221" i="18"/>
  <c r="NRT221" i="18"/>
  <c r="NRU221" i="18"/>
  <c r="NRV221" i="18"/>
  <c r="NRW221" i="18"/>
  <c r="NRX221" i="18"/>
  <c r="NRY221" i="18"/>
  <c r="NRZ221" i="18"/>
  <c r="NSA221" i="18"/>
  <c r="NSB221" i="18"/>
  <c r="NSC221" i="18"/>
  <c r="NSD221" i="18"/>
  <c r="NSE221" i="18"/>
  <c r="NSF221" i="18"/>
  <c r="NSG221" i="18"/>
  <c r="NSH221" i="18"/>
  <c r="NSI221" i="18"/>
  <c r="NSJ221" i="18"/>
  <c r="NSK221" i="18"/>
  <c r="NSL221" i="18"/>
  <c r="NSM221" i="18"/>
  <c r="NSN221" i="18"/>
  <c r="NSO221" i="18"/>
  <c r="NSP221" i="18"/>
  <c r="NSQ221" i="18"/>
  <c r="NSR221" i="18"/>
  <c r="NSS221" i="18"/>
  <c r="NST221" i="18"/>
  <c r="NSU221" i="18"/>
  <c r="NSV221" i="18"/>
  <c r="NSW221" i="18"/>
  <c r="NSX221" i="18"/>
  <c r="NSY221" i="18"/>
  <c r="NSZ221" i="18"/>
  <c r="NTA221" i="18"/>
  <c r="NTB221" i="18"/>
  <c r="NTC221" i="18"/>
  <c r="NTD221" i="18"/>
  <c r="NTE221" i="18"/>
  <c r="NTF221" i="18"/>
  <c r="NTG221" i="18"/>
  <c r="NTH221" i="18"/>
  <c r="NTI221" i="18"/>
  <c r="NTJ221" i="18"/>
  <c r="NTK221" i="18"/>
  <c r="NTL221" i="18"/>
  <c r="NTM221" i="18"/>
  <c r="NTN221" i="18"/>
  <c r="NTO221" i="18"/>
  <c r="NTP221" i="18"/>
  <c r="NTQ221" i="18"/>
  <c r="NTR221" i="18"/>
  <c r="NTS221" i="18"/>
  <c r="NTT221" i="18"/>
  <c r="NTU221" i="18"/>
  <c r="NTV221" i="18"/>
  <c r="NTW221" i="18"/>
  <c r="NTX221" i="18"/>
  <c r="NTY221" i="18"/>
  <c r="NTZ221" i="18"/>
  <c r="NUA221" i="18"/>
  <c r="NUB221" i="18"/>
  <c r="NUC221" i="18"/>
  <c r="NUD221" i="18"/>
  <c r="NUE221" i="18"/>
  <c r="NUF221" i="18"/>
  <c r="NUG221" i="18"/>
  <c r="NUH221" i="18"/>
  <c r="NUI221" i="18"/>
  <c r="NUJ221" i="18"/>
  <c r="NUK221" i="18"/>
  <c r="NUL221" i="18"/>
  <c r="NUM221" i="18"/>
  <c r="NUN221" i="18"/>
  <c r="NUO221" i="18"/>
  <c r="NUP221" i="18"/>
  <c r="NUQ221" i="18"/>
  <c r="NUR221" i="18"/>
  <c r="NUS221" i="18"/>
  <c r="NUT221" i="18"/>
  <c r="NUU221" i="18"/>
  <c r="NUV221" i="18"/>
  <c r="NUW221" i="18"/>
  <c r="NUX221" i="18"/>
  <c r="NUY221" i="18"/>
  <c r="NUZ221" i="18"/>
  <c r="NVA221" i="18"/>
  <c r="NVB221" i="18"/>
  <c r="NVC221" i="18"/>
  <c r="NVD221" i="18"/>
  <c r="NVE221" i="18"/>
  <c r="NVF221" i="18"/>
  <c r="NVG221" i="18"/>
  <c r="NVH221" i="18"/>
  <c r="NVI221" i="18"/>
  <c r="NVJ221" i="18"/>
  <c r="NVK221" i="18"/>
  <c r="NVL221" i="18"/>
  <c r="NVM221" i="18"/>
  <c r="NVN221" i="18"/>
  <c r="NVO221" i="18"/>
  <c r="NVP221" i="18"/>
  <c r="NVQ221" i="18"/>
  <c r="NVR221" i="18"/>
  <c r="NVS221" i="18"/>
  <c r="NVT221" i="18"/>
  <c r="NVU221" i="18"/>
  <c r="NVV221" i="18"/>
  <c r="NVW221" i="18"/>
  <c r="NVX221" i="18"/>
  <c r="NVY221" i="18"/>
  <c r="NVZ221" i="18"/>
  <c r="NWA221" i="18"/>
  <c r="NWB221" i="18"/>
  <c r="NWC221" i="18"/>
  <c r="NWD221" i="18"/>
  <c r="NWE221" i="18"/>
  <c r="NWF221" i="18"/>
  <c r="NWG221" i="18"/>
  <c r="NWH221" i="18"/>
  <c r="NWI221" i="18"/>
  <c r="NWJ221" i="18"/>
  <c r="NWK221" i="18"/>
  <c r="NWL221" i="18"/>
  <c r="NWM221" i="18"/>
  <c r="NWN221" i="18"/>
  <c r="NWO221" i="18"/>
  <c r="NWP221" i="18"/>
  <c r="NWQ221" i="18"/>
  <c r="NWR221" i="18"/>
  <c r="NWS221" i="18"/>
  <c r="NWT221" i="18"/>
  <c r="NWU221" i="18"/>
  <c r="NWV221" i="18"/>
  <c r="NWW221" i="18"/>
  <c r="NWX221" i="18"/>
  <c r="NWY221" i="18"/>
  <c r="NWZ221" i="18"/>
  <c r="NXA221" i="18"/>
  <c r="NXB221" i="18"/>
  <c r="NXC221" i="18"/>
  <c r="NXD221" i="18"/>
  <c r="NXE221" i="18"/>
  <c r="NXF221" i="18"/>
  <c r="NXG221" i="18"/>
  <c r="NXH221" i="18"/>
  <c r="NXI221" i="18"/>
  <c r="NXJ221" i="18"/>
  <c r="NXK221" i="18"/>
  <c r="NXL221" i="18"/>
  <c r="NXM221" i="18"/>
  <c r="NXN221" i="18"/>
  <c r="NXO221" i="18"/>
  <c r="NXP221" i="18"/>
  <c r="NXQ221" i="18"/>
  <c r="NXR221" i="18"/>
  <c r="NXS221" i="18"/>
  <c r="NXT221" i="18"/>
  <c r="NXU221" i="18"/>
  <c r="NXV221" i="18"/>
  <c r="NXW221" i="18"/>
  <c r="NXX221" i="18"/>
  <c r="NXY221" i="18"/>
  <c r="NXZ221" i="18"/>
  <c r="NYA221" i="18"/>
  <c r="NYB221" i="18"/>
  <c r="NYC221" i="18"/>
  <c r="NYD221" i="18"/>
  <c r="NYE221" i="18"/>
  <c r="NYF221" i="18"/>
  <c r="NYG221" i="18"/>
  <c r="NYH221" i="18"/>
  <c r="NYI221" i="18"/>
  <c r="NYJ221" i="18"/>
  <c r="NYK221" i="18"/>
  <c r="NYL221" i="18"/>
  <c r="NYM221" i="18"/>
  <c r="NYN221" i="18"/>
  <c r="NYO221" i="18"/>
  <c r="NYP221" i="18"/>
  <c r="NYQ221" i="18"/>
  <c r="NYR221" i="18"/>
  <c r="NYS221" i="18"/>
  <c r="NYT221" i="18"/>
  <c r="NYU221" i="18"/>
  <c r="NYV221" i="18"/>
  <c r="NYW221" i="18"/>
  <c r="NYX221" i="18"/>
  <c r="NYY221" i="18"/>
  <c r="NYZ221" i="18"/>
  <c r="NZA221" i="18"/>
  <c r="NZB221" i="18"/>
  <c r="NZC221" i="18"/>
  <c r="NZD221" i="18"/>
  <c r="NZE221" i="18"/>
  <c r="NZF221" i="18"/>
  <c r="NZG221" i="18"/>
  <c r="NZH221" i="18"/>
  <c r="NZI221" i="18"/>
  <c r="NZJ221" i="18"/>
  <c r="NZK221" i="18"/>
  <c r="NZL221" i="18"/>
  <c r="NZM221" i="18"/>
  <c r="NZN221" i="18"/>
  <c r="NZO221" i="18"/>
  <c r="NZP221" i="18"/>
  <c r="NZQ221" i="18"/>
  <c r="NZR221" i="18"/>
  <c r="NZS221" i="18"/>
  <c r="NZT221" i="18"/>
  <c r="NZU221" i="18"/>
  <c r="NZV221" i="18"/>
  <c r="NZW221" i="18"/>
  <c r="NZX221" i="18"/>
  <c r="NZY221" i="18"/>
  <c r="NZZ221" i="18"/>
  <c r="OAA221" i="18"/>
  <c r="OAB221" i="18"/>
  <c r="OAC221" i="18"/>
  <c r="OAD221" i="18"/>
  <c r="OAE221" i="18"/>
  <c r="OAF221" i="18"/>
  <c r="OAG221" i="18"/>
  <c r="OAH221" i="18"/>
  <c r="OAI221" i="18"/>
  <c r="OAJ221" i="18"/>
  <c r="OAK221" i="18"/>
  <c r="OAL221" i="18"/>
  <c r="OAM221" i="18"/>
  <c r="OAN221" i="18"/>
  <c r="OAO221" i="18"/>
  <c r="OAP221" i="18"/>
  <c r="OAQ221" i="18"/>
  <c r="OAR221" i="18"/>
  <c r="OAS221" i="18"/>
  <c r="OAT221" i="18"/>
  <c r="OAU221" i="18"/>
  <c r="OAV221" i="18"/>
  <c r="OAW221" i="18"/>
  <c r="OAX221" i="18"/>
  <c r="OAY221" i="18"/>
  <c r="OAZ221" i="18"/>
  <c r="OBA221" i="18"/>
  <c r="OBB221" i="18"/>
  <c r="OBC221" i="18"/>
  <c r="OBD221" i="18"/>
  <c r="OBE221" i="18"/>
  <c r="OBF221" i="18"/>
  <c r="OBG221" i="18"/>
  <c r="OBH221" i="18"/>
  <c r="OBI221" i="18"/>
  <c r="OBJ221" i="18"/>
  <c r="OBK221" i="18"/>
  <c r="OBL221" i="18"/>
  <c r="OBM221" i="18"/>
  <c r="OBN221" i="18"/>
  <c r="OBO221" i="18"/>
  <c r="OBP221" i="18"/>
  <c r="OBQ221" i="18"/>
  <c r="OBR221" i="18"/>
  <c r="OBS221" i="18"/>
  <c r="OBT221" i="18"/>
  <c r="OBU221" i="18"/>
  <c r="OBV221" i="18"/>
  <c r="OBW221" i="18"/>
  <c r="OBX221" i="18"/>
  <c r="OBY221" i="18"/>
  <c r="OBZ221" i="18"/>
  <c r="OCA221" i="18"/>
  <c r="OCB221" i="18"/>
  <c r="OCC221" i="18"/>
  <c r="OCD221" i="18"/>
  <c r="OCE221" i="18"/>
  <c r="OCF221" i="18"/>
  <c r="OCG221" i="18"/>
  <c r="OCH221" i="18"/>
  <c r="OCI221" i="18"/>
  <c r="OCJ221" i="18"/>
  <c r="OCK221" i="18"/>
  <c r="OCL221" i="18"/>
  <c r="OCM221" i="18"/>
  <c r="OCN221" i="18"/>
  <c r="OCO221" i="18"/>
  <c r="OCP221" i="18"/>
  <c r="OCQ221" i="18"/>
  <c r="OCR221" i="18"/>
  <c r="OCS221" i="18"/>
  <c r="OCT221" i="18"/>
  <c r="OCU221" i="18"/>
  <c r="OCV221" i="18"/>
  <c r="OCW221" i="18"/>
  <c r="OCX221" i="18"/>
  <c r="OCY221" i="18"/>
  <c r="OCZ221" i="18"/>
  <c r="ODA221" i="18"/>
  <c r="ODB221" i="18"/>
  <c r="ODC221" i="18"/>
  <c r="ODD221" i="18"/>
  <c r="ODE221" i="18"/>
  <c r="ODF221" i="18"/>
  <c r="ODG221" i="18"/>
  <c r="ODH221" i="18"/>
  <c r="ODI221" i="18"/>
  <c r="ODJ221" i="18"/>
  <c r="ODK221" i="18"/>
  <c r="ODL221" i="18"/>
  <c r="ODM221" i="18"/>
  <c r="ODN221" i="18"/>
  <c r="ODO221" i="18"/>
  <c r="ODP221" i="18"/>
  <c r="ODQ221" i="18"/>
  <c r="ODR221" i="18"/>
  <c r="ODS221" i="18"/>
  <c r="ODT221" i="18"/>
  <c r="ODU221" i="18"/>
  <c r="ODV221" i="18"/>
  <c r="ODW221" i="18"/>
  <c r="ODX221" i="18"/>
  <c r="ODY221" i="18"/>
  <c r="ODZ221" i="18"/>
  <c r="OEA221" i="18"/>
  <c r="OEB221" i="18"/>
  <c r="OEC221" i="18"/>
  <c r="OED221" i="18"/>
  <c r="OEE221" i="18"/>
  <c r="OEF221" i="18"/>
  <c r="OEG221" i="18"/>
  <c r="OEH221" i="18"/>
  <c r="OEI221" i="18"/>
  <c r="OEJ221" i="18"/>
  <c r="OEK221" i="18"/>
  <c r="OEL221" i="18"/>
  <c r="OEM221" i="18"/>
  <c r="OEN221" i="18"/>
  <c r="OEO221" i="18"/>
  <c r="OEP221" i="18"/>
  <c r="OEQ221" i="18"/>
  <c r="OER221" i="18"/>
  <c r="OES221" i="18"/>
  <c r="OET221" i="18"/>
  <c r="OEU221" i="18"/>
  <c r="OEV221" i="18"/>
  <c r="OEW221" i="18"/>
  <c r="OEX221" i="18"/>
  <c r="OEY221" i="18"/>
  <c r="OEZ221" i="18"/>
  <c r="OFA221" i="18"/>
  <c r="OFB221" i="18"/>
  <c r="OFC221" i="18"/>
  <c r="OFD221" i="18"/>
  <c r="OFE221" i="18"/>
  <c r="OFF221" i="18"/>
  <c r="OFG221" i="18"/>
  <c r="OFH221" i="18"/>
  <c r="OFI221" i="18"/>
  <c r="OFJ221" i="18"/>
  <c r="OFK221" i="18"/>
  <c r="OFL221" i="18"/>
  <c r="OFM221" i="18"/>
  <c r="OFN221" i="18"/>
  <c r="OFO221" i="18"/>
  <c r="OFP221" i="18"/>
  <c r="OFQ221" i="18"/>
  <c r="OFR221" i="18"/>
  <c r="OFS221" i="18"/>
  <c r="OFT221" i="18"/>
  <c r="OFU221" i="18"/>
  <c r="OFV221" i="18"/>
  <c r="OFW221" i="18"/>
  <c r="OFX221" i="18"/>
  <c r="OFY221" i="18"/>
  <c r="OFZ221" i="18"/>
  <c r="OGA221" i="18"/>
  <c r="OGB221" i="18"/>
  <c r="OGC221" i="18"/>
  <c r="OGD221" i="18"/>
  <c r="OGE221" i="18"/>
  <c r="OGF221" i="18"/>
  <c r="OGG221" i="18"/>
  <c r="OGH221" i="18"/>
  <c r="OGI221" i="18"/>
  <c r="OGJ221" i="18"/>
  <c r="OGK221" i="18"/>
  <c r="OGL221" i="18"/>
  <c r="OGM221" i="18"/>
  <c r="OGN221" i="18"/>
  <c r="OGO221" i="18"/>
  <c r="OGP221" i="18"/>
  <c r="OGQ221" i="18"/>
  <c r="OGR221" i="18"/>
  <c r="OGS221" i="18"/>
  <c r="OGT221" i="18"/>
  <c r="OGU221" i="18"/>
  <c r="OGV221" i="18"/>
  <c r="OGW221" i="18"/>
  <c r="OGX221" i="18"/>
  <c r="OGY221" i="18"/>
  <c r="OGZ221" i="18"/>
  <c r="OHA221" i="18"/>
  <c r="OHB221" i="18"/>
  <c r="OHC221" i="18"/>
  <c r="OHD221" i="18"/>
  <c r="OHE221" i="18"/>
  <c r="OHF221" i="18"/>
  <c r="OHG221" i="18"/>
  <c r="OHH221" i="18"/>
  <c r="OHI221" i="18"/>
  <c r="OHJ221" i="18"/>
  <c r="OHK221" i="18"/>
  <c r="OHL221" i="18"/>
  <c r="OHM221" i="18"/>
  <c r="OHN221" i="18"/>
  <c r="OHO221" i="18"/>
  <c r="OHP221" i="18"/>
  <c r="OHQ221" i="18"/>
  <c r="OHR221" i="18"/>
  <c r="OHS221" i="18"/>
  <c r="OHT221" i="18"/>
  <c r="OHU221" i="18"/>
  <c r="OHV221" i="18"/>
  <c r="OHW221" i="18"/>
  <c r="OHX221" i="18"/>
  <c r="OHY221" i="18"/>
  <c r="OHZ221" i="18"/>
  <c r="OIA221" i="18"/>
  <c r="OIB221" i="18"/>
  <c r="OIC221" i="18"/>
  <c r="OID221" i="18"/>
  <c r="OIE221" i="18"/>
  <c r="OIF221" i="18"/>
  <c r="OIG221" i="18"/>
  <c r="OIH221" i="18"/>
  <c r="OII221" i="18"/>
  <c r="OIJ221" i="18"/>
  <c r="OIK221" i="18"/>
  <c r="OIL221" i="18"/>
  <c r="OIM221" i="18"/>
  <c r="OIN221" i="18"/>
  <c r="OIO221" i="18"/>
  <c r="OIP221" i="18"/>
  <c r="OIQ221" i="18"/>
  <c r="OIR221" i="18"/>
  <c r="OIS221" i="18"/>
  <c r="OIT221" i="18"/>
  <c r="OIU221" i="18"/>
  <c r="OIV221" i="18"/>
  <c r="OIW221" i="18"/>
  <c r="OIX221" i="18"/>
  <c r="OIY221" i="18"/>
  <c r="OIZ221" i="18"/>
  <c r="OJA221" i="18"/>
  <c r="OJB221" i="18"/>
  <c r="OJC221" i="18"/>
  <c r="OJD221" i="18"/>
  <c r="OJE221" i="18"/>
  <c r="OJF221" i="18"/>
  <c r="OJG221" i="18"/>
  <c r="OJH221" i="18"/>
  <c r="OJI221" i="18"/>
  <c r="OJJ221" i="18"/>
  <c r="OJK221" i="18"/>
  <c r="OJL221" i="18"/>
  <c r="OJM221" i="18"/>
  <c r="OJN221" i="18"/>
  <c r="OJO221" i="18"/>
  <c r="OJP221" i="18"/>
  <c r="OJQ221" i="18"/>
  <c r="OJR221" i="18"/>
  <c r="OJS221" i="18"/>
  <c r="OJT221" i="18"/>
  <c r="OJU221" i="18"/>
  <c r="OJV221" i="18"/>
  <c r="OJW221" i="18"/>
  <c r="OJX221" i="18"/>
  <c r="OJY221" i="18"/>
  <c r="OJZ221" i="18"/>
  <c r="OKA221" i="18"/>
  <c r="OKB221" i="18"/>
  <c r="OKC221" i="18"/>
  <c r="OKD221" i="18"/>
  <c r="OKE221" i="18"/>
  <c r="OKF221" i="18"/>
  <c r="OKG221" i="18"/>
  <c r="OKH221" i="18"/>
  <c r="OKI221" i="18"/>
  <c r="OKJ221" i="18"/>
  <c r="OKK221" i="18"/>
  <c r="OKL221" i="18"/>
  <c r="OKM221" i="18"/>
  <c r="OKN221" i="18"/>
  <c r="OKO221" i="18"/>
  <c r="OKP221" i="18"/>
  <c r="OKQ221" i="18"/>
  <c r="OKR221" i="18"/>
  <c r="OKS221" i="18"/>
  <c r="OKT221" i="18"/>
  <c r="OKU221" i="18"/>
  <c r="OKV221" i="18"/>
  <c r="OKW221" i="18"/>
  <c r="OKX221" i="18"/>
  <c r="OKY221" i="18"/>
  <c r="OKZ221" i="18"/>
  <c r="OLA221" i="18"/>
  <c r="OLB221" i="18"/>
  <c r="OLC221" i="18"/>
  <c r="OLD221" i="18"/>
  <c r="OLE221" i="18"/>
  <c r="OLF221" i="18"/>
  <c r="OLG221" i="18"/>
  <c r="OLH221" i="18"/>
  <c r="OLI221" i="18"/>
  <c r="OLJ221" i="18"/>
  <c r="OLK221" i="18"/>
  <c r="OLL221" i="18"/>
  <c r="OLM221" i="18"/>
  <c r="OLN221" i="18"/>
  <c r="OLO221" i="18"/>
  <c r="OLP221" i="18"/>
  <c r="OLQ221" i="18"/>
  <c r="OLR221" i="18"/>
  <c r="OLS221" i="18"/>
  <c r="OLT221" i="18"/>
  <c r="OLU221" i="18"/>
  <c r="OLV221" i="18"/>
  <c r="OLW221" i="18"/>
  <c r="OLX221" i="18"/>
  <c r="OLY221" i="18"/>
  <c r="OLZ221" i="18"/>
  <c r="OMA221" i="18"/>
  <c r="OMB221" i="18"/>
  <c r="OMC221" i="18"/>
  <c r="OMD221" i="18"/>
  <c r="OME221" i="18"/>
  <c r="OMF221" i="18"/>
  <c r="OMG221" i="18"/>
  <c r="OMH221" i="18"/>
  <c r="OMI221" i="18"/>
  <c r="OMJ221" i="18"/>
  <c r="OMK221" i="18"/>
  <c r="OML221" i="18"/>
  <c r="OMM221" i="18"/>
  <c r="OMN221" i="18"/>
  <c r="OMO221" i="18"/>
  <c r="OMP221" i="18"/>
  <c r="OMQ221" i="18"/>
  <c r="OMR221" i="18"/>
  <c r="OMS221" i="18"/>
  <c r="OMT221" i="18"/>
  <c r="OMU221" i="18"/>
  <c r="OMV221" i="18"/>
  <c r="OMW221" i="18"/>
  <c r="OMX221" i="18"/>
  <c r="OMY221" i="18"/>
  <c r="OMZ221" i="18"/>
  <c r="ONA221" i="18"/>
  <c r="ONB221" i="18"/>
  <c r="ONC221" i="18"/>
  <c r="OND221" i="18"/>
  <c r="ONE221" i="18"/>
  <c r="ONF221" i="18"/>
  <c r="ONG221" i="18"/>
  <c r="ONH221" i="18"/>
  <c r="ONI221" i="18"/>
  <c r="ONJ221" i="18"/>
  <c r="ONK221" i="18"/>
  <c r="ONL221" i="18"/>
  <c r="ONM221" i="18"/>
  <c r="ONN221" i="18"/>
  <c r="ONO221" i="18"/>
  <c r="ONP221" i="18"/>
  <c r="ONQ221" i="18"/>
  <c r="ONR221" i="18"/>
  <c r="ONS221" i="18"/>
  <c r="ONT221" i="18"/>
  <c r="ONU221" i="18"/>
  <c r="ONV221" i="18"/>
  <c r="ONW221" i="18"/>
  <c r="ONX221" i="18"/>
  <c r="ONY221" i="18"/>
  <c r="ONZ221" i="18"/>
  <c r="OOA221" i="18"/>
  <c r="OOB221" i="18"/>
  <c r="OOC221" i="18"/>
  <c r="OOD221" i="18"/>
  <c r="OOE221" i="18"/>
  <c r="OOF221" i="18"/>
  <c r="OOG221" i="18"/>
  <c r="OOH221" i="18"/>
  <c r="OOI221" i="18"/>
  <c r="OOJ221" i="18"/>
  <c r="OOK221" i="18"/>
  <c r="OOL221" i="18"/>
  <c r="OOM221" i="18"/>
  <c r="OON221" i="18"/>
  <c r="OOO221" i="18"/>
  <c r="OOP221" i="18"/>
  <c r="OOQ221" i="18"/>
  <c r="OOR221" i="18"/>
  <c r="OOS221" i="18"/>
  <c r="OOT221" i="18"/>
  <c r="OOU221" i="18"/>
  <c r="OOV221" i="18"/>
  <c r="OOW221" i="18"/>
  <c r="OOX221" i="18"/>
  <c r="OOY221" i="18"/>
  <c r="OOZ221" i="18"/>
  <c r="OPA221" i="18"/>
  <c r="OPB221" i="18"/>
  <c r="OPC221" i="18"/>
  <c r="OPD221" i="18"/>
  <c r="OPE221" i="18"/>
  <c r="OPF221" i="18"/>
  <c r="OPG221" i="18"/>
  <c r="OPH221" i="18"/>
  <c r="OPI221" i="18"/>
  <c r="OPJ221" i="18"/>
  <c r="OPK221" i="18"/>
  <c r="OPL221" i="18"/>
  <c r="OPM221" i="18"/>
  <c r="OPN221" i="18"/>
  <c r="OPO221" i="18"/>
  <c r="OPP221" i="18"/>
  <c r="OPQ221" i="18"/>
  <c r="OPR221" i="18"/>
  <c r="OPS221" i="18"/>
  <c r="OPT221" i="18"/>
  <c r="OPU221" i="18"/>
  <c r="OPV221" i="18"/>
  <c r="OPW221" i="18"/>
  <c r="OPX221" i="18"/>
  <c r="OPY221" i="18"/>
  <c r="OPZ221" i="18"/>
  <c r="OQA221" i="18"/>
  <c r="OQB221" i="18"/>
  <c r="OQC221" i="18"/>
  <c r="OQD221" i="18"/>
  <c r="OQE221" i="18"/>
  <c r="OQF221" i="18"/>
  <c r="OQG221" i="18"/>
  <c r="OQH221" i="18"/>
  <c r="OQI221" i="18"/>
  <c r="OQJ221" i="18"/>
  <c r="OQK221" i="18"/>
  <c r="OQL221" i="18"/>
  <c r="OQM221" i="18"/>
  <c r="OQN221" i="18"/>
  <c r="OQO221" i="18"/>
  <c r="OQP221" i="18"/>
  <c r="OQQ221" i="18"/>
  <c r="OQR221" i="18"/>
  <c r="OQS221" i="18"/>
  <c r="OQT221" i="18"/>
  <c r="OQU221" i="18"/>
  <c r="OQV221" i="18"/>
  <c r="OQW221" i="18"/>
  <c r="OQX221" i="18"/>
  <c r="OQY221" i="18"/>
  <c r="OQZ221" i="18"/>
  <c r="ORA221" i="18"/>
  <c r="ORB221" i="18"/>
  <c r="ORC221" i="18"/>
  <c r="ORD221" i="18"/>
  <c r="ORE221" i="18"/>
  <c r="ORF221" i="18"/>
  <c r="ORG221" i="18"/>
  <c r="ORH221" i="18"/>
  <c r="ORI221" i="18"/>
  <c r="ORJ221" i="18"/>
  <c r="ORK221" i="18"/>
  <c r="ORL221" i="18"/>
  <c r="ORM221" i="18"/>
  <c r="ORN221" i="18"/>
  <c r="ORO221" i="18"/>
  <c r="ORP221" i="18"/>
  <c r="ORQ221" i="18"/>
  <c r="ORR221" i="18"/>
  <c r="ORS221" i="18"/>
  <c r="ORT221" i="18"/>
  <c r="ORU221" i="18"/>
  <c r="ORV221" i="18"/>
  <c r="ORW221" i="18"/>
  <c r="ORX221" i="18"/>
  <c r="ORY221" i="18"/>
  <c r="ORZ221" i="18"/>
  <c r="OSA221" i="18"/>
  <c r="OSB221" i="18"/>
  <c r="OSC221" i="18"/>
  <c r="OSD221" i="18"/>
  <c r="OSE221" i="18"/>
  <c r="OSF221" i="18"/>
  <c r="OSG221" i="18"/>
  <c r="OSH221" i="18"/>
  <c r="OSI221" i="18"/>
  <c r="OSJ221" i="18"/>
  <c r="OSK221" i="18"/>
  <c r="OSL221" i="18"/>
  <c r="OSM221" i="18"/>
  <c r="OSN221" i="18"/>
  <c r="OSO221" i="18"/>
  <c r="OSP221" i="18"/>
  <c r="OSQ221" i="18"/>
  <c r="OSR221" i="18"/>
  <c r="OSS221" i="18"/>
  <c r="OST221" i="18"/>
  <c r="OSU221" i="18"/>
  <c r="OSV221" i="18"/>
  <c r="OSW221" i="18"/>
  <c r="OSX221" i="18"/>
  <c r="OSY221" i="18"/>
  <c r="OSZ221" i="18"/>
  <c r="OTA221" i="18"/>
  <c r="OTB221" i="18"/>
  <c r="OTC221" i="18"/>
  <c r="OTD221" i="18"/>
  <c r="OTE221" i="18"/>
  <c r="OTF221" i="18"/>
  <c r="OTG221" i="18"/>
  <c r="OTH221" i="18"/>
  <c r="OTI221" i="18"/>
  <c r="OTJ221" i="18"/>
  <c r="OTK221" i="18"/>
  <c r="OTL221" i="18"/>
  <c r="OTM221" i="18"/>
  <c r="OTN221" i="18"/>
  <c r="OTO221" i="18"/>
  <c r="OTP221" i="18"/>
  <c r="OTQ221" i="18"/>
  <c r="OTR221" i="18"/>
  <c r="OTS221" i="18"/>
  <c r="OTT221" i="18"/>
  <c r="OTU221" i="18"/>
  <c r="OTV221" i="18"/>
  <c r="OTW221" i="18"/>
  <c r="OTX221" i="18"/>
  <c r="OTY221" i="18"/>
  <c r="OTZ221" i="18"/>
  <c r="OUA221" i="18"/>
  <c r="OUB221" i="18"/>
  <c r="OUC221" i="18"/>
  <c r="OUD221" i="18"/>
  <c r="OUE221" i="18"/>
  <c r="OUF221" i="18"/>
  <c r="OUG221" i="18"/>
  <c r="OUH221" i="18"/>
  <c r="OUI221" i="18"/>
  <c r="OUJ221" i="18"/>
  <c r="OUK221" i="18"/>
  <c r="OUL221" i="18"/>
  <c r="OUM221" i="18"/>
  <c r="OUN221" i="18"/>
  <c r="OUO221" i="18"/>
  <c r="OUP221" i="18"/>
  <c r="OUQ221" i="18"/>
  <c r="OUR221" i="18"/>
  <c r="OUS221" i="18"/>
  <c r="OUT221" i="18"/>
  <c r="OUU221" i="18"/>
  <c r="OUV221" i="18"/>
  <c r="OUW221" i="18"/>
  <c r="OUX221" i="18"/>
  <c r="OUY221" i="18"/>
  <c r="OUZ221" i="18"/>
  <c r="OVA221" i="18"/>
  <c r="OVB221" i="18"/>
  <c r="OVC221" i="18"/>
  <c r="OVD221" i="18"/>
  <c r="OVE221" i="18"/>
  <c r="OVF221" i="18"/>
  <c r="OVG221" i="18"/>
  <c r="OVH221" i="18"/>
  <c r="OVI221" i="18"/>
  <c r="OVJ221" i="18"/>
  <c r="OVK221" i="18"/>
  <c r="OVL221" i="18"/>
  <c r="OVM221" i="18"/>
  <c r="OVN221" i="18"/>
  <c r="OVO221" i="18"/>
  <c r="OVP221" i="18"/>
  <c r="OVQ221" i="18"/>
  <c r="OVR221" i="18"/>
  <c r="OVS221" i="18"/>
  <c r="OVT221" i="18"/>
  <c r="OVU221" i="18"/>
  <c r="OVV221" i="18"/>
  <c r="OVW221" i="18"/>
  <c r="OVX221" i="18"/>
  <c r="OVY221" i="18"/>
  <c r="OVZ221" i="18"/>
  <c r="OWA221" i="18"/>
  <c r="OWB221" i="18"/>
  <c r="OWC221" i="18"/>
  <c r="OWD221" i="18"/>
  <c r="OWE221" i="18"/>
  <c r="OWF221" i="18"/>
  <c r="OWG221" i="18"/>
  <c r="OWH221" i="18"/>
  <c r="OWI221" i="18"/>
  <c r="OWJ221" i="18"/>
  <c r="OWK221" i="18"/>
  <c r="OWL221" i="18"/>
  <c r="OWM221" i="18"/>
  <c r="OWN221" i="18"/>
  <c r="OWO221" i="18"/>
  <c r="OWP221" i="18"/>
  <c r="OWQ221" i="18"/>
  <c r="OWR221" i="18"/>
  <c r="OWS221" i="18"/>
  <c r="OWT221" i="18"/>
  <c r="OWU221" i="18"/>
  <c r="OWV221" i="18"/>
  <c r="OWW221" i="18"/>
  <c r="OWX221" i="18"/>
  <c r="OWY221" i="18"/>
  <c r="OWZ221" i="18"/>
  <c r="OXA221" i="18"/>
  <c r="OXB221" i="18"/>
  <c r="OXC221" i="18"/>
  <c r="OXD221" i="18"/>
  <c r="OXE221" i="18"/>
  <c r="OXF221" i="18"/>
  <c r="OXG221" i="18"/>
  <c r="OXH221" i="18"/>
  <c r="OXI221" i="18"/>
  <c r="OXJ221" i="18"/>
  <c r="OXK221" i="18"/>
  <c r="OXL221" i="18"/>
  <c r="OXM221" i="18"/>
  <c r="OXN221" i="18"/>
  <c r="OXO221" i="18"/>
  <c r="OXP221" i="18"/>
  <c r="OXQ221" i="18"/>
  <c r="OXR221" i="18"/>
  <c r="OXS221" i="18"/>
  <c r="OXT221" i="18"/>
  <c r="OXU221" i="18"/>
  <c r="OXV221" i="18"/>
  <c r="OXW221" i="18"/>
  <c r="OXX221" i="18"/>
  <c r="OXY221" i="18"/>
  <c r="OXZ221" i="18"/>
  <c r="OYA221" i="18"/>
  <c r="OYB221" i="18"/>
  <c r="OYC221" i="18"/>
  <c r="OYD221" i="18"/>
  <c r="OYE221" i="18"/>
  <c r="OYF221" i="18"/>
  <c r="OYG221" i="18"/>
  <c r="OYH221" i="18"/>
  <c r="OYI221" i="18"/>
  <c r="OYJ221" i="18"/>
  <c r="OYK221" i="18"/>
  <c r="OYL221" i="18"/>
  <c r="OYM221" i="18"/>
  <c r="OYN221" i="18"/>
  <c r="OYO221" i="18"/>
  <c r="OYP221" i="18"/>
  <c r="OYQ221" i="18"/>
  <c r="OYR221" i="18"/>
  <c r="OYS221" i="18"/>
  <c r="OYT221" i="18"/>
  <c r="OYU221" i="18"/>
  <c r="OYV221" i="18"/>
  <c r="OYW221" i="18"/>
  <c r="OYX221" i="18"/>
  <c r="OYY221" i="18"/>
  <c r="OYZ221" i="18"/>
  <c r="OZA221" i="18"/>
  <c r="OZB221" i="18"/>
  <c r="OZC221" i="18"/>
  <c r="OZD221" i="18"/>
  <c r="OZE221" i="18"/>
  <c r="OZF221" i="18"/>
  <c r="OZG221" i="18"/>
  <c r="OZH221" i="18"/>
  <c r="OZI221" i="18"/>
  <c r="OZJ221" i="18"/>
  <c r="OZK221" i="18"/>
  <c r="OZL221" i="18"/>
  <c r="OZM221" i="18"/>
  <c r="OZN221" i="18"/>
  <c r="OZO221" i="18"/>
  <c r="OZP221" i="18"/>
  <c r="OZQ221" i="18"/>
  <c r="OZR221" i="18"/>
  <c r="OZS221" i="18"/>
  <c r="OZT221" i="18"/>
  <c r="OZU221" i="18"/>
  <c r="OZV221" i="18"/>
  <c r="OZW221" i="18"/>
  <c r="OZX221" i="18"/>
  <c r="OZY221" i="18"/>
  <c r="OZZ221" i="18"/>
  <c r="PAA221" i="18"/>
  <c r="PAB221" i="18"/>
  <c r="PAC221" i="18"/>
  <c r="PAD221" i="18"/>
  <c r="PAE221" i="18"/>
  <c r="PAF221" i="18"/>
  <c r="PAG221" i="18"/>
  <c r="PAH221" i="18"/>
  <c r="PAI221" i="18"/>
  <c r="PAJ221" i="18"/>
  <c r="PAK221" i="18"/>
  <c r="PAL221" i="18"/>
  <c r="PAM221" i="18"/>
  <c r="PAN221" i="18"/>
  <c r="PAO221" i="18"/>
  <c r="PAP221" i="18"/>
  <c r="PAQ221" i="18"/>
  <c r="PAR221" i="18"/>
  <c r="PAS221" i="18"/>
  <c r="PAT221" i="18"/>
  <c r="PAU221" i="18"/>
  <c r="PAV221" i="18"/>
  <c r="PAW221" i="18"/>
  <c r="PAX221" i="18"/>
  <c r="PAY221" i="18"/>
  <c r="PAZ221" i="18"/>
  <c r="PBA221" i="18"/>
  <c r="PBB221" i="18"/>
  <c r="PBC221" i="18"/>
  <c r="PBD221" i="18"/>
  <c r="PBE221" i="18"/>
  <c r="PBF221" i="18"/>
  <c r="PBG221" i="18"/>
  <c r="PBH221" i="18"/>
  <c r="PBI221" i="18"/>
  <c r="PBJ221" i="18"/>
  <c r="PBK221" i="18"/>
  <c r="PBL221" i="18"/>
  <c r="PBM221" i="18"/>
  <c r="PBN221" i="18"/>
  <c r="PBO221" i="18"/>
  <c r="PBP221" i="18"/>
  <c r="PBQ221" i="18"/>
  <c r="PBR221" i="18"/>
  <c r="PBS221" i="18"/>
  <c r="PBT221" i="18"/>
  <c r="PBU221" i="18"/>
  <c r="PBV221" i="18"/>
  <c r="PBW221" i="18"/>
  <c r="PBX221" i="18"/>
  <c r="PBY221" i="18"/>
  <c r="PBZ221" i="18"/>
  <c r="PCA221" i="18"/>
  <c r="PCB221" i="18"/>
  <c r="PCC221" i="18"/>
  <c r="PCD221" i="18"/>
  <c r="PCE221" i="18"/>
  <c r="PCF221" i="18"/>
  <c r="PCG221" i="18"/>
  <c r="PCH221" i="18"/>
  <c r="PCI221" i="18"/>
  <c r="PCJ221" i="18"/>
  <c r="PCK221" i="18"/>
  <c r="PCL221" i="18"/>
  <c r="PCM221" i="18"/>
  <c r="PCN221" i="18"/>
  <c r="PCO221" i="18"/>
  <c r="PCP221" i="18"/>
  <c r="PCQ221" i="18"/>
  <c r="PCR221" i="18"/>
  <c r="PCS221" i="18"/>
  <c r="PCT221" i="18"/>
  <c r="PCU221" i="18"/>
  <c r="PCV221" i="18"/>
  <c r="PCW221" i="18"/>
  <c r="PCX221" i="18"/>
  <c r="PCY221" i="18"/>
  <c r="PCZ221" i="18"/>
  <c r="PDA221" i="18"/>
  <c r="PDB221" i="18"/>
  <c r="PDC221" i="18"/>
  <c r="PDD221" i="18"/>
  <c r="PDE221" i="18"/>
  <c r="PDF221" i="18"/>
  <c r="PDG221" i="18"/>
  <c r="PDH221" i="18"/>
  <c r="PDI221" i="18"/>
  <c r="PDJ221" i="18"/>
  <c r="PDK221" i="18"/>
  <c r="PDL221" i="18"/>
  <c r="PDM221" i="18"/>
  <c r="PDN221" i="18"/>
  <c r="PDO221" i="18"/>
  <c r="PDP221" i="18"/>
  <c r="PDQ221" i="18"/>
  <c r="PDR221" i="18"/>
  <c r="PDS221" i="18"/>
  <c r="PDT221" i="18"/>
  <c r="PDU221" i="18"/>
  <c r="PDV221" i="18"/>
  <c r="PDW221" i="18"/>
  <c r="PDX221" i="18"/>
  <c r="PDY221" i="18"/>
  <c r="PDZ221" i="18"/>
  <c r="PEA221" i="18"/>
  <c r="PEB221" i="18"/>
  <c r="PEC221" i="18"/>
  <c r="PED221" i="18"/>
  <c r="PEE221" i="18"/>
  <c r="PEF221" i="18"/>
  <c r="PEG221" i="18"/>
  <c r="PEH221" i="18"/>
  <c r="PEI221" i="18"/>
  <c r="PEJ221" i="18"/>
  <c r="PEK221" i="18"/>
  <c r="PEL221" i="18"/>
  <c r="PEM221" i="18"/>
  <c r="PEN221" i="18"/>
  <c r="PEO221" i="18"/>
  <c r="PEP221" i="18"/>
  <c r="PEQ221" i="18"/>
  <c r="PER221" i="18"/>
  <c r="PES221" i="18"/>
  <c r="PET221" i="18"/>
  <c r="PEU221" i="18"/>
  <c r="PEV221" i="18"/>
  <c r="PEW221" i="18"/>
  <c r="PEX221" i="18"/>
  <c r="PEY221" i="18"/>
  <c r="PEZ221" i="18"/>
  <c r="PFA221" i="18"/>
  <c r="PFB221" i="18"/>
  <c r="PFC221" i="18"/>
  <c r="PFD221" i="18"/>
  <c r="PFE221" i="18"/>
  <c r="PFF221" i="18"/>
  <c r="PFG221" i="18"/>
  <c r="PFH221" i="18"/>
  <c r="PFI221" i="18"/>
  <c r="PFJ221" i="18"/>
  <c r="PFK221" i="18"/>
  <c r="PFL221" i="18"/>
  <c r="PFM221" i="18"/>
  <c r="PFN221" i="18"/>
  <c r="PFO221" i="18"/>
  <c r="PFP221" i="18"/>
  <c r="PFQ221" i="18"/>
  <c r="PFR221" i="18"/>
  <c r="PFS221" i="18"/>
  <c r="PFT221" i="18"/>
  <c r="PFU221" i="18"/>
  <c r="PFV221" i="18"/>
  <c r="PFW221" i="18"/>
  <c r="PFX221" i="18"/>
  <c r="PFY221" i="18"/>
  <c r="PFZ221" i="18"/>
  <c r="PGA221" i="18"/>
  <c r="PGB221" i="18"/>
  <c r="PGC221" i="18"/>
  <c r="PGD221" i="18"/>
  <c r="PGE221" i="18"/>
  <c r="PGF221" i="18"/>
  <c r="PGG221" i="18"/>
  <c r="PGH221" i="18"/>
  <c r="PGI221" i="18"/>
  <c r="PGJ221" i="18"/>
  <c r="PGK221" i="18"/>
  <c r="PGL221" i="18"/>
  <c r="PGM221" i="18"/>
  <c r="PGN221" i="18"/>
  <c r="PGO221" i="18"/>
  <c r="PGP221" i="18"/>
  <c r="PGQ221" i="18"/>
  <c r="PGR221" i="18"/>
  <c r="PGS221" i="18"/>
  <c r="PGT221" i="18"/>
  <c r="PGU221" i="18"/>
  <c r="PGV221" i="18"/>
  <c r="PGW221" i="18"/>
  <c r="PGX221" i="18"/>
  <c r="PGY221" i="18"/>
  <c r="PGZ221" i="18"/>
  <c r="PHA221" i="18"/>
  <c r="PHB221" i="18"/>
  <c r="PHC221" i="18"/>
  <c r="PHD221" i="18"/>
  <c r="PHE221" i="18"/>
  <c r="PHF221" i="18"/>
  <c r="PHG221" i="18"/>
  <c r="PHH221" i="18"/>
  <c r="PHI221" i="18"/>
  <c r="PHJ221" i="18"/>
  <c r="PHK221" i="18"/>
  <c r="PHL221" i="18"/>
  <c r="PHM221" i="18"/>
  <c r="PHN221" i="18"/>
  <c r="PHO221" i="18"/>
  <c r="PHP221" i="18"/>
  <c r="PHQ221" i="18"/>
  <c r="PHR221" i="18"/>
  <c r="PHS221" i="18"/>
  <c r="PHT221" i="18"/>
  <c r="PHU221" i="18"/>
  <c r="PHV221" i="18"/>
  <c r="PHW221" i="18"/>
  <c r="PHX221" i="18"/>
  <c r="PHY221" i="18"/>
  <c r="PHZ221" i="18"/>
  <c r="PIA221" i="18"/>
  <c r="PIB221" i="18"/>
  <c r="PIC221" i="18"/>
  <c r="PID221" i="18"/>
  <c r="PIE221" i="18"/>
  <c r="PIF221" i="18"/>
  <c r="PIG221" i="18"/>
  <c r="PIH221" i="18"/>
  <c r="PII221" i="18"/>
  <c r="PIJ221" i="18"/>
  <c r="PIK221" i="18"/>
  <c r="PIL221" i="18"/>
  <c r="PIM221" i="18"/>
  <c r="PIN221" i="18"/>
  <c r="PIO221" i="18"/>
  <c r="PIP221" i="18"/>
  <c r="PIQ221" i="18"/>
  <c r="PIR221" i="18"/>
  <c r="PIS221" i="18"/>
  <c r="PIT221" i="18"/>
  <c r="PIU221" i="18"/>
  <c r="PIV221" i="18"/>
  <c r="PIW221" i="18"/>
  <c r="PIX221" i="18"/>
  <c r="PIY221" i="18"/>
  <c r="PIZ221" i="18"/>
  <c r="PJA221" i="18"/>
  <c r="PJB221" i="18"/>
  <c r="PJC221" i="18"/>
  <c r="PJD221" i="18"/>
  <c r="PJE221" i="18"/>
  <c r="PJF221" i="18"/>
  <c r="PJG221" i="18"/>
  <c r="PJH221" i="18"/>
  <c r="PJI221" i="18"/>
  <c r="PJJ221" i="18"/>
  <c r="PJK221" i="18"/>
  <c r="PJL221" i="18"/>
  <c r="PJM221" i="18"/>
  <c r="PJN221" i="18"/>
  <c r="PJO221" i="18"/>
  <c r="PJP221" i="18"/>
  <c r="PJQ221" i="18"/>
  <c r="PJR221" i="18"/>
  <c r="PJS221" i="18"/>
  <c r="PJT221" i="18"/>
  <c r="PJU221" i="18"/>
  <c r="PJV221" i="18"/>
  <c r="PJW221" i="18"/>
  <c r="PJX221" i="18"/>
  <c r="PJY221" i="18"/>
  <c r="PJZ221" i="18"/>
  <c r="PKA221" i="18"/>
  <c r="PKB221" i="18"/>
  <c r="PKC221" i="18"/>
  <c r="PKD221" i="18"/>
  <c r="PKE221" i="18"/>
  <c r="PKF221" i="18"/>
  <c r="PKG221" i="18"/>
  <c r="PKH221" i="18"/>
  <c r="PKI221" i="18"/>
  <c r="PKJ221" i="18"/>
  <c r="PKK221" i="18"/>
  <c r="PKL221" i="18"/>
  <c r="PKM221" i="18"/>
  <c r="PKN221" i="18"/>
  <c r="PKO221" i="18"/>
  <c r="PKP221" i="18"/>
  <c r="PKQ221" i="18"/>
  <c r="PKR221" i="18"/>
  <c r="PKS221" i="18"/>
  <c r="PKT221" i="18"/>
  <c r="PKU221" i="18"/>
  <c r="PKV221" i="18"/>
  <c r="PKW221" i="18"/>
  <c r="PKX221" i="18"/>
  <c r="PKY221" i="18"/>
  <c r="PKZ221" i="18"/>
  <c r="PLA221" i="18"/>
  <c r="PLB221" i="18"/>
  <c r="PLC221" i="18"/>
  <c r="PLD221" i="18"/>
  <c r="PLE221" i="18"/>
  <c r="PLF221" i="18"/>
  <c r="PLG221" i="18"/>
  <c r="PLH221" i="18"/>
  <c r="PLI221" i="18"/>
  <c r="PLJ221" i="18"/>
  <c r="PLK221" i="18"/>
  <c r="PLL221" i="18"/>
  <c r="PLM221" i="18"/>
  <c r="PLN221" i="18"/>
  <c r="PLO221" i="18"/>
  <c r="PLP221" i="18"/>
  <c r="PLQ221" i="18"/>
  <c r="PLR221" i="18"/>
  <c r="PLS221" i="18"/>
  <c r="PLT221" i="18"/>
  <c r="PLU221" i="18"/>
  <c r="PLV221" i="18"/>
  <c r="PLW221" i="18"/>
  <c r="PLX221" i="18"/>
  <c r="PLY221" i="18"/>
  <c r="PLZ221" i="18"/>
  <c r="PMA221" i="18"/>
  <c r="PMB221" i="18"/>
  <c r="PMC221" i="18"/>
  <c r="PMD221" i="18"/>
  <c r="PME221" i="18"/>
  <c r="PMF221" i="18"/>
  <c r="PMG221" i="18"/>
  <c r="PMH221" i="18"/>
  <c r="PMI221" i="18"/>
  <c r="PMJ221" i="18"/>
  <c r="PMK221" i="18"/>
  <c r="PML221" i="18"/>
  <c r="PMM221" i="18"/>
  <c r="PMN221" i="18"/>
  <c r="PMO221" i="18"/>
  <c r="PMP221" i="18"/>
  <c r="PMQ221" i="18"/>
  <c r="PMR221" i="18"/>
  <c r="PMS221" i="18"/>
  <c r="PMT221" i="18"/>
  <c r="PMU221" i="18"/>
  <c r="PMV221" i="18"/>
  <c r="PMW221" i="18"/>
  <c r="PMX221" i="18"/>
  <c r="PMY221" i="18"/>
  <c r="PMZ221" i="18"/>
  <c r="PNA221" i="18"/>
  <c r="PNB221" i="18"/>
  <c r="PNC221" i="18"/>
  <c r="PND221" i="18"/>
  <c r="PNE221" i="18"/>
  <c r="PNF221" i="18"/>
  <c r="PNG221" i="18"/>
  <c r="PNH221" i="18"/>
  <c r="PNI221" i="18"/>
  <c r="PNJ221" i="18"/>
  <c r="PNK221" i="18"/>
  <c r="PNL221" i="18"/>
  <c r="PNM221" i="18"/>
  <c r="PNN221" i="18"/>
  <c r="PNO221" i="18"/>
  <c r="PNP221" i="18"/>
  <c r="PNQ221" i="18"/>
  <c r="PNR221" i="18"/>
  <c r="PNS221" i="18"/>
  <c r="PNT221" i="18"/>
  <c r="PNU221" i="18"/>
  <c r="PNV221" i="18"/>
  <c r="PNW221" i="18"/>
  <c r="PNX221" i="18"/>
  <c r="PNY221" i="18"/>
  <c r="PNZ221" i="18"/>
  <c r="POA221" i="18"/>
  <c r="POB221" i="18"/>
  <c r="POC221" i="18"/>
  <c r="POD221" i="18"/>
  <c r="POE221" i="18"/>
  <c r="POF221" i="18"/>
  <c r="POG221" i="18"/>
  <c r="POH221" i="18"/>
  <c r="POI221" i="18"/>
  <c r="POJ221" i="18"/>
  <c r="POK221" i="18"/>
  <c r="POL221" i="18"/>
  <c r="POM221" i="18"/>
  <c r="PON221" i="18"/>
  <c r="POO221" i="18"/>
  <c r="POP221" i="18"/>
  <c r="POQ221" i="18"/>
  <c r="POR221" i="18"/>
  <c r="POS221" i="18"/>
  <c r="POT221" i="18"/>
  <c r="POU221" i="18"/>
  <c r="POV221" i="18"/>
  <c r="POW221" i="18"/>
  <c r="POX221" i="18"/>
  <c r="POY221" i="18"/>
  <c r="POZ221" i="18"/>
  <c r="PPA221" i="18"/>
  <c r="PPB221" i="18"/>
  <c r="PPC221" i="18"/>
  <c r="PPD221" i="18"/>
  <c r="PPE221" i="18"/>
  <c r="PPF221" i="18"/>
  <c r="PPG221" i="18"/>
  <c r="PPH221" i="18"/>
  <c r="PPI221" i="18"/>
  <c r="PPJ221" i="18"/>
  <c r="PPK221" i="18"/>
  <c r="PPL221" i="18"/>
  <c r="PPM221" i="18"/>
  <c r="PPN221" i="18"/>
  <c r="PPO221" i="18"/>
  <c r="PPP221" i="18"/>
  <c r="PPQ221" i="18"/>
  <c r="PPR221" i="18"/>
  <c r="PPS221" i="18"/>
  <c r="PPT221" i="18"/>
  <c r="PPU221" i="18"/>
  <c r="PPV221" i="18"/>
  <c r="PPW221" i="18"/>
  <c r="PPX221" i="18"/>
  <c r="PPY221" i="18"/>
  <c r="PPZ221" i="18"/>
  <c r="PQA221" i="18"/>
  <c r="PQB221" i="18"/>
  <c r="PQC221" i="18"/>
  <c r="PQD221" i="18"/>
  <c r="PQE221" i="18"/>
  <c r="PQF221" i="18"/>
  <c r="PQG221" i="18"/>
  <c r="PQH221" i="18"/>
  <c r="PQI221" i="18"/>
  <c r="PQJ221" i="18"/>
  <c r="PQK221" i="18"/>
  <c r="PQL221" i="18"/>
  <c r="PQM221" i="18"/>
  <c r="PQN221" i="18"/>
  <c r="PQO221" i="18"/>
  <c r="PQP221" i="18"/>
  <c r="PQQ221" i="18"/>
  <c r="PQR221" i="18"/>
  <c r="PQS221" i="18"/>
  <c r="PQT221" i="18"/>
  <c r="PQU221" i="18"/>
  <c r="PQV221" i="18"/>
  <c r="PQW221" i="18"/>
  <c r="PQX221" i="18"/>
  <c r="PQY221" i="18"/>
  <c r="PQZ221" i="18"/>
  <c r="PRA221" i="18"/>
  <c r="PRB221" i="18"/>
  <c r="PRC221" i="18"/>
  <c r="PRD221" i="18"/>
  <c r="PRE221" i="18"/>
  <c r="PRF221" i="18"/>
  <c r="PRG221" i="18"/>
  <c r="PRH221" i="18"/>
  <c r="PRI221" i="18"/>
  <c r="PRJ221" i="18"/>
  <c r="PRK221" i="18"/>
  <c r="PRL221" i="18"/>
  <c r="PRM221" i="18"/>
  <c r="PRN221" i="18"/>
  <c r="PRO221" i="18"/>
  <c r="PRP221" i="18"/>
  <c r="PRQ221" i="18"/>
  <c r="PRR221" i="18"/>
  <c r="PRS221" i="18"/>
  <c r="PRT221" i="18"/>
  <c r="PRU221" i="18"/>
  <c r="PRV221" i="18"/>
  <c r="PRW221" i="18"/>
  <c r="PRX221" i="18"/>
  <c r="PRY221" i="18"/>
  <c r="PRZ221" i="18"/>
  <c r="PSA221" i="18"/>
  <c r="PSB221" i="18"/>
  <c r="PSC221" i="18"/>
  <c r="PSD221" i="18"/>
  <c r="PSE221" i="18"/>
  <c r="PSF221" i="18"/>
  <c r="PSG221" i="18"/>
  <c r="PSH221" i="18"/>
  <c r="PSI221" i="18"/>
  <c r="PSJ221" i="18"/>
  <c r="PSK221" i="18"/>
  <c r="PSL221" i="18"/>
  <c r="PSM221" i="18"/>
  <c r="PSN221" i="18"/>
  <c r="PSO221" i="18"/>
  <c r="PSP221" i="18"/>
  <c r="PSQ221" i="18"/>
  <c r="PSR221" i="18"/>
  <c r="PSS221" i="18"/>
  <c r="PST221" i="18"/>
  <c r="PSU221" i="18"/>
  <c r="PSV221" i="18"/>
  <c r="PSW221" i="18"/>
  <c r="PSX221" i="18"/>
  <c r="PSY221" i="18"/>
  <c r="PSZ221" i="18"/>
  <c r="PTA221" i="18"/>
  <c r="PTB221" i="18"/>
  <c r="PTC221" i="18"/>
  <c r="PTD221" i="18"/>
  <c r="PTE221" i="18"/>
  <c r="PTF221" i="18"/>
  <c r="PTG221" i="18"/>
  <c r="PTH221" i="18"/>
  <c r="PTI221" i="18"/>
  <c r="PTJ221" i="18"/>
  <c r="PTK221" i="18"/>
  <c r="PTL221" i="18"/>
  <c r="PTM221" i="18"/>
  <c r="PTN221" i="18"/>
  <c r="PTO221" i="18"/>
  <c r="PTP221" i="18"/>
  <c r="PTQ221" i="18"/>
  <c r="PTR221" i="18"/>
  <c r="PTS221" i="18"/>
  <c r="PTT221" i="18"/>
  <c r="PTU221" i="18"/>
  <c r="PTV221" i="18"/>
  <c r="PTW221" i="18"/>
  <c r="PTX221" i="18"/>
  <c r="PTY221" i="18"/>
  <c r="PTZ221" i="18"/>
  <c r="PUA221" i="18"/>
  <c r="PUB221" i="18"/>
  <c r="PUC221" i="18"/>
  <c r="PUD221" i="18"/>
  <c r="PUE221" i="18"/>
  <c r="PUF221" i="18"/>
  <c r="PUG221" i="18"/>
  <c r="PUH221" i="18"/>
  <c r="PUI221" i="18"/>
  <c r="PUJ221" i="18"/>
  <c r="PUK221" i="18"/>
  <c r="PUL221" i="18"/>
  <c r="PUM221" i="18"/>
  <c r="PUN221" i="18"/>
  <c r="PUO221" i="18"/>
  <c r="PUP221" i="18"/>
  <c r="PUQ221" i="18"/>
  <c r="PUR221" i="18"/>
  <c r="PUS221" i="18"/>
  <c r="PUT221" i="18"/>
  <c r="PUU221" i="18"/>
  <c r="PUV221" i="18"/>
  <c r="PUW221" i="18"/>
  <c r="PUX221" i="18"/>
  <c r="PUY221" i="18"/>
  <c r="PUZ221" i="18"/>
  <c r="PVA221" i="18"/>
  <c r="PVB221" i="18"/>
  <c r="PVC221" i="18"/>
  <c r="PVD221" i="18"/>
  <c r="PVE221" i="18"/>
  <c r="PVF221" i="18"/>
  <c r="PVG221" i="18"/>
  <c r="PVH221" i="18"/>
  <c r="PVI221" i="18"/>
  <c r="PVJ221" i="18"/>
  <c r="PVK221" i="18"/>
  <c r="PVL221" i="18"/>
  <c r="PVM221" i="18"/>
  <c r="PVN221" i="18"/>
  <c r="PVO221" i="18"/>
  <c r="PVP221" i="18"/>
  <c r="PVQ221" i="18"/>
  <c r="PVR221" i="18"/>
  <c r="PVS221" i="18"/>
  <c r="PVT221" i="18"/>
  <c r="PVU221" i="18"/>
  <c r="PVV221" i="18"/>
  <c r="PVW221" i="18"/>
  <c r="PVX221" i="18"/>
  <c r="PVY221" i="18"/>
  <c r="PVZ221" i="18"/>
  <c r="PWA221" i="18"/>
  <c r="PWB221" i="18"/>
  <c r="PWC221" i="18"/>
  <c r="PWD221" i="18"/>
  <c r="PWE221" i="18"/>
  <c r="PWF221" i="18"/>
  <c r="PWG221" i="18"/>
  <c r="PWH221" i="18"/>
  <c r="PWI221" i="18"/>
  <c r="PWJ221" i="18"/>
  <c r="PWK221" i="18"/>
  <c r="PWL221" i="18"/>
  <c r="PWM221" i="18"/>
  <c r="PWN221" i="18"/>
  <c r="PWO221" i="18"/>
  <c r="PWP221" i="18"/>
  <c r="PWQ221" i="18"/>
  <c r="PWR221" i="18"/>
  <c r="PWS221" i="18"/>
  <c r="PWT221" i="18"/>
  <c r="PWU221" i="18"/>
  <c r="PWV221" i="18"/>
  <c r="PWW221" i="18"/>
  <c r="PWX221" i="18"/>
  <c r="PWY221" i="18"/>
  <c r="PWZ221" i="18"/>
  <c r="PXA221" i="18"/>
  <c r="PXB221" i="18"/>
  <c r="PXC221" i="18"/>
  <c r="PXD221" i="18"/>
  <c r="PXE221" i="18"/>
  <c r="PXF221" i="18"/>
  <c r="PXG221" i="18"/>
  <c r="PXH221" i="18"/>
  <c r="PXI221" i="18"/>
  <c r="PXJ221" i="18"/>
  <c r="PXK221" i="18"/>
  <c r="PXL221" i="18"/>
  <c r="PXM221" i="18"/>
  <c r="PXN221" i="18"/>
  <c r="PXO221" i="18"/>
  <c r="PXP221" i="18"/>
  <c r="PXQ221" i="18"/>
  <c r="PXR221" i="18"/>
  <c r="PXS221" i="18"/>
  <c r="PXT221" i="18"/>
  <c r="PXU221" i="18"/>
  <c r="PXV221" i="18"/>
  <c r="PXW221" i="18"/>
  <c r="PXX221" i="18"/>
  <c r="PXY221" i="18"/>
  <c r="PXZ221" i="18"/>
  <c r="PYA221" i="18"/>
  <c r="PYB221" i="18"/>
  <c r="PYC221" i="18"/>
  <c r="PYD221" i="18"/>
  <c r="PYE221" i="18"/>
  <c r="PYF221" i="18"/>
  <c r="PYG221" i="18"/>
  <c r="PYH221" i="18"/>
  <c r="PYI221" i="18"/>
  <c r="PYJ221" i="18"/>
  <c r="PYK221" i="18"/>
  <c r="PYL221" i="18"/>
  <c r="PYM221" i="18"/>
  <c r="PYN221" i="18"/>
  <c r="PYO221" i="18"/>
  <c r="PYP221" i="18"/>
  <c r="PYQ221" i="18"/>
  <c r="PYR221" i="18"/>
  <c r="PYS221" i="18"/>
  <c r="PYT221" i="18"/>
  <c r="PYU221" i="18"/>
  <c r="PYV221" i="18"/>
  <c r="PYW221" i="18"/>
  <c r="PYX221" i="18"/>
  <c r="PYY221" i="18"/>
  <c r="PYZ221" i="18"/>
  <c r="PZA221" i="18"/>
  <c r="PZB221" i="18"/>
  <c r="PZC221" i="18"/>
  <c r="PZD221" i="18"/>
  <c r="PZE221" i="18"/>
  <c r="PZF221" i="18"/>
  <c r="PZG221" i="18"/>
  <c r="PZH221" i="18"/>
  <c r="PZI221" i="18"/>
  <c r="PZJ221" i="18"/>
  <c r="PZK221" i="18"/>
  <c r="PZL221" i="18"/>
  <c r="PZM221" i="18"/>
  <c r="PZN221" i="18"/>
  <c r="PZO221" i="18"/>
  <c r="PZP221" i="18"/>
  <c r="PZQ221" i="18"/>
  <c r="PZR221" i="18"/>
  <c r="PZS221" i="18"/>
  <c r="PZT221" i="18"/>
  <c r="PZU221" i="18"/>
  <c r="PZV221" i="18"/>
  <c r="PZW221" i="18"/>
  <c r="PZX221" i="18"/>
  <c r="PZY221" i="18"/>
  <c r="PZZ221" i="18"/>
  <c r="QAA221" i="18"/>
  <c r="QAB221" i="18"/>
  <c r="QAC221" i="18"/>
  <c r="QAD221" i="18"/>
  <c r="QAE221" i="18"/>
  <c r="QAF221" i="18"/>
  <c r="QAG221" i="18"/>
  <c r="QAH221" i="18"/>
  <c r="QAI221" i="18"/>
  <c r="QAJ221" i="18"/>
  <c r="QAK221" i="18"/>
  <c r="QAL221" i="18"/>
  <c r="QAM221" i="18"/>
  <c r="QAN221" i="18"/>
  <c r="QAO221" i="18"/>
  <c r="QAP221" i="18"/>
  <c r="QAQ221" i="18"/>
  <c r="QAR221" i="18"/>
  <c r="QAS221" i="18"/>
  <c r="QAT221" i="18"/>
  <c r="QAU221" i="18"/>
  <c r="QAV221" i="18"/>
  <c r="QAW221" i="18"/>
  <c r="QAX221" i="18"/>
  <c r="QAY221" i="18"/>
  <c r="QAZ221" i="18"/>
  <c r="QBA221" i="18"/>
  <c r="QBB221" i="18"/>
  <c r="QBC221" i="18"/>
  <c r="QBD221" i="18"/>
  <c r="QBE221" i="18"/>
  <c r="QBF221" i="18"/>
  <c r="QBG221" i="18"/>
  <c r="QBH221" i="18"/>
  <c r="QBI221" i="18"/>
  <c r="QBJ221" i="18"/>
  <c r="QBK221" i="18"/>
  <c r="QBL221" i="18"/>
  <c r="QBM221" i="18"/>
  <c r="QBN221" i="18"/>
  <c r="QBO221" i="18"/>
  <c r="QBP221" i="18"/>
  <c r="QBQ221" i="18"/>
  <c r="QBR221" i="18"/>
  <c r="QBS221" i="18"/>
  <c r="QBT221" i="18"/>
  <c r="QBU221" i="18"/>
  <c r="QBV221" i="18"/>
  <c r="QBW221" i="18"/>
  <c r="QBX221" i="18"/>
  <c r="QBY221" i="18"/>
  <c r="QBZ221" i="18"/>
  <c r="QCA221" i="18"/>
  <c r="QCB221" i="18"/>
  <c r="QCC221" i="18"/>
  <c r="QCD221" i="18"/>
  <c r="QCE221" i="18"/>
  <c r="QCF221" i="18"/>
  <c r="QCG221" i="18"/>
  <c r="QCH221" i="18"/>
  <c r="QCI221" i="18"/>
  <c r="QCJ221" i="18"/>
  <c r="QCK221" i="18"/>
  <c r="QCL221" i="18"/>
  <c r="QCM221" i="18"/>
  <c r="QCN221" i="18"/>
  <c r="QCO221" i="18"/>
  <c r="QCP221" i="18"/>
  <c r="QCQ221" i="18"/>
  <c r="QCR221" i="18"/>
  <c r="QCS221" i="18"/>
  <c r="QCT221" i="18"/>
  <c r="QCU221" i="18"/>
  <c r="QCV221" i="18"/>
  <c r="QCW221" i="18"/>
  <c r="QCX221" i="18"/>
  <c r="QCY221" i="18"/>
  <c r="QCZ221" i="18"/>
  <c r="QDA221" i="18"/>
  <c r="QDB221" i="18"/>
  <c r="QDC221" i="18"/>
  <c r="QDD221" i="18"/>
  <c r="QDE221" i="18"/>
  <c r="QDF221" i="18"/>
  <c r="QDG221" i="18"/>
  <c r="QDH221" i="18"/>
  <c r="QDI221" i="18"/>
  <c r="QDJ221" i="18"/>
  <c r="QDK221" i="18"/>
  <c r="QDL221" i="18"/>
  <c r="QDM221" i="18"/>
  <c r="QDN221" i="18"/>
  <c r="QDO221" i="18"/>
  <c r="QDP221" i="18"/>
  <c r="QDQ221" i="18"/>
  <c r="QDR221" i="18"/>
  <c r="QDS221" i="18"/>
  <c r="QDT221" i="18"/>
  <c r="QDU221" i="18"/>
  <c r="QDV221" i="18"/>
  <c r="QDW221" i="18"/>
  <c r="QDX221" i="18"/>
  <c r="QDY221" i="18"/>
  <c r="QDZ221" i="18"/>
  <c r="QEA221" i="18"/>
  <c r="QEB221" i="18"/>
  <c r="QEC221" i="18"/>
  <c r="QED221" i="18"/>
  <c r="QEE221" i="18"/>
  <c r="QEF221" i="18"/>
  <c r="QEG221" i="18"/>
  <c r="QEH221" i="18"/>
  <c r="QEI221" i="18"/>
  <c r="QEJ221" i="18"/>
  <c r="QEK221" i="18"/>
  <c r="QEL221" i="18"/>
  <c r="QEM221" i="18"/>
  <c r="QEN221" i="18"/>
  <c r="QEO221" i="18"/>
  <c r="QEP221" i="18"/>
  <c r="QEQ221" i="18"/>
  <c r="QER221" i="18"/>
  <c r="QES221" i="18"/>
  <c r="QET221" i="18"/>
  <c r="QEU221" i="18"/>
  <c r="QEV221" i="18"/>
  <c r="QEW221" i="18"/>
  <c r="QEX221" i="18"/>
  <c r="QEY221" i="18"/>
  <c r="QEZ221" i="18"/>
  <c r="QFA221" i="18"/>
  <c r="QFB221" i="18"/>
  <c r="QFC221" i="18"/>
  <c r="QFD221" i="18"/>
  <c r="QFE221" i="18"/>
  <c r="QFF221" i="18"/>
  <c r="QFG221" i="18"/>
  <c r="QFH221" i="18"/>
  <c r="QFI221" i="18"/>
  <c r="QFJ221" i="18"/>
  <c r="QFK221" i="18"/>
  <c r="QFL221" i="18"/>
  <c r="QFM221" i="18"/>
  <c r="QFN221" i="18"/>
  <c r="QFO221" i="18"/>
  <c r="QFP221" i="18"/>
  <c r="QFQ221" i="18"/>
  <c r="QFR221" i="18"/>
  <c r="QFS221" i="18"/>
  <c r="QFT221" i="18"/>
  <c r="QFU221" i="18"/>
  <c r="QFV221" i="18"/>
  <c r="QFW221" i="18"/>
  <c r="QFX221" i="18"/>
  <c r="QFY221" i="18"/>
  <c r="QFZ221" i="18"/>
  <c r="QGA221" i="18"/>
  <c r="QGB221" i="18"/>
  <c r="QGC221" i="18"/>
  <c r="QGD221" i="18"/>
  <c r="QGE221" i="18"/>
  <c r="QGF221" i="18"/>
  <c r="QGG221" i="18"/>
  <c r="QGH221" i="18"/>
  <c r="QGI221" i="18"/>
  <c r="QGJ221" i="18"/>
  <c r="QGK221" i="18"/>
  <c r="QGL221" i="18"/>
  <c r="QGM221" i="18"/>
  <c r="QGN221" i="18"/>
  <c r="QGO221" i="18"/>
  <c r="QGP221" i="18"/>
  <c r="QGQ221" i="18"/>
  <c r="QGR221" i="18"/>
  <c r="QGS221" i="18"/>
  <c r="QGT221" i="18"/>
  <c r="QGU221" i="18"/>
  <c r="QGV221" i="18"/>
  <c r="QGW221" i="18"/>
  <c r="QGX221" i="18"/>
  <c r="QGY221" i="18"/>
  <c r="QGZ221" i="18"/>
  <c r="QHA221" i="18"/>
  <c r="QHB221" i="18"/>
  <c r="QHC221" i="18"/>
  <c r="QHD221" i="18"/>
  <c r="QHE221" i="18"/>
  <c r="QHF221" i="18"/>
  <c r="QHG221" i="18"/>
  <c r="QHH221" i="18"/>
  <c r="QHI221" i="18"/>
  <c r="QHJ221" i="18"/>
  <c r="QHK221" i="18"/>
  <c r="QHL221" i="18"/>
  <c r="QHM221" i="18"/>
  <c r="QHN221" i="18"/>
  <c r="QHO221" i="18"/>
  <c r="QHP221" i="18"/>
  <c r="QHQ221" i="18"/>
  <c r="QHR221" i="18"/>
  <c r="QHS221" i="18"/>
  <c r="QHT221" i="18"/>
  <c r="QHU221" i="18"/>
  <c r="QHV221" i="18"/>
  <c r="QHW221" i="18"/>
  <c r="QHX221" i="18"/>
  <c r="QHY221" i="18"/>
  <c r="QHZ221" i="18"/>
  <c r="QIA221" i="18"/>
  <c r="QIB221" i="18"/>
  <c r="QIC221" i="18"/>
  <c r="QID221" i="18"/>
  <c r="QIE221" i="18"/>
  <c r="QIF221" i="18"/>
  <c r="QIG221" i="18"/>
  <c r="QIH221" i="18"/>
  <c r="QII221" i="18"/>
  <c r="QIJ221" i="18"/>
  <c r="QIK221" i="18"/>
  <c r="QIL221" i="18"/>
  <c r="QIM221" i="18"/>
  <c r="QIN221" i="18"/>
  <c r="QIO221" i="18"/>
  <c r="QIP221" i="18"/>
  <c r="QIQ221" i="18"/>
  <c r="QIR221" i="18"/>
  <c r="QIS221" i="18"/>
  <c r="QIT221" i="18"/>
  <c r="QIU221" i="18"/>
  <c r="QIV221" i="18"/>
  <c r="QIW221" i="18"/>
  <c r="QIX221" i="18"/>
  <c r="QIY221" i="18"/>
  <c r="QIZ221" i="18"/>
  <c r="QJA221" i="18"/>
  <c r="QJB221" i="18"/>
  <c r="QJC221" i="18"/>
  <c r="QJD221" i="18"/>
  <c r="QJE221" i="18"/>
  <c r="QJF221" i="18"/>
  <c r="QJG221" i="18"/>
  <c r="QJH221" i="18"/>
  <c r="QJI221" i="18"/>
  <c r="QJJ221" i="18"/>
  <c r="QJK221" i="18"/>
  <c r="QJL221" i="18"/>
  <c r="QJM221" i="18"/>
  <c r="QJN221" i="18"/>
  <c r="QJO221" i="18"/>
  <c r="QJP221" i="18"/>
  <c r="QJQ221" i="18"/>
  <c r="QJR221" i="18"/>
  <c r="QJS221" i="18"/>
  <c r="QJT221" i="18"/>
  <c r="QJU221" i="18"/>
  <c r="QJV221" i="18"/>
  <c r="QJW221" i="18"/>
  <c r="QJX221" i="18"/>
  <c r="QJY221" i="18"/>
  <c r="QJZ221" i="18"/>
  <c r="QKA221" i="18"/>
  <c r="QKB221" i="18"/>
  <c r="QKC221" i="18"/>
  <c r="QKD221" i="18"/>
  <c r="QKE221" i="18"/>
  <c r="QKF221" i="18"/>
  <c r="QKG221" i="18"/>
  <c r="QKH221" i="18"/>
  <c r="QKI221" i="18"/>
  <c r="QKJ221" i="18"/>
  <c r="QKK221" i="18"/>
  <c r="QKL221" i="18"/>
  <c r="QKM221" i="18"/>
  <c r="QKN221" i="18"/>
  <c r="QKO221" i="18"/>
  <c r="QKP221" i="18"/>
  <c r="QKQ221" i="18"/>
  <c r="QKR221" i="18"/>
  <c r="QKS221" i="18"/>
  <c r="QKT221" i="18"/>
  <c r="QKU221" i="18"/>
  <c r="QKV221" i="18"/>
  <c r="QKW221" i="18"/>
  <c r="QKX221" i="18"/>
  <c r="QKY221" i="18"/>
  <c r="QKZ221" i="18"/>
  <c r="QLA221" i="18"/>
  <c r="QLB221" i="18"/>
  <c r="QLC221" i="18"/>
  <c r="QLD221" i="18"/>
  <c r="QLE221" i="18"/>
  <c r="QLF221" i="18"/>
  <c r="QLG221" i="18"/>
  <c r="QLH221" i="18"/>
  <c r="QLI221" i="18"/>
  <c r="QLJ221" i="18"/>
  <c r="QLK221" i="18"/>
  <c r="QLL221" i="18"/>
  <c r="QLM221" i="18"/>
  <c r="QLN221" i="18"/>
  <c r="QLO221" i="18"/>
  <c r="QLP221" i="18"/>
  <c r="QLQ221" i="18"/>
  <c r="QLR221" i="18"/>
  <c r="QLS221" i="18"/>
  <c r="QLT221" i="18"/>
  <c r="QLU221" i="18"/>
  <c r="QLV221" i="18"/>
  <c r="QLW221" i="18"/>
  <c r="QLX221" i="18"/>
  <c r="QLY221" i="18"/>
  <c r="QLZ221" i="18"/>
  <c r="QMA221" i="18"/>
  <c r="QMB221" i="18"/>
  <c r="QMC221" i="18"/>
  <c r="QMD221" i="18"/>
  <c r="QME221" i="18"/>
  <c r="QMF221" i="18"/>
  <c r="QMG221" i="18"/>
  <c r="QMH221" i="18"/>
  <c r="QMI221" i="18"/>
  <c r="QMJ221" i="18"/>
  <c r="QMK221" i="18"/>
  <c r="QML221" i="18"/>
  <c r="QMM221" i="18"/>
  <c r="QMN221" i="18"/>
  <c r="QMO221" i="18"/>
  <c r="QMP221" i="18"/>
  <c r="QMQ221" i="18"/>
  <c r="QMR221" i="18"/>
  <c r="QMS221" i="18"/>
  <c r="QMT221" i="18"/>
  <c r="QMU221" i="18"/>
  <c r="QMV221" i="18"/>
  <c r="QMW221" i="18"/>
  <c r="QMX221" i="18"/>
  <c r="QMY221" i="18"/>
  <c r="QMZ221" i="18"/>
  <c r="QNA221" i="18"/>
  <c r="QNB221" i="18"/>
  <c r="QNC221" i="18"/>
  <c r="QND221" i="18"/>
  <c r="QNE221" i="18"/>
  <c r="QNF221" i="18"/>
  <c r="QNG221" i="18"/>
  <c r="QNH221" i="18"/>
  <c r="QNI221" i="18"/>
  <c r="QNJ221" i="18"/>
  <c r="QNK221" i="18"/>
  <c r="QNL221" i="18"/>
  <c r="QNM221" i="18"/>
  <c r="QNN221" i="18"/>
  <c r="QNO221" i="18"/>
  <c r="QNP221" i="18"/>
  <c r="QNQ221" i="18"/>
  <c r="QNR221" i="18"/>
  <c r="QNS221" i="18"/>
  <c r="QNT221" i="18"/>
  <c r="QNU221" i="18"/>
  <c r="QNV221" i="18"/>
  <c r="QNW221" i="18"/>
  <c r="QNX221" i="18"/>
  <c r="QNY221" i="18"/>
  <c r="QNZ221" i="18"/>
  <c r="QOA221" i="18"/>
  <c r="QOB221" i="18"/>
  <c r="QOC221" i="18"/>
  <c r="QOD221" i="18"/>
  <c r="QOE221" i="18"/>
  <c r="QOF221" i="18"/>
  <c r="QOG221" i="18"/>
  <c r="QOH221" i="18"/>
  <c r="QOI221" i="18"/>
  <c r="QOJ221" i="18"/>
  <c r="QOK221" i="18"/>
  <c r="QOL221" i="18"/>
  <c r="QOM221" i="18"/>
  <c r="QON221" i="18"/>
  <c r="QOO221" i="18"/>
  <c r="QOP221" i="18"/>
  <c r="QOQ221" i="18"/>
  <c r="QOR221" i="18"/>
  <c r="QOS221" i="18"/>
  <c r="QOT221" i="18"/>
  <c r="QOU221" i="18"/>
  <c r="QOV221" i="18"/>
  <c r="QOW221" i="18"/>
  <c r="QOX221" i="18"/>
  <c r="QOY221" i="18"/>
  <c r="QOZ221" i="18"/>
  <c r="QPA221" i="18"/>
  <c r="QPB221" i="18"/>
  <c r="QPC221" i="18"/>
  <c r="QPD221" i="18"/>
  <c r="QPE221" i="18"/>
  <c r="QPF221" i="18"/>
  <c r="QPG221" i="18"/>
  <c r="QPH221" i="18"/>
  <c r="QPI221" i="18"/>
  <c r="QPJ221" i="18"/>
  <c r="QPK221" i="18"/>
  <c r="QPL221" i="18"/>
  <c r="QPM221" i="18"/>
  <c r="QPN221" i="18"/>
  <c r="QPO221" i="18"/>
  <c r="QPP221" i="18"/>
  <c r="QPQ221" i="18"/>
  <c r="QPR221" i="18"/>
  <c r="QPS221" i="18"/>
  <c r="QPT221" i="18"/>
  <c r="QPU221" i="18"/>
  <c r="QPV221" i="18"/>
  <c r="QPW221" i="18"/>
  <c r="QPX221" i="18"/>
  <c r="QPY221" i="18"/>
  <c r="QPZ221" i="18"/>
  <c r="QQA221" i="18"/>
  <c r="QQB221" i="18"/>
  <c r="QQC221" i="18"/>
  <c r="QQD221" i="18"/>
  <c r="QQE221" i="18"/>
  <c r="QQF221" i="18"/>
  <c r="QQG221" i="18"/>
  <c r="QQH221" i="18"/>
  <c r="QQI221" i="18"/>
  <c r="QQJ221" i="18"/>
  <c r="QQK221" i="18"/>
  <c r="QQL221" i="18"/>
  <c r="QQM221" i="18"/>
  <c r="QQN221" i="18"/>
  <c r="QQO221" i="18"/>
  <c r="QQP221" i="18"/>
  <c r="QQQ221" i="18"/>
  <c r="QQR221" i="18"/>
  <c r="QQS221" i="18"/>
  <c r="QQT221" i="18"/>
  <c r="QQU221" i="18"/>
  <c r="QQV221" i="18"/>
  <c r="QQW221" i="18"/>
  <c r="QQX221" i="18"/>
  <c r="QQY221" i="18"/>
  <c r="QQZ221" i="18"/>
  <c r="QRA221" i="18"/>
  <c r="QRB221" i="18"/>
  <c r="QRC221" i="18"/>
  <c r="QRD221" i="18"/>
  <c r="QRE221" i="18"/>
  <c r="QRF221" i="18"/>
  <c r="QRG221" i="18"/>
  <c r="QRH221" i="18"/>
  <c r="QRI221" i="18"/>
  <c r="QRJ221" i="18"/>
  <c r="QRK221" i="18"/>
  <c r="QRL221" i="18"/>
  <c r="QRM221" i="18"/>
  <c r="QRN221" i="18"/>
  <c r="QRO221" i="18"/>
  <c r="QRP221" i="18"/>
  <c r="QRQ221" i="18"/>
  <c r="QRR221" i="18"/>
  <c r="QRS221" i="18"/>
  <c r="QRT221" i="18"/>
  <c r="QRU221" i="18"/>
  <c r="QRV221" i="18"/>
  <c r="QRW221" i="18"/>
  <c r="QRX221" i="18"/>
  <c r="QRY221" i="18"/>
  <c r="QRZ221" i="18"/>
  <c r="QSA221" i="18"/>
  <c r="QSB221" i="18"/>
  <c r="QSC221" i="18"/>
  <c r="QSD221" i="18"/>
  <c r="QSE221" i="18"/>
  <c r="QSF221" i="18"/>
  <c r="QSG221" i="18"/>
  <c r="QSH221" i="18"/>
  <c r="QSI221" i="18"/>
  <c r="QSJ221" i="18"/>
  <c r="QSK221" i="18"/>
  <c r="QSL221" i="18"/>
  <c r="QSM221" i="18"/>
  <c r="QSN221" i="18"/>
  <c r="QSO221" i="18"/>
  <c r="QSP221" i="18"/>
  <c r="QSQ221" i="18"/>
  <c r="QSR221" i="18"/>
  <c r="QSS221" i="18"/>
  <c r="QST221" i="18"/>
  <c r="QSU221" i="18"/>
  <c r="QSV221" i="18"/>
  <c r="QSW221" i="18"/>
  <c r="QSX221" i="18"/>
  <c r="QSY221" i="18"/>
  <c r="QSZ221" i="18"/>
  <c r="QTA221" i="18"/>
  <c r="QTB221" i="18"/>
  <c r="QTC221" i="18"/>
  <c r="QTD221" i="18"/>
  <c r="QTE221" i="18"/>
  <c r="QTF221" i="18"/>
  <c r="QTG221" i="18"/>
  <c r="QTH221" i="18"/>
  <c r="QTI221" i="18"/>
  <c r="QTJ221" i="18"/>
  <c r="QTK221" i="18"/>
  <c r="QTL221" i="18"/>
  <c r="QTM221" i="18"/>
  <c r="QTN221" i="18"/>
  <c r="QTO221" i="18"/>
  <c r="QTP221" i="18"/>
  <c r="QTQ221" i="18"/>
  <c r="QTR221" i="18"/>
  <c r="QTS221" i="18"/>
  <c r="QTT221" i="18"/>
  <c r="QTU221" i="18"/>
  <c r="QTV221" i="18"/>
  <c r="QTW221" i="18"/>
  <c r="QTX221" i="18"/>
  <c r="QTY221" i="18"/>
  <c r="QTZ221" i="18"/>
  <c r="QUA221" i="18"/>
  <c r="QUB221" i="18"/>
  <c r="QUC221" i="18"/>
  <c r="QUD221" i="18"/>
  <c r="QUE221" i="18"/>
  <c r="QUF221" i="18"/>
  <c r="QUG221" i="18"/>
  <c r="QUH221" i="18"/>
  <c r="QUI221" i="18"/>
  <c r="QUJ221" i="18"/>
  <c r="QUK221" i="18"/>
  <c r="QUL221" i="18"/>
  <c r="QUM221" i="18"/>
  <c r="QUN221" i="18"/>
  <c r="QUO221" i="18"/>
  <c r="QUP221" i="18"/>
  <c r="QUQ221" i="18"/>
  <c r="QUR221" i="18"/>
  <c r="QUS221" i="18"/>
  <c r="QUT221" i="18"/>
  <c r="QUU221" i="18"/>
  <c r="QUV221" i="18"/>
  <c r="QUW221" i="18"/>
  <c r="QUX221" i="18"/>
  <c r="QUY221" i="18"/>
  <c r="QUZ221" i="18"/>
  <c r="QVA221" i="18"/>
  <c r="QVB221" i="18"/>
  <c r="QVC221" i="18"/>
  <c r="QVD221" i="18"/>
  <c r="QVE221" i="18"/>
  <c r="QVF221" i="18"/>
  <c r="QVG221" i="18"/>
  <c r="QVH221" i="18"/>
  <c r="QVI221" i="18"/>
  <c r="QVJ221" i="18"/>
  <c r="QVK221" i="18"/>
  <c r="QVL221" i="18"/>
  <c r="QVM221" i="18"/>
  <c r="QVN221" i="18"/>
  <c r="QVO221" i="18"/>
  <c r="QVP221" i="18"/>
  <c r="QVQ221" i="18"/>
  <c r="QVR221" i="18"/>
  <c r="QVS221" i="18"/>
  <c r="QVT221" i="18"/>
  <c r="QVU221" i="18"/>
  <c r="QVV221" i="18"/>
  <c r="QVW221" i="18"/>
  <c r="QVX221" i="18"/>
  <c r="QVY221" i="18"/>
  <c r="QVZ221" i="18"/>
  <c r="QWA221" i="18"/>
  <c r="QWB221" i="18"/>
  <c r="QWC221" i="18"/>
  <c r="QWD221" i="18"/>
  <c r="QWE221" i="18"/>
  <c r="QWF221" i="18"/>
  <c r="QWG221" i="18"/>
  <c r="QWH221" i="18"/>
  <c r="QWI221" i="18"/>
  <c r="QWJ221" i="18"/>
  <c r="QWK221" i="18"/>
  <c r="QWL221" i="18"/>
  <c r="QWM221" i="18"/>
  <c r="QWN221" i="18"/>
  <c r="QWO221" i="18"/>
  <c r="QWP221" i="18"/>
  <c r="QWQ221" i="18"/>
  <c r="QWR221" i="18"/>
  <c r="QWS221" i="18"/>
  <c r="QWT221" i="18"/>
  <c r="QWU221" i="18"/>
  <c r="QWV221" i="18"/>
  <c r="QWW221" i="18"/>
  <c r="QWX221" i="18"/>
  <c r="QWY221" i="18"/>
  <c r="QWZ221" i="18"/>
  <c r="QXA221" i="18"/>
  <c r="QXB221" i="18"/>
  <c r="QXC221" i="18"/>
  <c r="QXD221" i="18"/>
  <c r="QXE221" i="18"/>
  <c r="QXF221" i="18"/>
  <c r="QXG221" i="18"/>
  <c r="QXH221" i="18"/>
  <c r="QXI221" i="18"/>
  <c r="QXJ221" i="18"/>
  <c r="QXK221" i="18"/>
  <c r="QXL221" i="18"/>
  <c r="QXM221" i="18"/>
  <c r="QXN221" i="18"/>
  <c r="QXO221" i="18"/>
  <c r="QXP221" i="18"/>
  <c r="QXQ221" i="18"/>
  <c r="QXR221" i="18"/>
  <c r="QXS221" i="18"/>
  <c r="QXT221" i="18"/>
  <c r="QXU221" i="18"/>
  <c r="QXV221" i="18"/>
  <c r="QXW221" i="18"/>
  <c r="QXX221" i="18"/>
  <c r="QXY221" i="18"/>
  <c r="QXZ221" i="18"/>
  <c r="QYA221" i="18"/>
  <c r="QYB221" i="18"/>
  <c r="QYC221" i="18"/>
  <c r="QYD221" i="18"/>
  <c r="QYE221" i="18"/>
  <c r="QYF221" i="18"/>
  <c r="QYG221" i="18"/>
  <c r="QYH221" i="18"/>
  <c r="QYI221" i="18"/>
  <c r="QYJ221" i="18"/>
  <c r="QYK221" i="18"/>
  <c r="QYL221" i="18"/>
  <c r="QYM221" i="18"/>
  <c r="QYN221" i="18"/>
  <c r="QYO221" i="18"/>
  <c r="QYP221" i="18"/>
  <c r="QYQ221" i="18"/>
  <c r="QYR221" i="18"/>
  <c r="QYS221" i="18"/>
  <c r="QYT221" i="18"/>
  <c r="QYU221" i="18"/>
  <c r="QYV221" i="18"/>
  <c r="QYW221" i="18"/>
  <c r="QYX221" i="18"/>
  <c r="QYY221" i="18"/>
  <c r="QYZ221" i="18"/>
  <c r="QZA221" i="18"/>
  <c r="QZB221" i="18"/>
  <c r="QZC221" i="18"/>
  <c r="QZD221" i="18"/>
  <c r="QZE221" i="18"/>
  <c r="QZF221" i="18"/>
  <c r="QZG221" i="18"/>
  <c r="QZH221" i="18"/>
  <c r="QZI221" i="18"/>
  <c r="QZJ221" i="18"/>
  <c r="QZK221" i="18"/>
  <c r="QZL221" i="18"/>
  <c r="QZM221" i="18"/>
  <c r="QZN221" i="18"/>
  <c r="QZO221" i="18"/>
  <c r="QZP221" i="18"/>
  <c r="QZQ221" i="18"/>
  <c r="QZR221" i="18"/>
  <c r="QZS221" i="18"/>
  <c r="QZT221" i="18"/>
  <c r="QZU221" i="18"/>
  <c r="QZV221" i="18"/>
  <c r="QZW221" i="18"/>
  <c r="QZX221" i="18"/>
  <c r="QZY221" i="18"/>
  <c r="QZZ221" i="18"/>
  <c r="RAA221" i="18"/>
  <c r="RAB221" i="18"/>
  <c r="RAC221" i="18"/>
  <c r="RAD221" i="18"/>
  <c r="RAE221" i="18"/>
  <c r="RAF221" i="18"/>
  <c r="RAG221" i="18"/>
  <c r="RAH221" i="18"/>
  <c r="RAI221" i="18"/>
  <c r="RAJ221" i="18"/>
  <c r="RAK221" i="18"/>
  <c r="RAL221" i="18"/>
  <c r="RAM221" i="18"/>
  <c r="RAN221" i="18"/>
  <c r="RAO221" i="18"/>
  <c r="RAP221" i="18"/>
  <c r="RAQ221" i="18"/>
  <c r="RAR221" i="18"/>
  <c r="RAS221" i="18"/>
  <c r="RAT221" i="18"/>
  <c r="RAU221" i="18"/>
  <c r="RAV221" i="18"/>
  <c r="RAW221" i="18"/>
  <c r="RAX221" i="18"/>
  <c r="RAY221" i="18"/>
  <c r="RAZ221" i="18"/>
  <c r="RBA221" i="18"/>
  <c r="RBB221" i="18"/>
  <c r="RBC221" i="18"/>
  <c r="RBD221" i="18"/>
  <c r="RBE221" i="18"/>
  <c r="RBF221" i="18"/>
  <c r="RBG221" i="18"/>
  <c r="RBH221" i="18"/>
  <c r="RBI221" i="18"/>
  <c r="RBJ221" i="18"/>
  <c r="RBK221" i="18"/>
  <c r="RBL221" i="18"/>
  <c r="RBM221" i="18"/>
  <c r="RBN221" i="18"/>
  <c r="RBO221" i="18"/>
  <c r="RBP221" i="18"/>
  <c r="RBQ221" i="18"/>
  <c r="RBR221" i="18"/>
  <c r="RBS221" i="18"/>
  <c r="RBT221" i="18"/>
  <c r="RBU221" i="18"/>
  <c r="RBV221" i="18"/>
  <c r="RBW221" i="18"/>
  <c r="RBX221" i="18"/>
  <c r="RBY221" i="18"/>
  <c r="RBZ221" i="18"/>
  <c r="RCA221" i="18"/>
  <c r="RCB221" i="18"/>
  <c r="RCC221" i="18"/>
  <c r="RCD221" i="18"/>
  <c r="RCE221" i="18"/>
  <c r="RCF221" i="18"/>
  <c r="RCG221" i="18"/>
  <c r="RCH221" i="18"/>
  <c r="RCI221" i="18"/>
  <c r="RCJ221" i="18"/>
  <c r="RCK221" i="18"/>
  <c r="RCL221" i="18"/>
  <c r="RCM221" i="18"/>
  <c r="RCN221" i="18"/>
  <c r="RCO221" i="18"/>
  <c r="RCP221" i="18"/>
  <c r="RCQ221" i="18"/>
  <c r="RCR221" i="18"/>
  <c r="RCS221" i="18"/>
  <c r="RCT221" i="18"/>
  <c r="RCU221" i="18"/>
  <c r="RCV221" i="18"/>
  <c r="RCW221" i="18"/>
  <c r="RCX221" i="18"/>
  <c r="RCY221" i="18"/>
  <c r="RCZ221" i="18"/>
  <c r="RDA221" i="18"/>
  <c r="RDB221" i="18"/>
  <c r="RDC221" i="18"/>
  <c r="RDD221" i="18"/>
  <c r="RDE221" i="18"/>
  <c r="RDF221" i="18"/>
  <c r="RDG221" i="18"/>
  <c r="RDH221" i="18"/>
  <c r="RDI221" i="18"/>
  <c r="RDJ221" i="18"/>
  <c r="RDK221" i="18"/>
  <c r="RDL221" i="18"/>
  <c r="RDM221" i="18"/>
  <c r="RDN221" i="18"/>
  <c r="RDO221" i="18"/>
  <c r="RDP221" i="18"/>
  <c r="RDQ221" i="18"/>
  <c r="RDR221" i="18"/>
  <c r="RDS221" i="18"/>
  <c r="RDT221" i="18"/>
  <c r="RDU221" i="18"/>
  <c r="RDV221" i="18"/>
  <c r="RDW221" i="18"/>
  <c r="RDX221" i="18"/>
  <c r="RDY221" i="18"/>
  <c r="RDZ221" i="18"/>
  <c r="REA221" i="18"/>
  <c r="REB221" i="18"/>
  <c r="REC221" i="18"/>
  <c r="RED221" i="18"/>
  <c r="REE221" i="18"/>
  <c r="REF221" i="18"/>
  <c r="REG221" i="18"/>
  <c r="REH221" i="18"/>
  <c r="REI221" i="18"/>
  <c r="REJ221" i="18"/>
  <c r="REK221" i="18"/>
  <c r="REL221" i="18"/>
  <c r="REM221" i="18"/>
  <c r="REN221" i="18"/>
  <c r="REO221" i="18"/>
  <c r="REP221" i="18"/>
  <c r="REQ221" i="18"/>
  <c r="RER221" i="18"/>
  <c r="RES221" i="18"/>
  <c r="RET221" i="18"/>
  <c r="REU221" i="18"/>
  <c r="REV221" i="18"/>
  <c r="REW221" i="18"/>
  <c r="REX221" i="18"/>
  <c r="REY221" i="18"/>
  <c r="REZ221" i="18"/>
  <c r="RFA221" i="18"/>
  <c r="RFB221" i="18"/>
  <c r="RFC221" i="18"/>
  <c r="RFD221" i="18"/>
  <c r="RFE221" i="18"/>
  <c r="RFF221" i="18"/>
  <c r="RFG221" i="18"/>
  <c r="RFH221" i="18"/>
  <c r="RFI221" i="18"/>
  <c r="RFJ221" i="18"/>
  <c r="RFK221" i="18"/>
  <c r="RFL221" i="18"/>
  <c r="RFM221" i="18"/>
  <c r="RFN221" i="18"/>
  <c r="RFO221" i="18"/>
  <c r="RFP221" i="18"/>
  <c r="RFQ221" i="18"/>
  <c r="RFR221" i="18"/>
  <c r="RFS221" i="18"/>
  <c r="RFT221" i="18"/>
  <c r="RFU221" i="18"/>
  <c r="RFV221" i="18"/>
  <c r="RFW221" i="18"/>
  <c r="RFX221" i="18"/>
  <c r="RFY221" i="18"/>
  <c r="RFZ221" i="18"/>
  <c r="RGA221" i="18"/>
  <c r="RGB221" i="18"/>
  <c r="RGC221" i="18"/>
  <c r="RGD221" i="18"/>
  <c r="RGE221" i="18"/>
  <c r="RGF221" i="18"/>
  <c r="RGG221" i="18"/>
  <c r="RGH221" i="18"/>
  <c r="RGI221" i="18"/>
  <c r="RGJ221" i="18"/>
  <c r="RGK221" i="18"/>
  <c r="RGL221" i="18"/>
  <c r="RGM221" i="18"/>
  <c r="RGN221" i="18"/>
  <c r="RGO221" i="18"/>
  <c r="RGP221" i="18"/>
  <c r="RGQ221" i="18"/>
  <c r="RGR221" i="18"/>
  <c r="RGS221" i="18"/>
  <c r="RGT221" i="18"/>
  <c r="RGU221" i="18"/>
  <c r="RGV221" i="18"/>
  <c r="RGW221" i="18"/>
  <c r="RGX221" i="18"/>
  <c r="RGY221" i="18"/>
  <c r="RGZ221" i="18"/>
  <c r="RHA221" i="18"/>
  <c r="RHB221" i="18"/>
  <c r="RHC221" i="18"/>
  <c r="RHD221" i="18"/>
  <c r="RHE221" i="18"/>
  <c r="RHF221" i="18"/>
  <c r="RHG221" i="18"/>
  <c r="RHH221" i="18"/>
  <c r="RHI221" i="18"/>
  <c r="RHJ221" i="18"/>
  <c r="RHK221" i="18"/>
  <c r="RHL221" i="18"/>
  <c r="RHM221" i="18"/>
  <c r="RHN221" i="18"/>
  <c r="RHO221" i="18"/>
  <c r="RHP221" i="18"/>
  <c r="RHQ221" i="18"/>
  <c r="RHR221" i="18"/>
  <c r="RHS221" i="18"/>
  <c r="RHT221" i="18"/>
  <c r="RHU221" i="18"/>
  <c r="RHV221" i="18"/>
  <c r="RHW221" i="18"/>
  <c r="RHX221" i="18"/>
  <c r="RHY221" i="18"/>
  <c r="RHZ221" i="18"/>
  <c r="RIA221" i="18"/>
  <c r="RIB221" i="18"/>
  <c r="RIC221" i="18"/>
  <c r="RID221" i="18"/>
  <c r="RIE221" i="18"/>
  <c r="RIF221" i="18"/>
  <c r="RIG221" i="18"/>
  <c r="RIH221" i="18"/>
  <c r="RII221" i="18"/>
  <c r="RIJ221" i="18"/>
  <c r="RIK221" i="18"/>
  <c r="RIL221" i="18"/>
  <c r="RIM221" i="18"/>
  <c r="RIN221" i="18"/>
  <c r="RIO221" i="18"/>
  <c r="RIP221" i="18"/>
  <c r="RIQ221" i="18"/>
  <c r="RIR221" i="18"/>
  <c r="RIS221" i="18"/>
  <c r="RIT221" i="18"/>
  <c r="RIU221" i="18"/>
  <c r="RIV221" i="18"/>
  <c r="RIW221" i="18"/>
  <c r="RIX221" i="18"/>
  <c r="RIY221" i="18"/>
  <c r="RIZ221" i="18"/>
  <c r="RJA221" i="18"/>
  <c r="RJB221" i="18"/>
  <c r="RJC221" i="18"/>
  <c r="RJD221" i="18"/>
  <c r="RJE221" i="18"/>
  <c r="RJF221" i="18"/>
  <c r="RJG221" i="18"/>
  <c r="RJH221" i="18"/>
  <c r="RJI221" i="18"/>
  <c r="RJJ221" i="18"/>
  <c r="RJK221" i="18"/>
  <c r="RJL221" i="18"/>
  <c r="RJM221" i="18"/>
  <c r="RJN221" i="18"/>
  <c r="RJO221" i="18"/>
  <c r="RJP221" i="18"/>
  <c r="RJQ221" i="18"/>
  <c r="RJR221" i="18"/>
  <c r="RJS221" i="18"/>
  <c r="RJT221" i="18"/>
  <c r="RJU221" i="18"/>
  <c r="RJV221" i="18"/>
  <c r="RJW221" i="18"/>
  <c r="RJX221" i="18"/>
  <c r="RJY221" i="18"/>
  <c r="RJZ221" i="18"/>
  <c r="RKA221" i="18"/>
  <c r="RKB221" i="18"/>
  <c r="RKC221" i="18"/>
  <c r="RKD221" i="18"/>
  <c r="RKE221" i="18"/>
  <c r="RKF221" i="18"/>
  <c r="RKG221" i="18"/>
  <c r="RKH221" i="18"/>
  <c r="RKI221" i="18"/>
  <c r="RKJ221" i="18"/>
  <c r="RKK221" i="18"/>
  <c r="RKL221" i="18"/>
  <c r="RKM221" i="18"/>
  <c r="RKN221" i="18"/>
  <c r="RKO221" i="18"/>
  <c r="RKP221" i="18"/>
  <c r="RKQ221" i="18"/>
  <c r="RKR221" i="18"/>
  <c r="RKS221" i="18"/>
  <c r="RKT221" i="18"/>
  <c r="RKU221" i="18"/>
  <c r="RKV221" i="18"/>
  <c r="RKW221" i="18"/>
  <c r="RKX221" i="18"/>
  <c r="RKY221" i="18"/>
  <c r="RKZ221" i="18"/>
  <c r="RLA221" i="18"/>
  <c r="RLB221" i="18"/>
  <c r="RLC221" i="18"/>
  <c r="RLD221" i="18"/>
  <c r="RLE221" i="18"/>
  <c r="RLF221" i="18"/>
  <c r="RLG221" i="18"/>
  <c r="RLH221" i="18"/>
  <c r="RLI221" i="18"/>
  <c r="RLJ221" i="18"/>
  <c r="RLK221" i="18"/>
  <c r="RLL221" i="18"/>
  <c r="RLM221" i="18"/>
  <c r="RLN221" i="18"/>
  <c r="RLO221" i="18"/>
  <c r="RLP221" i="18"/>
  <c r="RLQ221" i="18"/>
  <c r="RLR221" i="18"/>
  <c r="RLS221" i="18"/>
  <c r="RLT221" i="18"/>
  <c r="RLU221" i="18"/>
  <c r="RLV221" i="18"/>
  <c r="RLW221" i="18"/>
  <c r="RLX221" i="18"/>
  <c r="RLY221" i="18"/>
  <c r="RLZ221" i="18"/>
  <c r="RMA221" i="18"/>
  <c r="RMB221" i="18"/>
  <c r="RMC221" i="18"/>
  <c r="RMD221" i="18"/>
  <c r="RME221" i="18"/>
  <c r="RMF221" i="18"/>
  <c r="RMG221" i="18"/>
  <c r="RMH221" i="18"/>
  <c r="RMI221" i="18"/>
  <c r="RMJ221" i="18"/>
  <c r="RMK221" i="18"/>
  <c r="RML221" i="18"/>
  <c r="RMM221" i="18"/>
  <c r="RMN221" i="18"/>
  <c r="RMO221" i="18"/>
  <c r="RMP221" i="18"/>
  <c r="RMQ221" i="18"/>
  <c r="RMR221" i="18"/>
  <c r="RMS221" i="18"/>
  <c r="RMT221" i="18"/>
  <c r="RMU221" i="18"/>
  <c r="RMV221" i="18"/>
  <c r="RMW221" i="18"/>
  <c r="RMX221" i="18"/>
  <c r="RMY221" i="18"/>
  <c r="RMZ221" i="18"/>
  <c r="RNA221" i="18"/>
  <c r="RNB221" i="18"/>
  <c r="RNC221" i="18"/>
  <c r="RND221" i="18"/>
  <c r="RNE221" i="18"/>
  <c r="RNF221" i="18"/>
  <c r="RNG221" i="18"/>
  <c r="RNH221" i="18"/>
  <c r="RNI221" i="18"/>
  <c r="RNJ221" i="18"/>
  <c r="RNK221" i="18"/>
  <c r="RNL221" i="18"/>
  <c r="RNM221" i="18"/>
  <c r="RNN221" i="18"/>
  <c r="RNO221" i="18"/>
  <c r="RNP221" i="18"/>
  <c r="RNQ221" i="18"/>
  <c r="RNR221" i="18"/>
  <c r="RNS221" i="18"/>
  <c r="RNT221" i="18"/>
  <c r="RNU221" i="18"/>
  <c r="RNV221" i="18"/>
  <c r="RNW221" i="18"/>
  <c r="RNX221" i="18"/>
  <c r="RNY221" i="18"/>
  <c r="RNZ221" i="18"/>
  <c r="ROA221" i="18"/>
  <c r="ROB221" i="18"/>
  <c r="ROC221" i="18"/>
  <c r="ROD221" i="18"/>
  <c r="ROE221" i="18"/>
  <c r="ROF221" i="18"/>
  <c r="ROG221" i="18"/>
  <c r="ROH221" i="18"/>
  <c r="ROI221" i="18"/>
  <c r="ROJ221" i="18"/>
  <c r="ROK221" i="18"/>
  <c r="ROL221" i="18"/>
  <c r="ROM221" i="18"/>
  <c r="RON221" i="18"/>
  <c r="ROO221" i="18"/>
  <c r="ROP221" i="18"/>
  <c r="ROQ221" i="18"/>
  <c r="ROR221" i="18"/>
  <c r="ROS221" i="18"/>
  <c r="ROT221" i="18"/>
  <c r="ROU221" i="18"/>
  <c r="ROV221" i="18"/>
  <c r="ROW221" i="18"/>
  <c r="ROX221" i="18"/>
  <c r="ROY221" i="18"/>
  <c r="ROZ221" i="18"/>
  <c r="RPA221" i="18"/>
  <c r="RPB221" i="18"/>
  <c r="RPC221" i="18"/>
  <c r="RPD221" i="18"/>
  <c r="RPE221" i="18"/>
  <c r="RPF221" i="18"/>
  <c r="RPG221" i="18"/>
  <c r="RPH221" i="18"/>
  <c r="RPI221" i="18"/>
  <c r="RPJ221" i="18"/>
  <c r="RPK221" i="18"/>
  <c r="RPL221" i="18"/>
  <c r="RPM221" i="18"/>
  <c r="RPN221" i="18"/>
  <c r="RPO221" i="18"/>
  <c r="RPP221" i="18"/>
  <c r="RPQ221" i="18"/>
  <c r="RPR221" i="18"/>
  <c r="RPS221" i="18"/>
  <c r="RPT221" i="18"/>
  <c r="RPU221" i="18"/>
  <c r="RPV221" i="18"/>
  <c r="RPW221" i="18"/>
  <c r="RPX221" i="18"/>
  <c r="RPY221" i="18"/>
  <c r="RPZ221" i="18"/>
  <c r="RQA221" i="18"/>
  <c r="RQB221" i="18"/>
  <c r="RQC221" i="18"/>
  <c r="RQD221" i="18"/>
  <c r="RQE221" i="18"/>
  <c r="RQF221" i="18"/>
  <c r="RQG221" i="18"/>
  <c r="RQH221" i="18"/>
  <c r="RQI221" i="18"/>
  <c r="RQJ221" i="18"/>
  <c r="RQK221" i="18"/>
  <c r="RQL221" i="18"/>
  <c r="RQM221" i="18"/>
  <c r="RQN221" i="18"/>
  <c r="RQO221" i="18"/>
  <c r="RQP221" i="18"/>
  <c r="RQQ221" i="18"/>
  <c r="RQR221" i="18"/>
  <c r="RQS221" i="18"/>
  <c r="RQT221" i="18"/>
  <c r="RQU221" i="18"/>
  <c r="RQV221" i="18"/>
  <c r="RQW221" i="18"/>
  <c r="RQX221" i="18"/>
  <c r="RQY221" i="18"/>
  <c r="RQZ221" i="18"/>
  <c r="RRA221" i="18"/>
  <c r="RRB221" i="18"/>
  <c r="RRC221" i="18"/>
  <c r="RRD221" i="18"/>
  <c r="RRE221" i="18"/>
  <c r="RRF221" i="18"/>
  <c r="RRG221" i="18"/>
  <c r="RRH221" i="18"/>
  <c r="RRI221" i="18"/>
  <c r="RRJ221" i="18"/>
  <c r="RRK221" i="18"/>
  <c r="RRL221" i="18"/>
  <c r="RRM221" i="18"/>
  <c r="RRN221" i="18"/>
  <c r="RRO221" i="18"/>
  <c r="RRP221" i="18"/>
  <c r="RRQ221" i="18"/>
  <c r="RRR221" i="18"/>
  <c r="RRS221" i="18"/>
  <c r="RRT221" i="18"/>
  <c r="RRU221" i="18"/>
  <c r="RRV221" i="18"/>
  <c r="RRW221" i="18"/>
  <c r="RRX221" i="18"/>
  <c r="RRY221" i="18"/>
  <c r="RRZ221" i="18"/>
  <c r="RSA221" i="18"/>
  <c r="RSB221" i="18"/>
  <c r="RSC221" i="18"/>
  <c r="RSD221" i="18"/>
  <c r="RSE221" i="18"/>
  <c r="RSF221" i="18"/>
  <c r="RSG221" i="18"/>
  <c r="RSH221" i="18"/>
  <c r="RSI221" i="18"/>
  <c r="RSJ221" i="18"/>
  <c r="RSK221" i="18"/>
  <c r="RSL221" i="18"/>
  <c r="RSM221" i="18"/>
  <c r="RSN221" i="18"/>
  <c r="RSO221" i="18"/>
  <c r="RSP221" i="18"/>
  <c r="RSQ221" i="18"/>
  <c r="RSR221" i="18"/>
  <c r="RSS221" i="18"/>
  <c r="RST221" i="18"/>
  <c r="RSU221" i="18"/>
  <c r="RSV221" i="18"/>
  <c r="RSW221" i="18"/>
  <c r="RSX221" i="18"/>
  <c r="RSY221" i="18"/>
  <c r="RSZ221" i="18"/>
  <c r="RTA221" i="18"/>
  <c r="RTB221" i="18"/>
  <c r="RTC221" i="18"/>
  <c r="RTD221" i="18"/>
  <c r="RTE221" i="18"/>
  <c r="RTF221" i="18"/>
  <c r="RTG221" i="18"/>
  <c r="RTH221" i="18"/>
  <c r="RTI221" i="18"/>
  <c r="RTJ221" i="18"/>
  <c r="RTK221" i="18"/>
  <c r="RTL221" i="18"/>
  <c r="RTM221" i="18"/>
  <c r="RTN221" i="18"/>
  <c r="RTO221" i="18"/>
  <c r="RTP221" i="18"/>
  <c r="RTQ221" i="18"/>
  <c r="RTR221" i="18"/>
  <c r="RTS221" i="18"/>
  <c r="RTT221" i="18"/>
  <c r="RTU221" i="18"/>
  <c r="RTV221" i="18"/>
  <c r="RTW221" i="18"/>
  <c r="RTX221" i="18"/>
  <c r="RTY221" i="18"/>
  <c r="RTZ221" i="18"/>
  <c r="RUA221" i="18"/>
  <c r="RUB221" i="18"/>
  <c r="RUC221" i="18"/>
  <c r="RUD221" i="18"/>
  <c r="RUE221" i="18"/>
  <c r="RUF221" i="18"/>
  <c r="RUG221" i="18"/>
  <c r="RUH221" i="18"/>
  <c r="RUI221" i="18"/>
  <c r="RUJ221" i="18"/>
  <c r="RUK221" i="18"/>
  <c r="RUL221" i="18"/>
  <c r="RUM221" i="18"/>
  <c r="RUN221" i="18"/>
  <c r="RUO221" i="18"/>
  <c r="RUP221" i="18"/>
  <c r="RUQ221" i="18"/>
  <c r="RUR221" i="18"/>
  <c r="RUS221" i="18"/>
  <c r="RUT221" i="18"/>
  <c r="RUU221" i="18"/>
  <c r="RUV221" i="18"/>
  <c r="RUW221" i="18"/>
  <c r="RUX221" i="18"/>
  <c r="RUY221" i="18"/>
  <c r="RUZ221" i="18"/>
  <c r="RVA221" i="18"/>
  <c r="RVB221" i="18"/>
  <c r="RVC221" i="18"/>
  <c r="RVD221" i="18"/>
  <c r="RVE221" i="18"/>
  <c r="RVF221" i="18"/>
  <c r="RVG221" i="18"/>
  <c r="RVH221" i="18"/>
  <c r="RVI221" i="18"/>
  <c r="RVJ221" i="18"/>
  <c r="RVK221" i="18"/>
  <c r="RVL221" i="18"/>
  <c r="RVM221" i="18"/>
  <c r="RVN221" i="18"/>
  <c r="RVO221" i="18"/>
  <c r="RVP221" i="18"/>
  <c r="RVQ221" i="18"/>
  <c r="RVR221" i="18"/>
  <c r="RVS221" i="18"/>
  <c r="RVT221" i="18"/>
  <c r="RVU221" i="18"/>
  <c r="RVV221" i="18"/>
  <c r="RVW221" i="18"/>
  <c r="RVX221" i="18"/>
  <c r="RVY221" i="18"/>
  <c r="RVZ221" i="18"/>
  <c r="RWA221" i="18"/>
  <c r="RWB221" i="18"/>
  <c r="RWC221" i="18"/>
  <c r="RWD221" i="18"/>
  <c r="RWE221" i="18"/>
  <c r="RWF221" i="18"/>
  <c r="RWG221" i="18"/>
  <c r="RWH221" i="18"/>
  <c r="RWI221" i="18"/>
  <c r="RWJ221" i="18"/>
  <c r="RWK221" i="18"/>
  <c r="RWL221" i="18"/>
  <c r="RWM221" i="18"/>
  <c r="RWN221" i="18"/>
  <c r="RWO221" i="18"/>
  <c r="RWP221" i="18"/>
  <c r="RWQ221" i="18"/>
  <c r="RWR221" i="18"/>
  <c r="RWS221" i="18"/>
  <c r="RWT221" i="18"/>
  <c r="RWU221" i="18"/>
  <c r="RWV221" i="18"/>
  <c r="RWW221" i="18"/>
  <c r="RWX221" i="18"/>
  <c r="RWY221" i="18"/>
  <c r="RWZ221" i="18"/>
  <c r="RXA221" i="18"/>
  <c r="RXB221" i="18"/>
  <c r="RXC221" i="18"/>
  <c r="RXD221" i="18"/>
  <c r="RXE221" i="18"/>
  <c r="RXF221" i="18"/>
  <c r="RXG221" i="18"/>
  <c r="RXH221" i="18"/>
  <c r="RXI221" i="18"/>
  <c r="RXJ221" i="18"/>
  <c r="RXK221" i="18"/>
  <c r="RXL221" i="18"/>
  <c r="RXM221" i="18"/>
  <c r="RXN221" i="18"/>
  <c r="RXO221" i="18"/>
  <c r="RXP221" i="18"/>
  <c r="RXQ221" i="18"/>
  <c r="RXR221" i="18"/>
  <c r="RXS221" i="18"/>
  <c r="RXT221" i="18"/>
  <c r="RXU221" i="18"/>
  <c r="RXV221" i="18"/>
  <c r="RXW221" i="18"/>
  <c r="RXX221" i="18"/>
  <c r="RXY221" i="18"/>
  <c r="RXZ221" i="18"/>
  <c r="RYA221" i="18"/>
  <c r="RYB221" i="18"/>
  <c r="RYC221" i="18"/>
  <c r="RYD221" i="18"/>
  <c r="RYE221" i="18"/>
  <c r="RYF221" i="18"/>
  <c r="RYG221" i="18"/>
  <c r="RYH221" i="18"/>
  <c r="RYI221" i="18"/>
  <c r="RYJ221" i="18"/>
  <c r="RYK221" i="18"/>
  <c r="RYL221" i="18"/>
  <c r="RYM221" i="18"/>
  <c r="RYN221" i="18"/>
  <c r="RYO221" i="18"/>
  <c r="RYP221" i="18"/>
  <c r="RYQ221" i="18"/>
  <c r="RYR221" i="18"/>
  <c r="RYS221" i="18"/>
  <c r="RYT221" i="18"/>
  <c r="RYU221" i="18"/>
  <c r="RYV221" i="18"/>
  <c r="RYW221" i="18"/>
  <c r="RYX221" i="18"/>
  <c r="RYY221" i="18"/>
  <c r="RYZ221" i="18"/>
  <c r="RZA221" i="18"/>
  <c r="RZB221" i="18"/>
  <c r="RZC221" i="18"/>
  <c r="RZD221" i="18"/>
  <c r="RZE221" i="18"/>
  <c r="RZF221" i="18"/>
  <c r="RZG221" i="18"/>
  <c r="RZH221" i="18"/>
  <c r="RZI221" i="18"/>
  <c r="RZJ221" i="18"/>
  <c r="RZK221" i="18"/>
  <c r="RZL221" i="18"/>
  <c r="RZM221" i="18"/>
  <c r="RZN221" i="18"/>
  <c r="RZO221" i="18"/>
  <c r="RZP221" i="18"/>
  <c r="RZQ221" i="18"/>
  <c r="RZR221" i="18"/>
  <c r="RZS221" i="18"/>
  <c r="RZT221" i="18"/>
  <c r="RZU221" i="18"/>
  <c r="RZV221" i="18"/>
  <c r="RZW221" i="18"/>
  <c r="RZX221" i="18"/>
  <c r="RZY221" i="18"/>
  <c r="RZZ221" i="18"/>
  <c r="SAA221" i="18"/>
  <c r="SAB221" i="18"/>
  <c r="SAC221" i="18"/>
  <c r="SAD221" i="18"/>
  <c r="SAE221" i="18"/>
  <c r="SAF221" i="18"/>
  <c r="SAG221" i="18"/>
  <c r="SAH221" i="18"/>
  <c r="SAI221" i="18"/>
  <c r="SAJ221" i="18"/>
  <c r="SAK221" i="18"/>
  <c r="SAL221" i="18"/>
  <c r="SAM221" i="18"/>
  <c r="SAN221" i="18"/>
  <c r="SAO221" i="18"/>
  <c r="SAP221" i="18"/>
  <c r="SAQ221" i="18"/>
  <c r="SAR221" i="18"/>
  <c r="SAS221" i="18"/>
  <c r="SAT221" i="18"/>
  <c r="SAU221" i="18"/>
  <c r="SAV221" i="18"/>
  <c r="SAW221" i="18"/>
  <c r="SAX221" i="18"/>
  <c r="SAY221" i="18"/>
  <c r="SAZ221" i="18"/>
  <c r="SBA221" i="18"/>
  <c r="SBB221" i="18"/>
  <c r="SBC221" i="18"/>
  <c r="SBD221" i="18"/>
  <c r="SBE221" i="18"/>
  <c r="SBF221" i="18"/>
  <c r="SBG221" i="18"/>
  <c r="SBH221" i="18"/>
  <c r="SBI221" i="18"/>
  <c r="SBJ221" i="18"/>
  <c r="SBK221" i="18"/>
  <c r="SBL221" i="18"/>
  <c r="SBM221" i="18"/>
  <c r="SBN221" i="18"/>
  <c r="SBO221" i="18"/>
  <c r="SBP221" i="18"/>
  <c r="SBQ221" i="18"/>
  <c r="SBR221" i="18"/>
  <c r="SBS221" i="18"/>
  <c r="SBT221" i="18"/>
  <c r="SBU221" i="18"/>
  <c r="SBV221" i="18"/>
  <c r="SBW221" i="18"/>
  <c r="SBX221" i="18"/>
  <c r="SBY221" i="18"/>
  <c r="SBZ221" i="18"/>
  <c r="SCA221" i="18"/>
  <c r="SCB221" i="18"/>
  <c r="SCC221" i="18"/>
  <c r="SCD221" i="18"/>
  <c r="SCE221" i="18"/>
  <c r="SCF221" i="18"/>
  <c r="SCG221" i="18"/>
  <c r="SCH221" i="18"/>
  <c r="SCI221" i="18"/>
  <c r="SCJ221" i="18"/>
  <c r="SCK221" i="18"/>
  <c r="SCL221" i="18"/>
  <c r="SCM221" i="18"/>
  <c r="SCN221" i="18"/>
  <c r="SCO221" i="18"/>
  <c r="SCP221" i="18"/>
  <c r="SCQ221" i="18"/>
  <c r="SCR221" i="18"/>
  <c r="SCS221" i="18"/>
  <c r="SCT221" i="18"/>
  <c r="SCU221" i="18"/>
  <c r="SCV221" i="18"/>
  <c r="SCW221" i="18"/>
  <c r="SCX221" i="18"/>
  <c r="SCY221" i="18"/>
  <c r="SCZ221" i="18"/>
  <c r="SDA221" i="18"/>
  <c r="SDB221" i="18"/>
  <c r="SDC221" i="18"/>
  <c r="SDD221" i="18"/>
  <c r="SDE221" i="18"/>
  <c r="SDF221" i="18"/>
  <c r="SDG221" i="18"/>
  <c r="SDH221" i="18"/>
  <c r="SDI221" i="18"/>
  <c r="SDJ221" i="18"/>
  <c r="SDK221" i="18"/>
  <c r="SDL221" i="18"/>
  <c r="SDM221" i="18"/>
  <c r="SDN221" i="18"/>
  <c r="SDO221" i="18"/>
  <c r="SDP221" i="18"/>
  <c r="SDQ221" i="18"/>
  <c r="SDR221" i="18"/>
  <c r="SDS221" i="18"/>
  <c r="SDT221" i="18"/>
  <c r="SDU221" i="18"/>
  <c r="SDV221" i="18"/>
  <c r="SDW221" i="18"/>
  <c r="SDX221" i="18"/>
  <c r="SDY221" i="18"/>
  <c r="SDZ221" i="18"/>
  <c r="SEA221" i="18"/>
  <c r="SEB221" i="18"/>
  <c r="SEC221" i="18"/>
  <c r="SED221" i="18"/>
  <c r="SEE221" i="18"/>
  <c r="SEF221" i="18"/>
  <c r="SEG221" i="18"/>
  <c r="SEH221" i="18"/>
  <c r="SEI221" i="18"/>
  <c r="SEJ221" i="18"/>
  <c r="SEK221" i="18"/>
  <c r="SEL221" i="18"/>
  <c r="SEM221" i="18"/>
  <c r="SEN221" i="18"/>
  <c r="SEO221" i="18"/>
  <c r="SEP221" i="18"/>
  <c r="SEQ221" i="18"/>
  <c r="SER221" i="18"/>
  <c r="SES221" i="18"/>
  <c r="SET221" i="18"/>
  <c r="SEU221" i="18"/>
  <c r="SEV221" i="18"/>
  <c r="SEW221" i="18"/>
  <c r="SEX221" i="18"/>
  <c r="SEY221" i="18"/>
  <c r="SEZ221" i="18"/>
  <c r="SFA221" i="18"/>
  <c r="SFB221" i="18"/>
  <c r="SFC221" i="18"/>
  <c r="SFD221" i="18"/>
  <c r="SFE221" i="18"/>
  <c r="SFF221" i="18"/>
  <c r="SFG221" i="18"/>
  <c r="SFH221" i="18"/>
  <c r="SFI221" i="18"/>
  <c r="SFJ221" i="18"/>
  <c r="SFK221" i="18"/>
  <c r="SFL221" i="18"/>
  <c r="SFM221" i="18"/>
  <c r="SFN221" i="18"/>
  <c r="SFO221" i="18"/>
  <c r="SFP221" i="18"/>
  <c r="SFQ221" i="18"/>
  <c r="SFR221" i="18"/>
  <c r="SFS221" i="18"/>
  <c r="SFT221" i="18"/>
  <c r="SFU221" i="18"/>
  <c r="SFV221" i="18"/>
  <c r="SFW221" i="18"/>
  <c r="SFX221" i="18"/>
  <c r="SFY221" i="18"/>
  <c r="SFZ221" i="18"/>
  <c r="SGA221" i="18"/>
  <c r="SGB221" i="18"/>
  <c r="SGC221" i="18"/>
  <c r="SGD221" i="18"/>
  <c r="SGE221" i="18"/>
  <c r="SGF221" i="18"/>
  <c r="SGG221" i="18"/>
  <c r="SGH221" i="18"/>
  <c r="SGI221" i="18"/>
  <c r="SGJ221" i="18"/>
  <c r="SGK221" i="18"/>
  <c r="SGL221" i="18"/>
  <c r="SGM221" i="18"/>
  <c r="SGN221" i="18"/>
  <c r="SGO221" i="18"/>
  <c r="SGP221" i="18"/>
  <c r="SGQ221" i="18"/>
  <c r="SGR221" i="18"/>
  <c r="SGS221" i="18"/>
  <c r="SGT221" i="18"/>
  <c r="SGU221" i="18"/>
  <c r="SGV221" i="18"/>
  <c r="SGW221" i="18"/>
  <c r="SGX221" i="18"/>
  <c r="SGY221" i="18"/>
  <c r="SGZ221" i="18"/>
  <c r="SHA221" i="18"/>
  <c r="SHB221" i="18"/>
  <c r="SHC221" i="18"/>
  <c r="SHD221" i="18"/>
  <c r="SHE221" i="18"/>
  <c r="SHF221" i="18"/>
  <c r="SHG221" i="18"/>
  <c r="SHH221" i="18"/>
  <c r="SHI221" i="18"/>
  <c r="SHJ221" i="18"/>
  <c r="SHK221" i="18"/>
  <c r="SHL221" i="18"/>
  <c r="SHM221" i="18"/>
  <c r="SHN221" i="18"/>
  <c r="SHO221" i="18"/>
  <c r="SHP221" i="18"/>
  <c r="SHQ221" i="18"/>
  <c r="SHR221" i="18"/>
  <c r="SHS221" i="18"/>
  <c r="SHT221" i="18"/>
  <c r="SHU221" i="18"/>
  <c r="SHV221" i="18"/>
  <c r="SHW221" i="18"/>
  <c r="SHX221" i="18"/>
  <c r="SHY221" i="18"/>
  <c r="SHZ221" i="18"/>
  <c r="SIA221" i="18"/>
  <c r="SIB221" i="18"/>
  <c r="SIC221" i="18"/>
  <c r="SID221" i="18"/>
  <c r="SIE221" i="18"/>
  <c r="SIF221" i="18"/>
  <c r="SIG221" i="18"/>
  <c r="SIH221" i="18"/>
  <c r="SII221" i="18"/>
  <c r="SIJ221" i="18"/>
  <c r="SIK221" i="18"/>
  <c r="SIL221" i="18"/>
  <c r="SIM221" i="18"/>
  <c r="SIN221" i="18"/>
  <c r="SIO221" i="18"/>
  <c r="SIP221" i="18"/>
  <c r="SIQ221" i="18"/>
  <c r="SIR221" i="18"/>
  <c r="SIS221" i="18"/>
  <c r="SIT221" i="18"/>
  <c r="SIU221" i="18"/>
  <c r="SIV221" i="18"/>
  <c r="SIW221" i="18"/>
  <c r="SIX221" i="18"/>
  <c r="SIY221" i="18"/>
  <c r="SIZ221" i="18"/>
  <c r="SJA221" i="18"/>
  <c r="SJB221" i="18"/>
  <c r="SJC221" i="18"/>
  <c r="SJD221" i="18"/>
  <c r="SJE221" i="18"/>
  <c r="SJF221" i="18"/>
  <c r="SJG221" i="18"/>
  <c r="SJH221" i="18"/>
  <c r="SJI221" i="18"/>
  <c r="SJJ221" i="18"/>
  <c r="SJK221" i="18"/>
  <c r="SJL221" i="18"/>
  <c r="SJM221" i="18"/>
  <c r="SJN221" i="18"/>
  <c r="SJO221" i="18"/>
  <c r="SJP221" i="18"/>
  <c r="SJQ221" i="18"/>
  <c r="SJR221" i="18"/>
  <c r="SJS221" i="18"/>
  <c r="SJT221" i="18"/>
  <c r="SJU221" i="18"/>
  <c r="SJV221" i="18"/>
  <c r="SJW221" i="18"/>
  <c r="SJX221" i="18"/>
  <c r="SJY221" i="18"/>
  <c r="SJZ221" i="18"/>
  <c r="SKA221" i="18"/>
  <c r="SKB221" i="18"/>
  <c r="SKC221" i="18"/>
  <c r="SKD221" i="18"/>
  <c r="SKE221" i="18"/>
  <c r="SKF221" i="18"/>
  <c r="SKG221" i="18"/>
  <c r="SKH221" i="18"/>
  <c r="SKI221" i="18"/>
  <c r="SKJ221" i="18"/>
  <c r="SKK221" i="18"/>
  <c r="SKL221" i="18"/>
  <c r="SKM221" i="18"/>
  <c r="SKN221" i="18"/>
  <c r="SKO221" i="18"/>
  <c r="SKP221" i="18"/>
  <c r="SKQ221" i="18"/>
  <c r="SKR221" i="18"/>
  <c r="SKS221" i="18"/>
  <c r="SKT221" i="18"/>
  <c r="SKU221" i="18"/>
  <c r="SKV221" i="18"/>
  <c r="SKW221" i="18"/>
  <c r="SKX221" i="18"/>
  <c r="SKY221" i="18"/>
  <c r="SKZ221" i="18"/>
  <c r="SLA221" i="18"/>
  <c r="SLB221" i="18"/>
  <c r="SLC221" i="18"/>
  <c r="SLD221" i="18"/>
  <c r="SLE221" i="18"/>
  <c r="SLF221" i="18"/>
  <c r="SLG221" i="18"/>
  <c r="SLH221" i="18"/>
  <c r="SLI221" i="18"/>
  <c r="SLJ221" i="18"/>
  <c r="SLK221" i="18"/>
  <c r="SLL221" i="18"/>
  <c r="SLM221" i="18"/>
  <c r="SLN221" i="18"/>
  <c r="SLO221" i="18"/>
  <c r="SLP221" i="18"/>
  <c r="SLQ221" i="18"/>
  <c r="SLR221" i="18"/>
  <c r="SLS221" i="18"/>
  <c r="SLT221" i="18"/>
  <c r="SLU221" i="18"/>
  <c r="SLV221" i="18"/>
  <c r="SLW221" i="18"/>
  <c r="SLX221" i="18"/>
  <c r="SLY221" i="18"/>
  <c r="SLZ221" i="18"/>
  <c r="SMA221" i="18"/>
  <c r="SMB221" i="18"/>
  <c r="SMC221" i="18"/>
  <c r="SMD221" i="18"/>
  <c r="SME221" i="18"/>
  <c r="SMF221" i="18"/>
  <c r="SMG221" i="18"/>
  <c r="SMH221" i="18"/>
  <c r="SMI221" i="18"/>
  <c r="SMJ221" i="18"/>
  <c r="SMK221" i="18"/>
  <c r="SML221" i="18"/>
  <c r="SMM221" i="18"/>
  <c r="SMN221" i="18"/>
  <c r="SMO221" i="18"/>
  <c r="SMP221" i="18"/>
  <c r="SMQ221" i="18"/>
  <c r="SMR221" i="18"/>
  <c r="SMS221" i="18"/>
  <c r="SMT221" i="18"/>
  <c r="SMU221" i="18"/>
  <c r="SMV221" i="18"/>
  <c r="SMW221" i="18"/>
  <c r="SMX221" i="18"/>
  <c r="SMY221" i="18"/>
  <c r="SMZ221" i="18"/>
  <c r="SNA221" i="18"/>
  <c r="SNB221" i="18"/>
  <c r="SNC221" i="18"/>
  <c r="SND221" i="18"/>
  <c r="SNE221" i="18"/>
  <c r="SNF221" i="18"/>
  <c r="SNG221" i="18"/>
  <c r="SNH221" i="18"/>
  <c r="SNI221" i="18"/>
  <c r="SNJ221" i="18"/>
  <c r="SNK221" i="18"/>
  <c r="SNL221" i="18"/>
  <c r="SNM221" i="18"/>
  <c r="SNN221" i="18"/>
  <c r="SNO221" i="18"/>
  <c r="SNP221" i="18"/>
  <c r="SNQ221" i="18"/>
  <c r="SNR221" i="18"/>
  <c r="SNS221" i="18"/>
  <c r="SNT221" i="18"/>
  <c r="SNU221" i="18"/>
  <c r="SNV221" i="18"/>
  <c r="SNW221" i="18"/>
  <c r="SNX221" i="18"/>
  <c r="SNY221" i="18"/>
  <c r="SNZ221" i="18"/>
  <c r="SOA221" i="18"/>
  <c r="SOB221" i="18"/>
  <c r="SOC221" i="18"/>
  <c r="SOD221" i="18"/>
  <c r="SOE221" i="18"/>
  <c r="SOF221" i="18"/>
  <c r="SOG221" i="18"/>
  <c r="SOH221" i="18"/>
  <c r="SOI221" i="18"/>
  <c r="SOJ221" i="18"/>
  <c r="SOK221" i="18"/>
  <c r="SOL221" i="18"/>
  <c r="SOM221" i="18"/>
  <c r="SON221" i="18"/>
  <c r="SOO221" i="18"/>
  <c r="SOP221" i="18"/>
  <c r="SOQ221" i="18"/>
  <c r="SOR221" i="18"/>
  <c r="SOS221" i="18"/>
  <c r="SOT221" i="18"/>
  <c r="SOU221" i="18"/>
  <c r="SOV221" i="18"/>
  <c r="SOW221" i="18"/>
  <c r="SOX221" i="18"/>
  <c r="SOY221" i="18"/>
  <c r="SOZ221" i="18"/>
  <c r="SPA221" i="18"/>
  <c r="SPB221" i="18"/>
  <c r="SPC221" i="18"/>
  <c r="SPD221" i="18"/>
  <c r="SPE221" i="18"/>
  <c r="SPF221" i="18"/>
  <c r="SPG221" i="18"/>
  <c r="SPH221" i="18"/>
  <c r="SPI221" i="18"/>
  <c r="SPJ221" i="18"/>
  <c r="SPK221" i="18"/>
  <c r="SPL221" i="18"/>
  <c r="SPM221" i="18"/>
  <c r="SPN221" i="18"/>
  <c r="SPO221" i="18"/>
  <c r="SPP221" i="18"/>
  <c r="SPQ221" i="18"/>
  <c r="SPR221" i="18"/>
  <c r="SPS221" i="18"/>
  <c r="SPT221" i="18"/>
  <c r="SPU221" i="18"/>
  <c r="SPV221" i="18"/>
  <c r="SPW221" i="18"/>
  <c r="SPX221" i="18"/>
  <c r="SPY221" i="18"/>
  <c r="SPZ221" i="18"/>
  <c r="SQA221" i="18"/>
  <c r="SQB221" i="18"/>
  <c r="SQC221" i="18"/>
  <c r="SQD221" i="18"/>
  <c r="SQE221" i="18"/>
  <c r="SQF221" i="18"/>
  <c r="SQG221" i="18"/>
  <c r="SQH221" i="18"/>
  <c r="SQI221" i="18"/>
  <c r="SQJ221" i="18"/>
  <c r="SQK221" i="18"/>
  <c r="SQL221" i="18"/>
  <c r="SQM221" i="18"/>
  <c r="SQN221" i="18"/>
  <c r="SQO221" i="18"/>
  <c r="SQP221" i="18"/>
  <c r="SQQ221" i="18"/>
  <c r="SQR221" i="18"/>
  <c r="SQS221" i="18"/>
  <c r="SQT221" i="18"/>
  <c r="SQU221" i="18"/>
  <c r="SQV221" i="18"/>
  <c r="SQW221" i="18"/>
  <c r="SQX221" i="18"/>
  <c r="SQY221" i="18"/>
  <c r="SQZ221" i="18"/>
  <c r="SRA221" i="18"/>
  <c r="SRB221" i="18"/>
  <c r="SRC221" i="18"/>
  <c r="SRD221" i="18"/>
  <c r="SRE221" i="18"/>
  <c r="SRF221" i="18"/>
  <c r="SRG221" i="18"/>
  <c r="SRH221" i="18"/>
  <c r="SRI221" i="18"/>
  <c r="SRJ221" i="18"/>
  <c r="SRK221" i="18"/>
  <c r="SRL221" i="18"/>
  <c r="SRM221" i="18"/>
  <c r="SRN221" i="18"/>
  <c r="SRO221" i="18"/>
  <c r="SRP221" i="18"/>
  <c r="SRQ221" i="18"/>
  <c r="SRR221" i="18"/>
  <c r="SRS221" i="18"/>
  <c r="SRT221" i="18"/>
  <c r="SRU221" i="18"/>
  <c r="SRV221" i="18"/>
  <c r="SRW221" i="18"/>
  <c r="SRX221" i="18"/>
  <c r="SRY221" i="18"/>
  <c r="SRZ221" i="18"/>
  <c r="SSA221" i="18"/>
  <c r="SSB221" i="18"/>
  <c r="SSC221" i="18"/>
  <c r="SSD221" i="18"/>
  <c r="SSE221" i="18"/>
  <c r="SSF221" i="18"/>
  <c r="SSG221" i="18"/>
  <c r="SSH221" i="18"/>
  <c r="SSI221" i="18"/>
  <c r="SSJ221" i="18"/>
  <c r="SSK221" i="18"/>
  <c r="SSL221" i="18"/>
  <c r="SSM221" i="18"/>
  <c r="SSN221" i="18"/>
  <c r="SSO221" i="18"/>
  <c r="SSP221" i="18"/>
  <c r="SSQ221" i="18"/>
  <c r="SSR221" i="18"/>
  <c r="SSS221" i="18"/>
  <c r="SST221" i="18"/>
  <c r="SSU221" i="18"/>
  <c r="SSV221" i="18"/>
  <c r="SSW221" i="18"/>
  <c r="SSX221" i="18"/>
  <c r="SSY221" i="18"/>
  <c r="SSZ221" i="18"/>
  <c r="STA221" i="18"/>
  <c r="STB221" i="18"/>
  <c r="STC221" i="18"/>
  <c r="STD221" i="18"/>
  <c r="STE221" i="18"/>
  <c r="STF221" i="18"/>
  <c r="STG221" i="18"/>
  <c r="STH221" i="18"/>
  <c r="STI221" i="18"/>
  <c r="STJ221" i="18"/>
  <c r="STK221" i="18"/>
  <c r="STL221" i="18"/>
  <c r="STM221" i="18"/>
  <c r="STN221" i="18"/>
  <c r="STO221" i="18"/>
  <c r="STP221" i="18"/>
  <c r="STQ221" i="18"/>
  <c r="STR221" i="18"/>
  <c r="STS221" i="18"/>
  <c r="STT221" i="18"/>
  <c r="STU221" i="18"/>
  <c r="STV221" i="18"/>
  <c r="STW221" i="18"/>
  <c r="STX221" i="18"/>
  <c r="STY221" i="18"/>
  <c r="STZ221" i="18"/>
  <c r="SUA221" i="18"/>
  <c r="SUB221" i="18"/>
  <c r="SUC221" i="18"/>
  <c r="SUD221" i="18"/>
  <c r="SUE221" i="18"/>
  <c r="SUF221" i="18"/>
  <c r="SUG221" i="18"/>
  <c r="SUH221" i="18"/>
  <c r="SUI221" i="18"/>
  <c r="SUJ221" i="18"/>
  <c r="SUK221" i="18"/>
  <c r="SUL221" i="18"/>
  <c r="SUM221" i="18"/>
  <c r="SUN221" i="18"/>
  <c r="SUO221" i="18"/>
  <c r="SUP221" i="18"/>
  <c r="SUQ221" i="18"/>
  <c r="SUR221" i="18"/>
  <c r="SUS221" i="18"/>
  <c r="SUT221" i="18"/>
  <c r="SUU221" i="18"/>
  <c r="SUV221" i="18"/>
  <c r="SUW221" i="18"/>
  <c r="SUX221" i="18"/>
  <c r="SUY221" i="18"/>
  <c r="SUZ221" i="18"/>
  <c r="SVA221" i="18"/>
  <c r="SVB221" i="18"/>
  <c r="SVC221" i="18"/>
  <c r="SVD221" i="18"/>
  <c r="SVE221" i="18"/>
  <c r="SVF221" i="18"/>
  <c r="SVG221" i="18"/>
  <c r="SVH221" i="18"/>
  <c r="SVI221" i="18"/>
  <c r="SVJ221" i="18"/>
  <c r="SVK221" i="18"/>
  <c r="SVL221" i="18"/>
  <c r="SVM221" i="18"/>
  <c r="SVN221" i="18"/>
  <c r="SVO221" i="18"/>
  <c r="SVP221" i="18"/>
  <c r="SVQ221" i="18"/>
  <c r="SVR221" i="18"/>
  <c r="SVS221" i="18"/>
  <c r="SVT221" i="18"/>
  <c r="SVU221" i="18"/>
  <c r="SVV221" i="18"/>
  <c r="SVW221" i="18"/>
  <c r="SVX221" i="18"/>
  <c r="SVY221" i="18"/>
  <c r="SVZ221" i="18"/>
  <c r="SWA221" i="18"/>
  <c r="SWB221" i="18"/>
  <c r="SWC221" i="18"/>
  <c r="SWD221" i="18"/>
  <c r="SWE221" i="18"/>
  <c r="SWF221" i="18"/>
  <c r="SWG221" i="18"/>
  <c r="SWH221" i="18"/>
  <c r="SWI221" i="18"/>
  <c r="SWJ221" i="18"/>
  <c r="SWK221" i="18"/>
  <c r="SWL221" i="18"/>
  <c r="SWM221" i="18"/>
  <c r="SWN221" i="18"/>
  <c r="SWO221" i="18"/>
  <c r="SWP221" i="18"/>
  <c r="SWQ221" i="18"/>
  <c r="SWR221" i="18"/>
  <c r="SWS221" i="18"/>
  <c r="SWT221" i="18"/>
  <c r="SWU221" i="18"/>
  <c r="SWV221" i="18"/>
  <c r="SWW221" i="18"/>
  <c r="SWX221" i="18"/>
  <c r="SWY221" i="18"/>
  <c r="SWZ221" i="18"/>
  <c r="SXA221" i="18"/>
  <c r="SXB221" i="18"/>
  <c r="SXC221" i="18"/>
  <c r="SXD221" i="18"/>
  <c r="SXE221" i="18"/>
  <c r="SXF221" i="18"/>
  <c r="SXG221" i="18"/>
  <c r="SXH221" i="18"/>
  <c r="SXI221" i="18"/>
  <c r="SXJ221" i="18"/>
  <c r="SXK221" i="18"/>
  <c r="SXL221" i="18"/>
  <c r="SXM221" i="18"/>
  <c r="SXN221" i="18"/>
  <c r="SXO221" i="18"/>
  <c r="SXP221" i="18"/>
  <c r="SXQ221" i="18"/>
  <c r="SXR221" i="18"/>
  <c r="SXS221" i="18"/>
  <c r="SXT221" i="18"/>
  <c r="SXU221" i="18"/>
  <c r="SXV221" i="18"/>
  <c r="SXW221" i="18"/>
  <c r="SXX221" i="18"/>
  <c r="SXY221" i="18"/>
  <c r="SXZ221" i="18"/>
  <c r="SYA221" i="18"/>
  <c r="SYB221" i="18"/>
  <c r="SYC221" i="18"/>
  <c r="SYD221" i="18"/>
  <c r="SYE221" i="18"/>
  <c r="SYF221" i="18"/>
  <c r="SYG221" i="18"/>
  <c r="SYH221" i="18"/>
  <c r="SYI221" i="18"/>
  <c r="SYJ221" i="18"/>
  <c r="SYK221" i="18"/>
  <c r="SYL221" i="18"/>
  <c r="SYM221" i="18"/>
  <c r="SYN221" i="18"/>
  <c r="SYO221" i="18"/>
  <c r="SYP221" i="18"/>
  <c r="SYQ221" i="18"/>
  <c r="SYR221" i="18"/>
  <c r="SYS221" i="18"/>
  <c r="SYT221" i="18"/>
  <c r="SYU221" i="18"/>
  <c r="SYV221" i="18"/>
  <c r="SYW221" i="18"/>
  <c r="SYX221" i="18"/>
  <c r="SYY221" i="18"/>
  <c r="SYZ221" i="18"/>
  <c r="SZA221" i="18"/>
  <c r="SZB221" i="18"/>
  <c r="SZC221" i="18"/>
  <c r="SZD221" i="18"/>
  <c r="SZE221" i="18"/>
  <c r="SZF221" i="18"/>
  <c r="SZG221" i="18"/>
  <c r="SZH221" i="18"/>
  <c r="SZI221" i="18"/>
  <c r="SZJ221" i="18"/>
  <c r="SZK221" i="18"/>
  <c r="SZL221" i="18"/>
  <c r="SZM221" i="18"/>
  <c r="SZN221" i="18"/>
  <c r="SZO221" i="18"/>
  <c r="SZP221" i="18"/>
  <c r="SZQ221" i="18"/>
  <c r="SZR221" i="18"/>
  <c r="SZS221" i="18"/>
  <c r="SZT221" i="18"/>
  <c r="SZU221" i="18"/>
  <c r="SZV221" i="18"/>
  <c r="SZW221" i="18"/>
  <c r="SZX221" i="18"/>
  <c r="SZY221" i="18"/>
  <c r="SZZ221" i="18"/>
  <c r="TAA221" i="18"/>
  <c r="TAB221" i="18"/>
  <c r="TAC221" i="18"/>
  <c r="TAD221" i="18"/>
  <c r="TAE221" i="18"/>
  <c r="TAF221" i="18"/>
  <c r="TAG221" i="18"/>
  <c r="TAH221" i="18"/>
  <c r="TAI221" i="18"/>
  <c r="TAJ221" i="18"/>
  <c r="TAK221" i="18"/>
  <c r="TAL221" i="18"/>
  <c r="TAM221" i="18"/>
  <c r="TAN221" i="18"/>
  <c r="TAO221" i="18"/>
  <c r="TAP221" i="18"/>
  <c r="TAQ221" i="18"/>
  <c r="TAR221" i="18"/>
  <c r="TAS221" i="18"/>
  <c r="TAT221" i="18"/>
  <c r="TAU221" i="18"/>
  <c r="TAV221" i="18"/>
  <c r="TAW221" i="18"/>
  <c r="TAX221" i="18"/>
  <c r="TAY221" i="18"/>
  <c r="TAZ221" i="18"/>
  <c r="TBA221" i="18"/>
  <c r="TBB221" i="18"/>
  <c r="TBC221" i="18"/>
  <c r="TBD221" i="18"/>
  <c r="TBE221" i="18"/>
  <c r="TBF221" i="18"/>
  <c r="TBG221" i="18"/>
  <c r="TBH221" i="18"/>
  <c r="TBI221" i="18"/>
  <c r="TBJ221" i="18"/>
  <c r="TBK221" i="18"/>
  <c r="TBL221" i="18"/>
  <c r="TBM221" i="18"/>
  <c r="TBN221" i="18"/>
  <c r="TBO221" i="18"/>
  <c r="TBP221" i="18"/>
  <c r="TBQ221" i="18"/>
  <c r="TBR221" i="18"/>
  <c r="TBS221" i="18"/>
  <c r="TBT221" i="18"/>
  <c r="TBU221" i="18"/>
  <c r="TBV221" i="18"/>
  <c r="TBW221" i="18"/>
  <c r="TBX221" i="18"/>
  <c r="TBY221" i="18"/>
  <c r="TBZ221" i="18"/>
  <c r="TCA221" i="18"/>
  <c r="TCB221" i="18"/>
  <c r="TCC221" i="18"/>
  <c r="TCD221" i="18"/>
  <c r="TCE221" i="18"/>
  <c r="TCF221" i="18"/>
  <c r="TCG221" i="18"/>
  <c r="TCH221" i="18"/>
  <c r="TCI221" i="18"/>
  <c r="TCJ221" i="18"/>
  <c r="TCK221" i="18"/>
  <c r="TCL221" i="18"/>
  <c r="TCM221" i="18"/>
  <c r="TCN221" i="18"/>
  <c r="TCO221" i="18"/>
  <c r="TCP221" i="18"/>
  <c r="TCQ221" i="18"/>
  <c r="TCR221" i="18"/>
  <c r="TCS221" i="18"/>
  <c r="TCT221" i="18"/>
  <c r="TCU221" i="18"/>
  <c r="TCV221" i="18"/>
  <c r="TCW221" i="18"/>
  <c r="TCX221" i="18"/>
  <c r="TCY221" i="18"/>
  <c r="TCZ221" i="18"/>
  <c r="TDA221" i="18"/>
  <c r="TDB221" i="18"/>
  <c r="TDC221" i="18"/>
  <c r="TDD221" i="18"/>
  <c r="TDE221" i="18"/>
  <c r="TDF221" i="18"/>
  <c r="TDG221" i="18"/>
  <c r="TDH221" i="18"/>
  <c r="TDI221" i="18"/>
  <c r="TDJ221" i="18"/>
  <c r="TDK221" i="18"/>
  <c r="TDL221" i="18"/>
  <c r="TDM221" i="18"/>
  <c r="TDN221" i="18"/>
  <c r="TDO221" i="18"/>
  <c r="TDP221" i="18"/>
  <c r="TDQ221" i="18"/>
  <c r="TDR221" i="18"/>
  <c r="TDS221" i="18"/>
  <c r="TDT221" i="18"/>
  <c r="TDU221" i="18"/>
  <c r="TDV221" i="18"/>
  <c r="TDW221" i="18"/>
  <c r="TDX221" i="18"/>
  <c r="TDY221" i="18"/>
  <c r="TDZ221" i="18"/>
  <c r="TEA221" i="18"/>
  <c r="TEB221" i="18"/>
  <c r="TEC221" i="18"/>
  <c r="TED221" i="18"/>
  <c r="TEE221" i="18"/>
  <c r="TEF221" i="18"/>
  <c r="TEG221" i="18"/>
  <c r="TEH221" i="18"/>
  <c r="TEI221" i="18"/>
  <c r="TEJ221" i="18"/>
  <c r="TEK221" i="18"/>
  <c r="TEL221" i="18"/>
  <c r="TEM221" i="18"/>
  <c r="TEN221" i="18"/>
  <c r="TEO221" i="18"/>
  <c r="TEP221" i="18"/>
  <c r="TEQ221" i="18"/>
  <c r="TER221" i="18"/>
  <c r="TES221" i="18"/>
  <c r="TET221" i="18"/>
  <c r="TEU221" i="18"/>
  <c r="TEV221" i="18"/>
  <c r="TEW221" i="18"/>
  <c r="TEX221" i="18"/>
  <c r="TEY221" i="18"/>
  <c r="TEZ221" i="18"/>
  <c r="TFA221" i="18"/>
  <c r="TFB221" i="18"/>
  <c r="TFC221" i="18"/>
  <c r="TFD221" i="18"/>
  <c r="TFE221" i="18"/>
  <c r="TFF221" i="18"/>
  <c r="TFG221" i="18"/>
  <c r="TFH221" i="18"/>
  <c r="TFI221" i="18"/>
  <c r="TFJ221" i="18"/>
  <c r="TFK221" i="18"/>
  <c r="TFL221" i="18"/>
  <c r="TFM221" i="18"/>
  <c r="TFN221" i="18"/>
  <c r="TFO221" i="18"/>
  <c r="TFP221" i="18"/>
  <c r="TFQ221" i="18"/>
  <c r="TFR221" i="18"/>
  <c r="TFS221" i="18"/>
  <c r="TFT221" i="18"/>
  <c r="TFU221" i="18"/>
  <c r="TFV221" i="18"/>
  <c r="TFW221" i="18"/>
  <c r="TFX221" i="18"/>
  <c r="TFY221" i="18"/>
  <c r="TFZ221" i="18"/>
  <c r="TGA221" i="18"/>
  <c r="TGB221" i="18"/>
  <c r="TGC221" i="18"/>
  <c r="TGD221" i="18"/>
  <c r="TGE221" i="18"/>
  <c r="TGF221" i="18"/>
  <c r="TGG221" i="18"/>
  <c r="TGH221" i="18"/>
  <c r="TGI221" i="18"/>
  <c r="TGJ221" i="18"/>
  <c r="TGK221" i="18"/>
  <c r="TGL221" i="18"/>
  <c r="TGM221" i="18"/>
  <c r="TGN221" i="18"/>
  <c r="TGO221" i="18"/>
  <c r="TGP221" i="18"/>
  <c r="TGQ221" i="18"/>
  <c r="TGR221" i="18"/>
  <c r="TGS221" i="18"/>
  <c r="TGT221" i="18"/>
  <c r="TGU221" i="18"/>
  <c r="TGV221" i="18"/>
  <c r="TGW221" i="18"/>
  <c r="TGX221" i="18"/>
  <c r="TGY221" i="18"/>
  <c r="TGZ221" i="18"/>
  <c r="THA221" i="18"/>
  <c r="THB221" i="18"/>
  <c r="THC221" i="18"/>
  <c r="THD221" i="18"/>
  <c r="THE221" i="18"/>
  <c r="THF221" i="18"/>
  <c r="THG221" i="18"/>
  <c r="THH221" i="18"/>
  <c r="THI221" i="18"/>
  <c r="THJ221" i="18"/>
  <c r="THK221" i="18"/>
  <c r="THL221" i="18"/>
  <c r="THM221" i="18"/>
  <c r="THN221" i="18"/>
  <c r="THO221" i="18"/>
  <c r="THP221" i="18"/>
  <c r="THQ221" i="18"/>
  <c r="THR221" i="18"/>
  <c r="THS221" i="18"/>
  <c r="THT221" i="18"/>
  <c r="THU221" i="18"/>
  <c r="THV221" i="18"/>
  <c r="THW221" i="18"/>
  <c r="THX221" i="18"/>
  <c r="THY221" i="18"/>
  <c r="THZ221" i="18"/>
  <c r="TIA221" i="18"/>
  <c r="TIB221" i="18"/>
  <c r="TIC221" i="18"/>
  <c r="TID221" i="18"/>
  <c r="TIE221" i="18"/>
  <c r="TIF221" i="18"/>
  <c r="TIG221" i="18"/>
  <c r="TIH221" i="18"/>
  <c r="TII221" i="18"/>
  <c r="TIJ221" i="18"/>
  <c r="TIK221" i="18"/>
  <c r="TIL221" i="18"/>
  <c r="TIM221" i="18"/>
  <c r="TIN221" i="18"/>
  <c r="TIO221" i="18"/>
  <c r="TIP221" i="18"/>
  <c r="TIQ221" i="18"/>
  <c r="TIR221" i="18"/>
  <c r="TIS221" i="18"/>
  <c r="TIT221" i="18"/>
  <c r="TIU221" i="18"/>
  <c r="TIV221" i="18"/>
  <c r="TIW221" i="18"/>
  <c r="TIX221" i="18"/>
  <c r="TIY221" i="18"/>
  <c r="TIZ221" i="18"/>
  <c r="TJA221" i="18"/>
  <c r="TJB221" i="18"/>
  <c r="TJC221" i="18"/>
  <c r="TJD221" i="18"/>
  <c r="TJE221" i="18"/>
  <c r="TJF221" i="18"/>
  <c r="TJG221" i="18"/>
  <c r="TJH221" i="18"/>
  <c r="TJI221" i="18"/>
  <c r="TJJ221" i="18"/>
  <c r="TJK221" i="18"/>
  <c r="TJL221" i="18"/>
  <c r="TJM221" i="18"/>
  <c r="TJN221" i="18"/>
  <c r="TJO221" i="18"/>
  <c r="TJP221" i="18"/>
  <c r="TJQ221" i="18"/>
  <c r="TJR221" i="18"/>
  <c r="TJS221" i="18"/>
  <c r="TJT221" i="18"/>
  <c r="TJU221" i="18"/>
  <c r="TJV221" i="18"/>
  <c r="TJW221" i="18"/>
  <c r="TJX221" i="18"/>
  <c r="TJY221" i="18"/>
  <c r="TJZ221" i="18"/>
  <c r="TKA221" i="18"/>
  <c r="TKB221" i="18"/>
  <c r="TKC221" i="18"/>
  <c r="TKD221" i="18"/>
  <c r="TKE221" i="18"/>
  <c r="TKF221" i="18"/>
  <c r="TKG221" i="18"/>
  <c r="TKH221" i="18"/>
  <c r="TKI221" i="18"/>
  <c r="TKJ221" i="18"/>
  <c r="TKK221" i="18"/>
  <c r="TKL221" i="18"/>
  <c r="TKM221" i="18"/>
  <c r="TKN221" i="18"/>
  <c r="TKO221" i="18"/>
  <c r="TKP221" i="18"/>
  <c r="TKQ221" i="18"/>
  <c r="TKR221" i="18"/>
  <c r="TKS221" i="18"/>
  <c r="TKT221" i="18"/>
  <c r="TKU221" i="18"/>
  <c r="TKV221" i="18"/>
  <c r="TKW221" i="18"/>
  <c r="TKX221" i="18"/>
  <c r="TKY221" i="18"/>
  <c r="TKZ221" i="18"/>
  <c r="TLA221" i="18"/>
  <c r="TLB221" i="18"/>
  <c r="TLC221" i="18"/>
  <c r="TLD221" i="18"/>
  <c r="TLE221" i="18"/>
  <c r="TLF221" i="18"/>
  <c r="TLG221" i="18"/>
  <c r="TLH221" i="18"/>
  <c r="TLI221" i="18"/>
  <c r="TLJ221" i="18"/>
  <c r="TLK221" i="18"/>
  <c r="TLL221" i="18"/>
  <c r="TLM221" i="18"/>
  <c r="TLN221" i="18"/>
  <c r="TLO221" i="18"/>
  <c r="TLP221" i="18"/>
  <c r="TLQ221" i="18"/>
  <c r="TLR221" i="18"/>
  <c r="TLS221" i="18"/>
  <c r="TLT221" i="18"/>
  <c r="TLU221" i="18"/>
  <c r="TLV221" i="18"/>
  <c r="TLW221" i="18"/>
  <c r="TLX221" i="18"/>
  <c r="TLY221" i="18"/>
  <c r="TLZ221" i="18"/>
  <c r="TMA221" i="18"/>
  <c r="TMB221" i="18"/>
  <c r="TMC221" i="18"/>
  <c r="TMD221" i="18"/>
  <c r="TME221" i="18"/>
  <c r="TMF221" i="18"/>
  <c r="TMG221" i="18"/>
  <c r="TMH221" i="18"/>
  <c r="TMI221" i="18"/>
  <c r="TMJ221" i="18"/>
  <c r="TMK221" i="18"/>
  <c r="TML221" i="18"/>
  <c r="TMM221" i="18"/>
  <c r="TMN221" i="18"/>
  <c r="TMO221" i="18"/>
  <c r="TMP221" i="18"/>
  <c r="TMQ221" i="18"/>
  <c r="TMR221" i="18"/>
  <c r="TMS221" i="18"/>
  <c r="TMT221" i="18"/>
  <c r="TMU221" i="18"/>
  <c r="TMV221" i="18"/>
  <c r="TMW221" i="18"/>
  <c r="TMX221" i="18"/>
  <c r="TMY221" i="18"/>
  <c r="TMZ221" i="18"/>
  <c r="TNA221" i="18"/>
  <c r="TNB221" i="18"/>
  <c r="TNC221" i="18"/>
  <c r="TND221" i="18"/>
  <c r="TNE221" i="18"/>
  <c r="TNF221" i="18"/>
  <c r="TNG221" i="18"/>
  <c r="TNH221" i="18"/>
  <c r="TNI221" i="18"/>
  <c r="TNJ221" i="18"/>
  <c r="TNK221" i="18"/>
  <c r="TNL221" i="18"/>
  <c r="TNM221" i="18"/>
  <c r="TNN221" i="18"/>
  <c r="TNO221" i="18"/>
  <c r="TNP221" i="18"/>
  <c r="TNQ221" i="18"/>
  <c r="TNR221" i="18"/>
  <c r="TNS221" i="18"/>
  <c r="TNT221" i="18"/>
  <c r="TNU221" i="18"/>
  <c r="TNV221" i="18"/>
  <c r="TNW221" i="18"/>
  <c r="TNX221" i="18"/>
  <c r="TNY221" i="18"/>
  <c r="TNZ221" i="18"/>
  <c r="TOA221" i="18"/>
  <c r="TOB221" i="18"/>
  <c r="TOC221" i="18"/>
  <c r="TOD221" i="18"/>
  <c r="TOE221" i="18"/>
  <c r="TOF221" i="18"/>
  <c r="TOG221" i="18"/>
  <c r="TOH221" i="18"/>
  <c r="TOI221" i="18"/>
  <c r="TOJ221" i="18"/>
  <c r="TOK221" i="18"/>
  <c r="TOL221" i="18"/>
  <c r="TOM221" i="18"/>
  <c r="TON221" i="18"/>
  <c r="TOO221" i="18"/>
  <c r="TOP221" i="18"/>
  <c r="TOQ221" i="18"/>
  <c r="TOR221" i="18"/>
  <c r="TOS221" i="18"/>
  <c r="TOT221" i="18"/>
  <c r="TOU221" i="18"/>
  <c r="TOV221" i="18"/>
  <c r="TOW221" i="18"/>
  <c r="TOX221" i="18"/>
  <c r="TOY221" i="18"/>
  <c r="TOZ221" i="18"/>
  <c r="TPA221" i="18"/>
  <c r="TPB221" i="18"/>
  <c r="TPC221" i="18"/>
  <c r="TPD221" i="18"/>
  <c r="TPE221" i="18"/>
  <c r="TPF221" i="18"/>
  <c r="TPG221" i="18"/>
  <c r="TPH221" i="18"/>
  <c r="TPI221" i="18"/>
  <c r="TPJ221" i="18"/>
  <c r="TPK221" i="18"/>
  <c r="TPL221" i="18"/>
  <c r="TPM221" i="18"/>
  <c r="TPN221" i="18"/>
  <c r="TPO221" i="18"/>
  <c r="TPP221" i="18"/>
  <c r="TPQ221" i="18"/>
  <c r="TPR221" i="18"/>
  <c r="TPS221" i="18"/>
  <c r="TPT221" i="18"/>
  <c r="TPU221" i="18"/>
  <c r="TPV221" i="18"/>
  <c r="TPW221" i="18"/>
  <c r="TPX221" i="18"/>
  <c r="TPY221" i="18"/>
  <c r="TPZ221" i="18"/>
  <c r="TQA221" i="18"/>
  <c r="TQB221" i="18"/>
  <c r="TQC221" i="18"/>
  <c r="TQD221" i="18"/>
  <c r="TQE221" i="18"/>
  <c r="TQF221" i="18"/>
  <c r="TQG221" i="18"/>
  <c r="TQH221" i="18"/>
  <c r="TQI221" i="18"/>
  <c r="TQJ221" i="18"/>
  <c r="TQK221" i="18"/>
  <c r="TQL221" i="18"/>
  <c r="TQM221" i="18"/>
  <c r="TQN221" i="18"/>
  <c r="TQO221" i="18"/>
  <c r="TQP221" i="18"/>
  <c r="TQQ221" i="18"/>
  <c r="TQR221" i="18"/>
  <c r="TQS221" i="18"/>
  <c r="TQT221" i="18"/>
  <c r="TQU221" i="18"/>
  <c r="TQV221" i="18"/>
  <c r="TQW221" i="18"/>
  <c r="TQX221" i="18"/>
  <c r="TQY221" i="18"/>
  <c r="TQZ221" i="18"/>
  <c r="TRA221" i="18"/>
  <c r="TRB221" i="18"/>
  <c r="TRC221" i="18"/>
  <c r="TRD221" i="18"/>
  <c r="TRE221" i="18"/>
  <c r="TRF221" i="18"/>
  <c r="TRG221" i="18"/>
  <c r="TRH221" i="18"/>
  <c r="TRI221" i="18"/>
  <c r="TRJ221" i="18"/>
  <c r="TRK221" i="18"/>
  <c r="TRL221" i="18"/>
  <c r="TRM221" i="18"/>
  <c r="TRN221" i="18"/>
  <c r="TRO221" i="18"/>
  <c r="TRP221" i="18"/>
  <c r="TRQ221" i="18"/>
  <c r="TRR221" i="18"/>
  <c r="TRS221" i="18"/>
  <c r="TRT221" i="18"/>
  <c r="TRU221" i="18"/>
  <c r="TRV221" i="18"/>
  <c r="TRW221" i="18"/>
  <c r="TRX221" i="18"/>
  <c r="TRY221" i="18"/>
  <c r="TRZ221" i="18"/>
  <c r="TSA221" i="18"/>
  <c r="TSB221" i="18"/>
  <c r="TSC221" i="18"/>
  <c r="TSD221" i="18"/>
  <c r="TSE221" i="18"/>
  <c r="TSF221" i="18"/>
  <c r="TSG221" i="18"/>
  <c r="TSH221" i="18"/>
  <c r="TSI221" i="18"/>
  <c r="TSJ221" i="18"/>
  <c r="TSK221" i="18"/>
  <c r="TSL221" i="18"/>
  <c r="TSM221" i="18"/>
  <c r="TSN221" i="18"/>
  <c r="TSO221" i="18"/>
  <c r="TSP221" i="18"/>
  <c r="TSQ221" i="18"/>
  <c r="TSR221" i="18"/>
  <c r="TSS221" i="18"/>
  <c r="TST221" i="18"/>
  <c r="TSU221" i="18"/>
  <c r="TSV221" i="18"/>
  <c r="TSW221" i="18"/>
  <c r="TSX221" i="18"/>
  <c r="TSY221" i="18"/>
  <c r="TSZ221" i="18"/>
  <c r="TTA221" i="18"/>
  <c r="TTB221" i="18"/>
  <c r="TTC221" i="18"/>
  <c r="TTD221" i="18"/>
  <c r="TTE221" i="18"/>
  <c r="TTF221" i="18"/>
  <c r="TTG221" i="18"/>
  <c r="TTH221" i="18"/>
  <c r="TTI221" i="18"/>
  <c r="TTJ221" i="18"/>
  <c r="TTK221" i="18"/>
  <c r="TTL221" i="18"/>
  <c r="TTM221" i="18"/>
  <c r="TTN221" i="18"/>
  <c r="TTO221" i="18"/>
  <c r="TTP221" i="18"/>
  <c r="TTQ221" i="18"/>
  <c r="TTR221" i="18"/>
  <c r="TTS221" i="18"/>
  <c r="TTT221" i="18"/>
  <c r="TTU221" i="18"/>
  <c r="TTV221" i="18"/>
  <c r="TTW221" i="18"/>
  <c r="TTX221" i="18"/>
  <c r="TTY221" i="18"/>
  <c r="TTZ221" i="18"/>
  <c r="TUA221" i="18"/>
  <c r="TUB221" i="18"/>
  <c r="TUC221" i="18"/>
  <c r="TUD221" i="18"/>
  <c r="TUE221" i="18"/>
  <c r="TUF221" i="18"/>
  <c r="TUG221" i="18"/>
  <c r="TUH221" i="18"/>
  <c r="TUI221" i="18"/>
  <c r="TUJ221" i="18"/>
  <c r="TUK221" i="18"/>
  <c r="TUL221" i="18"/>
  <c r="TUM221" i="18"/>
  <c r="TUN221" i="18"/>
  <c r="TUO221" i="18"/>
  <c r="TUP221" i="18"/>
  <c r="TUQ221" i="18"/>
  <c r="TUR221" i="18"/>
  <c r="TUS221" i="18"/>
  <c r="TUT221" i="18"/>
  <c r="TUU221" i="18"/>
  <c r="TUV221" i="18"/>
  <c r="TUW221" i="18"/>
  <c r="TUX221" i="18"/>
  <c r="TUY221" i="18"/>
  <c r="TUZ221" i="18"/>
  <c r="TVA221" i="18"/>
  <c r="TVB221" i="18"/>
  <c r="TVC221" i="18"/>
  <c r="TVD221" i="18"/>
  <c r="TVE221" i="18"/>
  <c r="TVF221" i="18"/>
  <c r="TVG221" i="18"/>
  <c r="TVH221" i="18"/>
  <c r="TVI221" i="18"/>
  <c r="TVJ221" i="18"/>
  <c r="TVK221" i="18"/>
  <c r="TVL221" i="18"/>
  <c r="TVM221" i="18"/>
  <c r="TVN221" i="18"/>
  <c r="TVO221" i="18"/>
  <c r="TVP221" i="18"/>
  <c r="TVQ221" i="18"/>
  <c r="TVR221" i="18"/>
  <c r="TVS221" i="18"/>
  <c r="TVT221" i="18"/>
  <c r="TVU221" i="18"/>
  <c r="TVV221" i="18"/>
  <c r="TVW221" i="18"/>
  <c r="TVX221" i="18"/>
  <c r="TVY221" i="18"/>
  <c r="TVZ221" i="18"/>
  <c r="TWA221" i="18"/>
  <c r="TWB221" i="18"/>
  <c r="TWC221" i="18"/>
  <c r="TWD221" i="18"/>
  <c r="TWE221" i="18"/>
  <c r="TWF221" i="18"/>
  <c r="TWG221" i="18"/>
  <c r="TWH221" i="18"/>
  <c r="TWI221" i="18"/>
  <c r="TWJ221" i="18"/>
  <c r="TWK221" i="18"/>
  <c r="TWL221" i="18"/>
  <c r="TWM221" i="18"/>
  <c r="TWN221" i="18"/>
  <c r="TWO221" i="18"/>
  <c r="TWP221" i="18"/>
  <c r="TWQ221" i="18"/>
  <c r="TWR221" i="18"/>
  <c r="TWS221" i="18"/>
  <c r="TWT221" i="18"/>
  <c r="TWU221" i="18"/>
  <c r="TWV221" i="18"/>
  <c r="TWW221" i="18"/>
  <c r="TWX221" i="18"/>
  <c r="TWY221" i="18"/>
  <c r="TWZ221" i="18"/>
  <c r="TXA221" i="18"/>
  <c r="TXB221" i="18"/>
  <c r="TXC221" i="18"/>
  <c r="TXD221" i="18"/>
  <c r="TXE221" i="18"/>
  <c r="TXF221" i="18"/>
  <c r="TXG221" i="18"/>
  <c r="TXH221" i="18"/>
  <c r="TXI221" i="18"/>
  <c r="TXJ221" i="18"/>
  <c r="TXK221" i="18"/>
  <c r="TXL221" i="18"/>
  <c r="TXM221" i="18"/>
  <c r="TXN221" i="18"/>
  <c r="TXO221" i="18"/>
  <c r="TXP221" i="18"/>
  <c r="TXQ221" i="18"/>
  <c r="TXR221" i="18"/>
  <c r="TXS221" i="18"/>
  <c r="TXT221" i="18"/>
  <c r="TXU221" i="18"/>
  <c r="TXV221" i="18"/>
  <c r="TXW221" i="18"/>
  <c r="TXX221" i="18"/>
  <c r="TXY221" i="18"/>
  <c r="TXZ221" i="18"/>
  <c r="TYA221" i="18"/>
  <c r="TYB221" i="18"/>
  <c r="TYC221" i="18"/>
  <c r="TYD221" i="18"/>
  <c r="TYE221" i="18"/>
  <c r="TYF221" i="18"/>
  <c r="TYG221" i="18"/>
  <c r="TYH221" i="18"/>
  <c r="TYI221" i="18"/>
  <c r="TYJ221" i="18"/>
  <c r="TYK221" i="18"/>
  <c r="TYL221" i="18"/>
  <c r="TYM221" i="18"/>
  <c r="TYN221" i="18"/>
  <c r="TYO221" i="18"/>
  <c r="TYP221" i="18"/>
  <c r="TYQ221" i="18"/>
  <c r="TYR221" i="18"/>
  <c r="TYS221" i="18"/>
  <c r="TYT221" i="18"/>
  <c r="TYU221" i="18"/>
  <c r="TYV221" i="18"/>
  <c r="TYW221" i="18"/>
  <c r="TYX221" i="18"/>
  <c r="TYY221" i="18"/>
  <c r="TYZ221" i="18"/>
  <c r="TZA221" i="18"/>
  <c r="TZB221" i="18"/>
  <c r="TZC221" i="18"/>
  <c r="TZD221" i="18"/>
  <c r="TZE221" i="18"/>
  <c r="TZF221" i="18"/>
  <c r="TZG221" i="18"/>
  <c r="TZH221" i="18"/>
  <c r="TZI221" i="18"/>
  <c r="TZJ221" i="18"/>
  <c r="TZK221" i="18"/>
  <c r="TZL221" i="18"/>
  <c r="TZM221" i="18"/>
  <c r="TZN221" i="18"/>
  <c r="TZO221" i="18"/>
  <c r="TZP221" i="18"/>
  <c r="TZQ221" i="18"/>
  <c r="TZR221" i="18"/>
  <c r="TZS221" i="18"/>
  <c r="TZT221" i="18"/>
  <c r="TZU221" i="18"/>
  <c r="TZV221" i="18"/>
  <c r="TZW221" i="18"/>
  <c r="TZX221" i="18"/>
  <c r="TZY221" i="18"/>
  <c r="TZZ221" i="18"/>
  <c r="UAA221" i="18"/>
  <c r="UAB221" i="18"/>
  <c r="UAC221" i="18"/>
  <c r="UAD221" i="18"/>
  <c r="UAE221" i="18"/>
  <c r="UAF221" i="18"/>
  <c r="UAG221" i="18"/>
  <c r="UAH221" i="18"/>
  <c r="UAI221" i="18"/>
  <c r="UAJ221" i="18"/>
  <c r="UAK221" i="18"/>
  <c r="UAL221" i="18"/>
  <c r="UAM221" i="18"/>
  <c r="UAN221" i="18"/>
  <c r="UAO221" i="18"/>
  <c r="UAP221" i="18"/>
  <c r="UAQ221" i="18"/>
  <c r="UAR221" i="18"/>
  <c r="UAS221" i="18"/>
  <c r="UAT221" i="18"/>
  <c r="UAU221" i="18"/>
  <c r="UAV221" i="18"/>
  <c r="UAW221" i="18"/>
  <c r="UAX221" i="18"/>
  <c r="UAY221" i="18"/>
  <c r="UAZ221" i="18"/>
  <c r="UBA221" i="18"/>
  <c r="UBB221" i="18"/>
  <c r="UBC221" i="18"/>
  <c r="UBD221" i="18"/>
  <c r="UBE221" i="18"/>
  <c r="UBF221" i="18"/>
  <c r="UBG221" i="18"/>
  <c r="UBH221" i="18"/>
  <c r="UBI221" i="18"/>
  <c r="UBJ221" i="18"/>
  <c r="UBK221" i="18"/>
  <c r="UBL221" i="18"/>
  <c r="UBM221" i="18"/>
  <c r="UBN221" i="18"/>
  <c r="UBO221" i="18"/>
  <c r="UBP221" i="18"/>
  <c r="UBQ221" i="18"/>
  <c r="UBR221" i="18"/>
  <c r="UBS221" i="18"/>
  <c r="UBT221" i="18"/>
  <c r="UBU221" i="18"/>
  <c r="UBV221" i="18"/>
  <c r="UBW221" i="18"/>
  <c r="UBX221" i="18"/>
  <c r="UBY221" i="18"/>
  <c r="UBZ221" i="18"/>
  <c r="UCA221" i="18"/>
  <c r="UCB221" i="18"/>
  <c r="UCC221" i="18"/>
  <c r="UCD221" i="18"/>
  <c r="UCE221" i="18"/>
  <c r="UCF221" i="18"/>
  <c r="UCG221" i="18"/>
  <c r="UCH221" i="18"/>
  <c r="UCI221" i="18"/>
  <c r="UCJ221" i="18"/>
  <c r="UCK221" i="18"/>
  <c r="UCL221" i="18"/>
  <c r="UCM221" i="18"/>
  <c r="UCN221" i="18"/>
  <c r="UCO221" i="18"/>
  <c r="UCP221" i="18"/>
  <c r="UCQ221" i="18"/>
  <c r="UCR221" i="18"/>
  <c r="UCS221" i="18"/>
  <c r="UCT221" i="18"/>
  <c r="UCU221" i="18"/>
  <c r="UCV221" i="18"/>
  <c r="UCW221" i="18"/>
  <c r="UCX221" i="18"/>
  <c r="UCY221" i="18"/>
  <c r="UCZ221" i="18"/>
  <c r="UDA221" i="18"/>
  <c r="UDB221" i="18"/>
  <c r="UDC221" i="18"/>
  <c r="UDD221" i="18"/>
  <c r="UDE221" i="18"/>
  <c r="UDF221" i="18"/>
  <c r="UDG221" i="18"/>
  <c r="UDH221" i="18"/>
  <c r="UDI221" i="18"/>
  <c r="UDJ221" i="18"/>
  <c r="UDK221" i="18"/>
  <c r="UDL221" i="18"/>
  <c r="UDM221" i="18"/>
  <c r="UDN221" i="18"/>
  <c r="UDO221" i="18"/>
  <c r="UDP221" i="18"/>
  <c r="UDQ221" i="18"/>
  <c r="UDR221" i="18"/>
  <c r="UDS221" i="18"/>
  <c r="UDT221" i="18"/>
  <c r="UDU221" i="18"/>
  <c r="UDV221" i="18"/>
  <c r="UDW221" i="18"/>
  <c r="UDX221" i="18"/>
  <c r="UDY221" i="18"/>
  <c r="UDZ221" i="18"/>
  <c r="UEA221" i="18"/>
  <c r="UEB221" i="18"/>
  <c r="UEC221" i="18"/>
  <c r="UED221" i="18"/>
  <c r="UEE221" i="18"/>
  <c r="UEF221" i="18"/>
  <c r="UEG221" i="18"/>
  <c r="UEH221" i="18"/>
  <c r="UEI221" i="18"/>
  <c r="UEJ221" i="18"/>
  <c r="UEK221" i="18"/>
  <c r="UEL221" i="18"/>
  <c r="UEM221" i="18"/>
  <c r="UEN221" i="18"/>
  <c r="UEO221" i="18"/>
  <c r="UEP221" i="18"/>
  <c r="UEQ221" i="18"/>
  <c r="UER221" i="18"/>
  <c r="UES221" i="18"/>
  <c r="UET221" i="18"/>
  <c r="UEU221" i="18"/>
  <c r="UEV221" i="18"/>
  <c r="UEW221" i="18"/>
  <c r="UEX221" i="18"/>
  <c r="UEY221" i="18"/>
  <c r="UEZ221" i="18"/>
  <c r="UFA221" i="18"/>
  <c r="UFB221" i="18"/>
  <c r="UFC221" i="18"/>
  <c r="UFD221" i="18"/>
  <c r="UFE221" i="18"/>
  <c r="UFF221" i="18"/>
  <c r="UFG221" i="18"/>
  <c r="UFH221" i="18"/>
  <c r="UFI221" i="18"/>
  <c r="UFJ221" i="18"/>
  <c r="UFK221" i="18"/>
  <c r="UFL221" i="18"/>
  <c r="UFM221" i="18"/>
  <c r="UFN221" i="18"/>
  <c r="UFO221" i="18"/>
  <c r="UFP221" i="18"/>
  <c r="UFQ221" i="18"/>
  <c r="UFR221" i="18"/>
  <c r="UFS221" i="18"/>
  <c r="UFT221" i="18"/>
  <c r="UFU221" i="18"/>
  <c r="UFV221" i="18"/>
  <c r="UFW221" i="18"/>
  <c r="UFX221" i="18"/>
  <c r="UFY221" i="18"/>
  <c r="UFZ221" i="18"/>
  <c r="UGA221" i="18"/>
  <c r="UGB221" i="18"/>
  <c r="UGC221" i="18"/>
  <c r="UGD221" i="18"/>
  <c r="UGE221" i="18"/>
  <c r="UGF221" i="18"/>
  <c r="UGG221" i="18"/>
  <c r="UGH221" i="18"/>
  <c r="UGI221" i="18"/>
  <c r="UGJ221" i="18"/>
  <c r="UGK221" i="18"/>
  <c r="UGL221" i="18"/>
  <c r="UGM221" i="18"/>
  <c r="UGN221" i="18"/>
  <c r="UGO221" i="18"/>
  <c r="UGP221" i="18"/>
  <c r="UGQ221" i="18"/>
  <c r="UGR221" i="18"/>
  <c r="UGS221" i="18"/>
  <c r="UGT221" i="18"/>
  <c r="UGU221" i="18"/>
  <c r="UGV221" i="18"/>
  <c r="UGW221" i="18"/>
  <c r="UGX221" i="18"/>
  <c r="UGY221" i="18"/>
  <c r="UGZ221" i="18"/>
  <c r="UHA221" i="18"/>
  <c r="UHB221" i="18"/>
  <c r="UHC221" i="18"/>
  <c r="UHD221" i="18"/>
  <c r="UHE221" i="18"/>
  <c r="UHF221" i="18"/>
  <c r="UHG221" i="18"/>
  <c r="UHH221" i="18"/>
  <c r="UHI221" i="18"/>
  <c r="UHJ221" i="18"/>
  <c r="UHK221" i="18"/>
  <c r="UHL221" i="18"/>
  <c r="UHM221" i="18"/>
  <c r="UHN221" i="18"/>
  <c r="UHO221" i="18"/>
  <c r="UHP221" i="18"/>
  <c r="UHQ221" i="18"/>
  <c r="UHR221" i="18"/>
  <c r="UHS221" i="18"/>
  <c r="UHT221" i="18"/>
  <c r="UHU221" i="18"/>
  <c r="UHV221" i="18"/>
  <c r="UHW221" i="18"/>
  <c r="UHX221" i="18"/>
  <c r="UHY221" i="18"/>
  <c r="UHZ221" i="18"/>
  <c r="UIA221" i="18"/>
  <c r="UIB221" i="18"/>
  <c r="UIC221" i="18"/>
  <c r="UID221" i="18"/>
  <c r="UIE221" i="18"/>
  <c r="UIF221" i="18"/>
  <c r="UIG221" i="18"/>
  <c r="UIH221" i="18"/>
  <c r="UII221" i="18"/>
  <c r="UIJ221" i="18"/>
  <c r="UIK221" i="18"/>
  <c r="UIL221" i="18"/>
  <c r="UIM221" i="18"/>
  <c r="UIN221" i="18"/>
  <c r="UIO221" i="18"/>
  <c r="UIP221" i="18"/>
  <c r="UIQ221" i="18"/>
  <c r="UIR221" i="18"/>
  <c r="UIS221" i="18"/>
  <c r="UIT221" i="18"/>
  <c r="UIU221" i="18"/>
  <c r="UIV221" i="18"/>
  <c r="UIW221" i="18"/>
  <c r="UIX221" i="18"/>
  <c r="UIY221" i="18"/>
  <c r="UIZ221" i="18"/>
  <c r="UJA221" i="18"/>
  <c r="UJB221" i="18"/>
  <c r="UJC221" i="18"/>
  <c r="UJD221" i="18"/>
  <c r="UJE221" i="18"/>
  <c r="UJF221" i="18"/>
  <c r="UJG221" i="18"/>
  <c r="UJH221" i="18"/>
  <c r="UJI221" i="18"/>
  <c r="UJJ221" i="18"/>
  <c r="UJK221" i="18"/>
  <c r="UJL221" i="18"/>
  <c r="UJM221" i="18"/>
  <c r="UJN221" i="18"/>
  <c r="UJO221" i="18"/>
  <c r="UJP221" i="18"/>
  <c r="UJQ221" i="18"/>
  <c r="UJR221" i="18"/>
  <c r="UJS221" i="18"/>
  <c r="UJT221" i="18"/>
  <c r="UJU221" i="18"/>
  <c r="UJV221" i="18"/>
  <c r="UJW221" i="18"/>
  <c r="UJX221" i="18"/>
  <c r="UJY221" i="18"/>
  <c r="UJZ221" i="18"/>
  <c r="UKA221" i="18"/>
  <c r="UKB221" i="18"/>
  <c r="UKC221" i="18"/>
  <c r="UKD221" i="18"/>
  <c r="UKE221" i="18"/>
  <c r="UKF221" i="18"/>
  <c r="UKG221" i="18"/>
  <c r="UKH221" i="18"/>
  <c r="UKI221" i="18"/>
  <c r="UKJ221" i="18"/>
  <c r="UKK221" i="18"/>
  <c r="UKL221" i="18"/>
  <c r="UKM221" i="18"/>
  <c r="UKN221" i="18"/>
  <c r="UKO221" i="18"/>
  <c r="UKP221" i="18"/>
  <c r="UKQ221" i="18"/>
  <c r="UKR221" i="18"/>
  <c r="UKS221" i="18"/>
  <c r="UKT221" i="18"/>
  <c r="UKU221" i="18"/>
  <c r="UKV221" i="18"/>
  <c r="UKW221" i="18"/>
  <c r="UKX221" i="18"/>
  <c r="UKY221" i="18"/>
  <c r="UKZ221" i="18"/>
  <c r="ULA221" i="18"/>
  <c r="ULB221" i="18"/>
  <c r="ULC221" i="18"/>
  <c r="ULD221" i="18"/>
  <c r="ULE221" i="18"/>
  <c r="ULF221" i="18"/>
  <c r="ULG221" i="18"/>
  <c r="ULH221" i="18"/>
  <c r="ULI221" i="18"/>
  <c r="ULJ221" i="18"/>
  <c r="ULK221" i="18"/>
  <c r="ULL221" i="18"/>
  <c r="ULM221" i="18"/>
  <c r="ULN221" i="18"/>
  <c r="ULO221" i="18"/>
  <c r="ULP221" i="18"/>
  <c r="ULQ221" i="18"/>
  <c r="ULR221" i="18"/>
  <c r="ULS221" i="18"/>
  <c r="ULT221" i="18"/>
  <c r="ULU221" i="18"/>
  <c r="ULV221" i="18"/>
  <c r="ULW221" i="18"/>
  <c r="ULX221" i="18"/>
  <c r="ULY221" i="18"/>
  <c r="ULZ221" i="18"/>
  <c r="UMA221" i="18"/>
  <c r="UMB221" i="18"/>
  <c r="UMC221" i="18"/>
  <c r="UMD221" i="18"/>
  <c r="UME221" i="18"/>
  <c r="UMF221" i="18"/>
  <c r="UMG221" i="18"/>
  <c r="UMH221" i="18"/>
  <c r="UMI221" i="18"/>
  <c r="UMJ221" i="18"/>
  <c r="UMK221" i="18"/>
  <c r="UML221" i="18"/>
  <c r="UMM221" i="18"/>
  <c r="UMN221" i="18"/>
  <c r="UMO221" i="18"/>
  <c r="UMP221" i="18"/>
  <c r="UMQ221" i="18"/>
  <c r="UMR221" i="18"/>
  <c r="UMS221" i="18"/>
  <c r="UMT221" i="18"/>
  <c r="UMU221" i="18"/>
  <c r="UMV221" i="18"/>
  <c r="UMW221" i="18"/>
  <c r="UMX221" i="18"/>
  <c r="UMY221" i="18"/>
  <c r="UMZ221" i="18"/>
  <c r="UNA221" i="18"/>
  <c r="UNB221" i="18"/>
  <c r="UNC221" i="18"/>
  <c r="UND221" i="18"/>
  <c r="UNE221" i="18"/>
  <c r="UNF221" i="18"/>
  <c r="UNG221" i="18"/>
  <c r="UNH221" i="18"/>
  <c r="UNI221" i="18"/>
  <c r="UNJ221" i="18"/>
  <c r="UNK221" i="18"/>
  <c r="UNL221" i="18"/>
  <c r="UNM221" i="18"/>
  <c r="UNN221" i="18"/>
  <c r="UNO221" i="18"/>
  <c r="UNP221" i="18"/>
  <c r="UNQ221" i="18"/>
  <c r="UNR221" i="18"/>
  <c r="UNS221" i="18"/>
  <c r="UNT221" i="18"/>
  <c r="UNU221" i="18"/>
  <c r="UNV221" i="18"/>
  <c r="UNW221" i="18"/>
  <c r="UNX221" i="18"/>
  <c r="UNY221" i="18"/>
  <c r="UNZ221" i="18"/>
  <c r="UOA221" i="18"/>
  <c r="UOB221" i="18"/>
  <c r="UOC221" i="18"/>
  <c r="UOD221" i="18"/>
  <c r="UOE221" i="18"/>
  <c r="UOF221" i="18"/>
  <c r="UOG221" i="18"/>
  <c r="UOH221" i="18"/>
  <c r="UOI221" i="18"/>
  <c r="UOJ221" i="18"/>
  <c r="UOK221" i="18"/>
  <c r="UOL221" i="18"/>
  <c r="UOM221" i="18"/>
  <c r="UON221" i="18"/>
  <c r="UOO221" i="18"/>
  <c r="UOP221" i="18"/>
  <c r="UOQ221" i="18"/>
  <c r="UOR221" i="18"/>
  <c r="UOS221" i="18"/>
  <c r="UOT221" i="18"/>
  <c r="UOU221" i="18"/>
  <c r="UOV221" i="18"/>
  <c r="UOW221" i="18"/>
  <c r="UOX221" i="18"/>
  <c r="UOY221" i="18"/>
  <c r="UOZ221" i="18"/>
  <c r="UPA221" i="18"/>
  <c r="UPB221" i="18"/>
  <c r="UPC221" i="18"/>
  <c r="UPD221" i="18"/>
  <c r="UPE221" i="18"/>
  <c r="UPF221" i="18"/>
  <c r="UPG221" i="18"/>
  <c r="UPH221" i="18"/>
  <c r="UPI221" i="18"/>
  <c r="UPJ221" i="18"/>
  <c r="UPK221" i="18"/>
  <c r="UPL221" i="18"/>
  <c r="UPM221" i="18"/>
  <c r="UPN221" i="18"/>
  <c r="UPO221" i="18"/>
  <c r="UPP221" i="18"/>
  <c r="UPQ221" i="18"/>
  <c r="UPR221" i="18"/>
  <c r="UPS221" i="18"/>
  <c r="UPT221" i="18"/>
  <c r="UPU221" i="18"/>
  <c r="UPV221" i="18"/>
  <c r="UPW221" i="18"/>
  <c r="UPX221" i="18"/>
  <c r="UPY221" i="18"/>
  <c r="UPZ221" i="18"/>
  <c r="UQA221" i="18"/>
  <c r="UQB221" i="18"/>
  <c r="UQC221" i="18"/>
  <c r="UQD221" i="18"/>
  <c r="UQE221" i="18"/>
  <c r="UQF221" i="18"/>
  <c r="UQG221" i="18"/>
  <c r="UQH221" i="18"/>
  <c r="UQI221" i="18"/>
  <c r="UQJ221" i="18"/>
  <c r="UQK221" i="18"/>
  <c r="UQL221" i="18"/>
  <c r="UQM221" i="18"/>
  <c r="UQN221" i="18"/>
  <c r="UQO221" i="18"/>
  <c r="UQP221" i="18"/>
  <c r="UQQ221" i="18"/>
  <c r="UQR221" i="18"/>
  <c r="UQS221" i="18"/>
  <c r="UQT221" i="18"/>
  <c r="UQU221" i="18"/>
  <c r="UQV221" i="18"/>
  <c r="UQW221" i="18"/>
  <c r="UQX221" i="18"/>
  <c r="UQY221" i="18"/>
  <c r="UQZ221" i="18"/>
  <c r="URA221" i="18"/>
  <c r="URB221" i="18"/>
  <c r="URC221" i="18"/>
  <c r="URD221" i="18"/>
  <c r="URE221" i="18"/>
  <c r="URF221" i="18"/>
  <c r="URG221" i="18"/>
  <c r="URH221" i="18"/>
  <c r="URI221" i="18"/>
  <c r="URJ221" i="18"/>
  <c r="URK221" i="18"/>
  <c r="URL221" i="18"/>
  <c r="URM221" i="18"/>
  <c r="URN221" i="18"/>
  <c r="URO221" i="18"/>
  <c r="URP221" i="18"/>
  <c r="URQ221" i="18"/>
  <c r="URR221" i="18"/>
  <c r="URS221" i="18"/>
  <c r="URT221" i="18"/>
  <c r="URU221" i="18"/>
  <c r="URV221" i="18"/>
  <c r="URW221" i="18"/>
  <c r="URX221" i="18"/>
  <c r="URY221" i="18"/>
  <c r="URZ221" i="18"/>
  <c r="USA221" i="18"/>
  <c r="USB221" i="18"/>
  <c r="USC221" i="18"/>
  <c r="USD221" i="18"/>
  <c r="USE221" i="18"/>
  <c r="USF221" i="18"/>
  <c r="USG221" i="18"/>
  <c r="USH221" i="18"/>
  <c r="USI221" i="18"/>
  <c r="USJ221" i="18"/>
  <c r="USK221" i="18"/>
  <c r="USL221" i="18"/>
  <c r="USM221" i="18"/>
  <c r="USN221" i="18"/>
  <c r="USO221" i="18"/>
  <c r="USP221" i="18"/>
  <c r="USQ221" i="18"/>
  <c r="USR221" i="18"/>
  <c r="USS221" i="18"/>
  <c r="UST221" i="18"/>
  <c r="USU221" i="18"/>
  <c r="USV221" i="18"/>
  <c r="USW221" i="18"/>
  <c r="USX221" i="18"/>
  <c r="USY221" i="18"/>
  <c r="USZ221" i="18"/>
  <c r="UTA221" i="18"/>
  <c r="UTB221" i="18"/>
  <c r="UTC221" i="18"/>
  <c r="UTD221" i="18"/>
  <c r="UTE221" i="18"/>
  <c r="UTF221" i="18"/>
  <c r="UTG221" i="18"/>
  <c r="UTH221" i="18"/>
  <c r="UTI221" i="18"/>
  <c r="UTJ221" i="18"/>
  <c r="UTK221" i="18"/>
  <c r="UTL221" i="18"/>
  <c r="UTM221" i="18"/>
  <c r="UTN221" i="18"/>
  <c r="UTO221" i="18"/>
  <c r="UTP221" i="18"/>
  <c r="UTQ221" i="18"/>
  <c r="UTR221" i="18"/>
  <c r="UTS221" i="18"/>
  <c r="UTT221" i="18"/>
  <c r="UTU221" i="18"/>
  <c r="UTV221" i="18"/>
  <c r="UTW221" i="18"/>
  <c r="UTX221" i="18"/>
  <c r="UTY221" i="18"/>
  <c r="UTZ221" i="18"/>
  <c r="UUA221" i="18"/>
  <c r="UUB221" i="18"/>
  <c r="UUC221" i="18"/>
  <c r="UUD221" i="18"/>
  <c r="UUE221" i="18"/>
  <c r="UUF221" i="18"/>
  <c r="UUG221" i="18"/>
  <c r="UUH221" i="18"/>
  <c r="UUI221" i="18"/>
  <c r="UUJ221" i="18"/>
  <c r="UUK221" i="18"/>
  <c r="UUL221" i="18"/>
  <c r="UUM221" i="18"/>
  <c r="UUN221" i="18"/>
  <c r="UUO221" i="18"/>
  <c r="UUP221" i="18"/>
  <c r="UUQ221" i="18"/>
  <c r="UUR221" i="18"/>
  <c r="UUS221" i="18"/>
  <c r="UUT221" i="18"/>
  <c r="UUU221" i="18"/>
  <c r="UUV221" i="18"/>
  <c r="UUW221" i="18"/>
  <c r="UUX221" i="18"/>
  <c r="UUY221" i="18"/>
  <c r="UUZ221" i="18"/>
  <c r="UVA221" i="18"/>
  <c r="UVB221" i="18"/>
  <c r="UVC221" i="18"/>
  <c r="UVD221" i="18"/>
  <c r="UVE221" i="18"/>
  <c r="UVF221" i="18"/>
  <c r="UVG221" i="18"/>
  <c r="UVH221" i="18"/>
  <c r="UVI221" i="18"/>
  <c r="UVJ221" i="18"/>
  <c r="UVK221" i="18"/>
  <c r="UVL221" i="18"/>
  <c r="UVM221" i="18"/>
  <c r="UVN221" i="18"/>
  <c r="UVO221" i="18"/>
  <c r="UVP221" i="18"/>
  <c r="UVQ221" i="18"/>
  <c r="UVR221" i="18"/>
  <c r="UVS221" i="18"/>
  <c r="UVT221" i="18"/>
  <c r="UVU221" i="18"/>
  <c r="UVV221" i="18"/>
  <c r="UVW221" i="18"/>
  <c r="UVX221" i="18"/>
  <c r="UVY221" i="18"/>
  <c r="UVZ221" i="18"/>
  <c r="UWA221" i="18"/>
  <c r="UWB221" i="18"/>
  <c r="UWC221" i="18"/>
  <c r="UWD221" i="18"/>
  <c r="UWE221" i="18"/>
  <c r="UWF221" i="18"/>
  <c r="UWG221" i="18"/>
  <c r="UWH221" i="18"/>
  <c r="UWI221" i="18"/>
  <c r="UWJ221" i="18"/>
  <c r="UWK221" i="18"/>
  <c r="UWL221" i="18"/>
  <c r="UWM221" i="18"/>
  <c r="UWN221" i="18"/>
  <c r="UWO221" i="18"/>
  <c r="UWP221" i="18"/>
  <c r="UWQ221" i="18"/>
  <c r="UWR221" i="18"/>
  <c r="UWS221" i="18"/>
  <c r="UWT221" i="18"/>
  <c r="UWU221" i="18"/>
  <c r="UWV221" i="18"/>
  <c r="UWW221" i="18"/>
  <c r="UWX221" i="18"/>
  <c r="UWY221" i="18"/>
  <c r="UWZ221" i="18"/>
  <c r="UXA221" i="18"/>
  <c r="UXB221" i="18"/>
  <c r="UXC221" i="18"/>
  <c r="UXD221" i="18"/>
  <c r="UXE221" i="18"/>
  <c r="UXF221" i="18"/>
  <c r="UXG221" i="18"/>
  <c r="UXH221" i="18"/>
  <c r="UXI221" i="18"/>
  <c r="UXJ221" i="18"/>
  <c r="UXK221" i="18"/>
  <c r="UXL221" i="18"/>
  <c r="UXM221" i="18"/>
  <c r="UXN221" i="18"/>
  <c r="UXO221" i="18"/>
  <c r="UXP221" i="18"/>
  <c r="UXQ221" i="18"/>
  <c r="UXR221" i="18"/>
  <c r="UXS221" i="18"/>
  <c r="UXT221" i="18"/>
  <c r="UXU221" i="18"/>
  <c r="UXV221" i="18"/>
  <c r="UXW221" i="18"/>
  <c r="UXX221" i="18"/>
  <c r="UXY221" i="18"/>
  <c r="UXZ221" i="18"/>
  <c r="UYA221" i="18"/>
  <c r="UYB221" i="18"/>
  <c r="UYC221" i="18"/>
  <c r="UYD221" i="18"/>
  <c r="UYE221" i="18"/>
  <c r="UYF221" i="18"/>
  <c r="UYG221" i="18"/>
  <c r="UYH221" i="18"/>
  <c r="UYI221" i="18"/>
  <c r="UYJ221" i="18"/>
  <c r="UYK221" i="18"/>
  <c r="UYL221" i="18"/>
  <c r="UYM221" i="18"/>
  <c r="UYN221" i="18"/>
  <c r="UYO221" i="18"/>
  <c r="UYP221" i="18"/>
  <c r="UYQ221" i="18"/>
  <c r="UYR221" i="18"/>
  <c r="UYS221" i="18"/>
  <c r="UYT221" i="18"/>
  <c r="UYU221" i="18"/>
  <c r="UYV221" i="18"/>
  <c r="UYW221" i="18"/>
  <c r="UYX221" i="18"/>
  <c r="UYY221" i="18"/>
  <c r="UYZ221" i="18"/>
  <c r="UZA221" i="18"/>
  <c r="UZB221" i="18"/>
  <c r="UZC221" i="18"/>
  <c r="UZD221" i="18"/>
  <c r="UZE221" i="18"/>
  <c r="UZF221" i="18"/>
  <c r="UZG221" i="18"/>
  <c r="UZH221" i="18"/>
  <c r="UZI221" i="18"/>
  <c r="UZJ221" i="18"/>
  <c r="UZK221" i="18"/>
  <c r="UZL221" i="18"/>
  <c r="UZM221" i="18"/>
  <c r="UZN221" i="18"/>
  <c r="UZO221" i="18"/>
  <c r="UZP221" i="18"/>
  <c r="UZQ221" i="18"/>
  <c r="UZR221" i="18"/>
  <c r="UZS221" i="18"/>
  <c r="UZT221" i="18"/>
  <c r="UZU221" i="18"/>
  <c r="UZV221" i="18"/>
  <c r="UZW221" i="18"/>
  <c r="UZX221" i="18"/>
  <c r="UZY221" i="18"/>
  <c r="UZZ221" i="18"/>
  <c r="VAA221" i="18"/>
  <c r="VAB221" i="18"/>
  <c r="VAC221" i="18"/>
  <c r="VAD221" i="18"/>
  <c r="VAE221" i="18"/>
  <c r="VAF221" i="18"/>
  <c r="VAG221" i="18"/>
  <c r="VAH221" i="18"/>
  <c r="VAI221" i="18"/>
  <c r="VAJ221" i="18"/>
  <c r="VAK221" i="18"/>
  <c r="VAL221" i="18"/>
  <c r="VAM221" i="18"/>
  <c r="VAN221" i="18"/>
  <c r="VAO221" i="18"/>
  <c r="VAP221" i="18"/>
  <c r="VAQ221" i="18"/>
  <c r="VAR221" i="18"/>
  <c r="VAS221" i="18"/>
  <c r="VAT221" i="18"/>
  <c r="VAU221" i="18"/>
  <c r="VAV221" i="18"/>
  <c r="VAW221" i="18"/>
  <c r="VAX221" i="18"/>
  <c r="VAY221" i="18"/>
  <c r="VAZ221" i="18"/>
  <c r="VBA221" i="18"/>
  <c r="VBB221" i="18"/>
  <c r="VBC221" i="18"/>
  <c r="VBD221" i="18"/>
  <c r="VBE221" i="18"/>
  <c r="VBF221" i="18"/>
  <c r="VBG221" i="18"/>
  <c r="VBH221" i="18"/>
  <c r="VBI221" i="18"/>
  <c r="VBJ221" i="18"/>
  <c r="VBK221" i="18"/>
  <c r="VBL221" i="18"/>
  <c r="VBM221" i="18"/>
  <c r="VBN221" i="18"/>
  <c r="VBO221" i="18"/>
  <c r="VBP221" i="18"/>
  <c r="VBQ221" i="18"/>
  <c r="VBR221" i="18"/>
  <c r="VBS221" i="18"/>
  <c r="VBT221" i="18"/>
  <c r="VBU221" i="18"/>
  <c r="VBV221" i="18"/>
  <c r="VBW221" i="18"/>
  <c r="VBX221" i="18"/>
  <c r="VBY221" i="18"/>
  <c r="VBZ221" i="18"/>
  <c r="VCA221" i="18"/>
  <c r="VCB221" i="18"/>
  <c r="VCC221" i="18"/>
  <c r="VCD221" i="18"/>
  <c r="VCE221" i="18"/>
  <c r="VCF221" i="18"/>
  <c r="VCG221" i="18"/>
  <c r="VCH221" i="18"/>
  <c r="VCI221" i="18"/>
  <c r="VCJ221" i="18"/>
  <c r="VCK221" i="18"/>
  <c r="VCL221" i="18"/>
  <c r="VCM221" i="18"/>
  <c r="VCN221" i="18"/>
  <c r="VCO221" i="18"/>
  <c r="VCP221" i="18"/>
  <c r="VCQ221" i="18"/>
  <c r="VCR221" i="18"/>
  <c r="VCS221" i="18"/>
  <c r="VCT221" i="18"/>
  <c r="VCU221" i="18"/>
  <c r="VCV221" i="18"/>
  <c r="VCW221" i="18"/>
  <c r="VCX221" i="18"/>
  <c r="VCY221" i="18"/>
  <c r="VCZ221" i="18"/>
  <c r="VDA221" i="18"/>
  <c r="VDB221" i="18"/>
  <c r="VDC221" i="18"/>
  <c r="VDD221" i="18"/>
  <c r="VDE221" i="18"/>
  <c r="VDF221" i="18"/>
  <c r="VDG221" i="18"/>
  <c r="VDH221" i="18"/>
  <c r="VDI221" i="18"/>
  <c r="VDJ221" i="18"/>
  <c r="VDK221" i="18"/>
  <c r="VDL221" i="18"/>
  <c r="VDM221" i="18"/>
  <c r="VDN221" i="18"/>
  <c r="VDO221" i="18"/>
  <c r="VDP221" i="18"/>
  <c r="VDQ221" i="18"/>
  <c r="VDR221" i="18"/>
  <c r="VDS221" i="18"/>
  <c r="VDT221" i="18"/>
  <c r="VDU221" i="18"/>
  <c r="VDV221" i="18"/>
  <c r="VDW221" i="18"/>
  <c r="VDX221" i="18"/>
  <c r="VDY221" i="18"/>
  <c r="VDZ221" i="18"/>
  <c r="VEA221" i="18"/>
  <c r="VEB221" i="18"/>
  <c r="VEC221" i="18"/>
  <c r="VED221" i="18"/>
  <c r="VEE221" i="18"/>
  <c r="VEF221" i="18"/>
  <c r="VEG221" i="18"/>
  <c r="VEH221" i="18"/>
  <c r="VEI221" i="18"/>
  <c r="VEJ221" i="18"/>
  <c r="VEK221" i="18"/>
  <c r="VEL221" i="18"/>
  <c r="VEM221" i="18"/>
  <c r="VEN221" i="18"/>
  <c r="VEO221" i="18"/>
  <c r="VEP221" i="18"/>
  <c r="VEQ221" i="18"/>
  <c r="VER221" i="18"/>
  <c r="VES221" i="18"/>
  <c r="VET221" i="18"/>
  <c r="VEU221" i="18"/>
  <c r="VEV221" i="18"/>
  <c r="VEW221" i="18"/>
  <c r="VEX221" i="18"/>
  <c r="VEY221" i="18"/>
  <c r="VEZ221" i="18"/>
  <c r="VFA221" i="18"/>
  <c r="VFB221" i="18"/>
  <c r="VFC221" i="18"/>
  <c r="VFD221" i="18"/>
  <c r="VFE221" i="18"/>
  <c r="VFF221" i="18"/>
  <c r="VFG221" i="18"/>
  <c r="VFH221" i="18"/>
  <c r="VFI221" i="18"/>
  <c r="VFJ221" i="18"/>
  <c r="VFK221" i="18"/>
  <c r="VFL221" i="18"/>
  <c r="VFM221" i="18"/>
  <c r="VFN221" i="18"/>
  <c r="VFO221" i="18"/>
  <c r="VFP221" i="18"/>
  <c r="VFQ221" i="18"/>
  <c r="VFR221" i="18"/>
  <c r="VFS221" i="18"/>
  <c r="VFT221" i="18"/>
  <c r="VFU221" i="18"/>
  <c r="VFV221" i="18"/>
  <c r="VFW221" i="18"/>
  <c r="VFX221" i="18"/>
  <c r="VFY221" i="18"/>
  <c r="VFZ221" i="18"/>
  <c r="VGA221" i="18"/>
  <c r="VGB221" i="18"/>
  <c r="VGC221" i="18"/>
  <c r="VGD221" i="18"/>
  <c r="VGE221" i="18"/>
  <c r="VGF221" i="18"/>
  <c r="VGG221" i="18"/>
  <c r="VGH221" i="18"/>
  <c r="VGI221" i="18"/>
  <c r="VGJ221" i="18"/>
  <c r="VGK221" i="18"/>
  <c r="VGL221" i="18"/>
  <c r="VGM221" i="18"/>
  <c r="VGN221" i="18"/>
  <c r="VGO221" i="18"/>
  <c r="VGP221" i="18"/>
  <c r="VGQ221" i="18"/>
  <c r="VGR221" i="18"/>
  <c r="VGS221" i="18"/>
  <c r="VGT221" i="18"/>
  <c r="VGU221" i="18"/>
  <c r="VGV221" i="18"/>
  <c r="VGW221" i="18"/>
  <c r="VGX221" i="18"/>
  <c r="VGY221" i="18"/>
  <c r="VGZ221" i="18"/>
  <c r="VHA221" i="18"/>
  <c r="VHB221" i="18"/>
  <c r="VHC221" i="18"/>
  <c r="VHD221" i="18"/>
  <c r="VHE221" i="18"/>
  <c r="VHF221" i="18"/>
  <c r="VHG221" i="18"/>
  <c r="VHH221" i="18"/>
  <c r="VHI221" i="18"/>
  <c r="VHJ221" i="18"/>
  <c r="VHK221" i="18"/>
  <c r="VHL221" i="18"/>
  <c r="VHM221" i="18"/>
  <c r="VHN221" i="18"/>
  <c r="VHO221" i="18"/>
  <c r="VHP221" i="18"/>
  <c r="VHQ221" i="18"/>
  <c r="VHR221" i="18"/>
  <c r="VHS221" i="18"/>
  <c r="VHT221" i="18"/>
  <c r="VHU221" i="18"/>
  <c r="VHV221" i="18"/>
  <c r="VHW221" i="18"/>
  <c r="VHX221" i="18"/>
  <c r="VHY221" i="18"/>
  <c r="VHZ221" i="18"/>
  <c r="VIA221" i="18"/>
  <c r="VIB221" i="18"/>
  <c r="VIC221" i="18"/>
  <c r="VID221" i="18"/>
  <c r="VIE221" i="18"/>
  <c r="VIF221" i="18"/>
  <c r="VIG221" i="18"/>
  <c r="VIH221" i="18"/>
  <c r="VII221" i="18"/>
  <c r="VIJ221" i="18"/>
  <c r="VIK221" i="18"/>
  <c r="VIL221" i="18"/>
  <c r="VIM221" i="18"/>
  <c r="VIN221" i="18"/>
  <c r="VIO221" i="18"/>
  <c r="VIP221" i="18"/>
  <c r="VIQ221" i="18"/>
  <c r="VIR221" i="18"/>
  <c r="VIS221" i="18"/>
  <c r="VIT221" i="18"/>
  <c r="VIU221" i="18"/>
  <c r="VIV221" i="18"/>
  <c r="VIW221" i="18"/>
  <c r="VIX221" i="18"/>
  <c r="VIY221" i="18"/>
  <c r="VIZ221" i="18"/>
  <c r="VJA221" i="18"/>
  <c r="VJB221" i="18"/>
  <c r="VJC221" i="18"/>
  <c r="VJD221" i="18"/>
  <c r="VJE221" i="18"/>
  <c r="VJF221" i="18"/>
  <c r="VJG221" i="18"/>
  <c r="VJH221" i="18"/>
  <c r="VJI221" i="18"/>
  <c r="VJJ221" i="18"/>
  <c r="VJK221" i="18"/>
  <c r="VJL221" i="18"/>
  <c r="VJM221" i="18"/>
  <c r="VJN221" i="18"/>
  <c r="VJO221" i="18"/>
  <c r="VJP221" i="18"/>
  <c r="VJQ221" i="18"/>
  <c r="VJR221" i="18"/>
  <c r="VJS221" i="18"/>
  <c r="VJT221" i="18"/>
  <c r="VJU221" i="18"/>
  <c r="VJV221" i="18"/>
  <c r="VJW221" i="18"/>
  <c r="VJX221" i="18"/>
  <c r="VJY221" i="18"/>
  <c r="VJZ221" i="18"/>
  <c r="VKA221" i="18"/>
  <c r="VKB221" i="18"/>
  <c r="VKC221" i="18"/>
  <c r="VKD221" i="18"/>
  <c r="VKE221" i="18"/>
  <c r="VKF221" i="18"/>
  <c r="VKG221" i="18"/>
  <c r="VKH221" i="18"/>
  <c r="VKI221" i="18"/>
  <c r="VKJ221" i="18"/>
  <c r="VKK221" i="18"/>
  <c r="VKL221" i="18"/>
  <c r="VKM221" i="18"/>
  <c r="VKN221" i="18"/>
  <c r="VKO221" i="18"/>
  <c r="VKP221" i="18"/>
  <c r="VKQ221" i="18"/>
  <c r="VKR221" i="18"/>
  <c r="VKS221" i="18"/>
  <c r="VKT221" i="18"/>
  <c r="VKU221" i="18"/>
  <c r="VKV221" i="18"/>
  <c r="VKW221" i="18"/>
  <c r="VKX221" i="18"/>
  <c r="VKY221" i="18"/>
  <c r="VKZ221" i="18"/>
  <c r="VLA221" i="18"/>
  <c r="VLB221" i="18"/>
  <c r="VLC221" i="18"/>
  <c r="VLD221" i="18"/>
  <c r="VLE221" i="18"/>
  <c r="VLF221" i="18"/>
  <c r="VLG221" i="18"/>
  <c r="VLH221" i="18"/>
  <c r="VLI221" i="18"/>
  <c r="VLJ221" i="18"/>
  <c r="VLK221" i="18"/>
  <c r="VLL221" i="18"/>
  <c r="VLM221" i="18"/>
  <c r="VLN221" i="18"/>
  <c r="VLO221" i="18"/>
  <c r="VLP221" i="18"/>
  <c r="VLQ221" i="18"/>
  <c r="VLR221" i="18"/>
  <c r="VLS221" i="18"/>
  <c r="VLT221" i="18"/>
  <c r="VLU221" i="18"/>
  <c r="VLV221" i="18"/>
  <c r="VLW221" i="18"/>
  <c r="VLX221" i="18"/>
  <c r="VLY221" i="18"/>
  <c r="VLZ221" i="18"/>
  <c r="VMA221" i="18"/>
  <c r="VMB221" i="18"/>
  <c r="VMC221" i="18"/>
  <c r="VMD221" i="18"/>
  <c r="VME221" i="18"/>
  <c r="VMF221" i="18"/>
  <c r="VMG221" i="18"/>
  <c r="VMH221" i="18"/>
  <c r="VMI221" i="18"/>
  <c r="VMJ221" i="18"/>
  <c r="VMK221" i="18"/>
  <c r="VML221" i="18"/>
  <c r="VMM221" i="18"/>
  <c r="VMN221" i="18"/>
  <c r="VMO221" i="18"/>
  <c r="VMP221" i="18"/>
  <c r="VMQ221" i="18"/>
  <c r="VMR221" i="18"/>
  <c r="VMS221" i="18"/>
  <c r="VMT221" i="18"/>
  <c r="VMU221" i="18"/>
  <c r="VMV221" i="18"/>
  <c r="VMW221" i="18"/>
  <c r="VMX221" i="18"/>
  <c r="VMY221" i="18"/>
  <c r="VMZ221" i="18"/>
  <c r="VNA221" i="18"/>
  <c r="VNB221" i="18"/>
  <c r="VNC221" i="18"/>
  <c r="VND221" i="18"/>
  <c r="VNE221" i="18"/>
  <c r="VNF221" i="18"/>
  <c r="VNG221" i="18"/>
  <c r="VNH221" i="18"/>
  <c r="VNI221" i="18"/>
  <c r="VNJ221" i="18"/>
  <c r="VNK221" i="18"/>
  <c r="VNL221" i="18"/>
  <c r="VNM221" i="18"/>
  <c r="VNN221" i="18"/>
  <c r="VNO221" i="18"/>
  <c r="VNP221" i="18"/>
  <c r="VNQ221" i="18"/>
  <c r="VNR221" i="18"/>
  <c r="VNS221" i="18"/>
  <c r="VNT221" i="18"/>
  <c r="VNU221" i="18"/>
  <c r="VNV221" i="18"/>
  <c r="VNW221" i="18"/>
  <c r="VNX221" i="18"/>
  <c r="VNY221" i="18"/>
  <c r="VNZ221" i="18"/>
  <c r="VOA221" i="18"/>
  <c r="VOB221" i="18"/>
  <c r="VOC221" i="18"/>
  <c r="VOD221" i="18"/>
  <c r="VOE221" i="18"/>
  <c r="VOF221" i="18"/>
  <c r="VOG221" i="18"/>
  <c r="VOH221" i="18"/>
  <c r="VOI221" i="18"/>
  <c r="VOJ221" i="18"/>
  <c r="VOK221" i="18"/>
  <c r="VOL221" i="18"/>
  <c r="VOM221" i="18"/>
  <c r="VON221" i="18"/>
  <c r="VOO221" i="18"/>
  <c r="VOP221" i="18"/>
  <c r="VOQ221" i="18"/>
  <c r="VOR221" i="18"/>
  <c r="VOS221" i="18"/>
  <c r="VOT221" i="18"/>
  <c r="VOU221" i="18"/>
  <c r="VOV221" i="18"/>
  <c r="VOW221" i="18"/>
  <c r="VOX221" i="18"/>
  <c r="VOY221" i="18"/>
  <c r="VOZ221" i="18"/>
  <c r="VPA221" i="18"/>
  <c r="VPB221" i="18"/>
  <c r="VPC221" i="18"/>
  <c r="VPD221" i="18"/>
  <c r="VPE221" i="18"/>
  <c r="VPF221" i="18"/>
  <c r="VPG221" i="18"/>
  <c r="VPH221" i="18"/>
  <c r="VPI221" i="18"/>
  <c r="VPJ221" i="18"/>
  <c r="VPK221" i="18"/>
  <c r="VPL221" i="18"/>
  <c r="VPM221" i="18"/>
  <c r="VPN221" i="18"/>
  <c r="VPO221" i="18"/>
  <c r="VPP221" i="18"/>
  <c r="VPQ221" i="18"/>
  <c r="VPR221" i="18"/>
  <c r="VPS221" i="18"/>
  <c r="VPT221" i="18"/>
  <c r="VPU221" i="18"/>
  <c r="VPV221" i="18"/>
  <c r="VPW221" i="18"/>
  <c r="VPX221" i="18"/>
  <c r="VPY221" i="18"/>
  <c r="VPZ221" i="18"/>
  <c r="VQA221" i="18"/>
  <c r="VQB221" i="18"/>
  <c r="VQC221" i="18"/>
  <c r="VQD221" i="18"/>
  <c r="VQE221" i="18"/>
  <c r="VQF221" i="18"/>
  <c r="VQG221" i="18"/>
  <c r="VQH221" i="18"/>
  <c r="VQI221" i="18"/>
  <c r="VQJ221" i="18"/>
  <c r="VQK221" i="18"/>
  <c r="VQL221" i="18"/>
  <c r="VQM221" i="18"/>
  <c r="VQN221" i="18"/>
  <c r="VQO221" i="18"/>
  <c r="VQP221" i="18"/>
  <c r="VQQ221" i="18"/>
  <c r="VQR221" i="18"/>
  <c r="VQS221" i="18"/>
  <c r="VQT221" i="18"/>
  <c r="VQU221" i="18"/>
  <c r="VQV221" i="18"/>
  <c r="VQW221" i="18"/>
  <c r="VQX221" i="18"/>
  <c r="VQY221" i="18"/>
  <c r="VQZ221" i="18"/>
  <c r="VRA221" i="18"/>
  <c r="VRB221" i="18"/>
  <c r="VRC221" i="18"/>
  <c r="VRD221" i="18"/>
  <c r="VRE221" i="18"/>
  <c r="VRF221" i="18"/>
  <c r="VRG221" i="18"/>
  <c r="VRH221" i="18"/>
  <c r="VRI221" i="18"/>
  <c r="VRJ221" i="18"/>
  <c r="VRK221" i="18"/>
  <c r="VRL221" i="18"/>
  <c r="VRM221" i="18"/>
  <c r="VRN221" i="18"/>
  <c r="VRO221" i="18"/>
  <c r="VRP221" i="18"/>
  <c r="VRQ221" i="18"/>
  <c r="VRR221" i="18"/>
  <c r="VRS221" i="18"/>
  <c r="VRT221" i="18"/>
  <c r="VRU221" i="18"/>
  <c r="VRV221" i="18"/>
  <c r="VRW221" i="18"/>
  <c r="VRX221" i="18"/>
  <c r="VRY221" i="18"/>
  <c r="VRZ221" i="18"/>
  <c r="VSA221" i="18"/>
  <c r="VSB221" i="18"/>
  <c r="VSC221" i="18"/>
  <c r="VSD221" i="18"/>
  <c r="VSE221" i="18"/>
  <c r="VSF221" i="18"/>
  <c r="VSG221" i="18"/>
  <c r="VSH221" i="18"/>
  <c r="VSI221" i="18"/>
  <c r="VSJ221" i="18"/>
  <c r="VSK221" i="18"/>
  <c r="VSL221" i="18"/>
  <c r="VSM221" i="18"/>
  <c r="VSN221" i="18"/>
  <c r="VSO221" i="18"/>
  <c r="VSP221" i="18"/>
  <c r="VSQ221" i="18"/>
  <c r="VSR221" i="18"/>
  <c r="VSS221" i="18"/>
  <c r="VST221" i="18"/>
  <c r="VSU221" i="18"/>
  <c r="VSV221" i="18"/>
  <c r="VSW221" i="18"/>
  <c r="VSX221" i="18"/>
  <c r="VSY221" i="18"/>
  <c r="VSZ221" i="18"/>
  <c r="VTA221" i="18"/>
  <c r="VTB221" i="18"/>
  <c r="VTC221" i="18"/>
  <c r="VTD221" i="18"/>
  <c r="VTE221" i="18"/>
  <c r="VTF221" i="18"/>
  <c r="VTG221" i="18"/>
  <c r="VTH221" i="18"/>
  <c r="VTI221" i="18"/>
  <c r="VTJ221" i="18"/>
  <c r="VTK221" i="18"/>
  <c r="VTL221" i="18"/>
  <c r="VTM221" i="18"/>
  <c r="VTN221" i="18"/>
  <c r="VTO221" i="18"/>
  <c r="VTP221" i="18"/>
  <c r="VTQ221" i="18"/>
  <c r="VTR221" i="18"/>
  <c r="VTS221" i="18"/>
  <c r="VTT221" i="18"/>
  <c r="VTU221" i="18"/>
  <c r="VTV221" i="18"/>
  <c r="VTW221" i="18"/>
  <c r="VTX221" i="18"/>
  <c r="VTY221" i="18"/>
  <c r="VTZ221" i="18"/>
  <c r="VUA221" i="18"/>
  <c r="VUB221" i="18"/>
  <c r="VUC221" i="18"/>
  <c r="VUD221" i="18"/>
  <c r="VUE221" i="18"/>
  <c r="VUF221" i="18"/>
  <c r="VUG221" i="18"/>
  <c r="VUH221" i="18"/>
  <c r="VUI221" i="18"/>
  <c r="VUJ221" i="18"/>
  <c r="VUK221" i="18"/>
  <c r="VUL221" i="18"/>
  <c r="VUM221" i="18"/>
  <c r="VUN221" i="18"/>
  <c r="VUO221" i="18"/>
  <c r="VUP221" i="18"/>
  <c r="VUQ221" i="18"/>
  <c r="VUR221" i="18"/>
  <c r="VUS221" i="18"/>
  <c r="VUT221" i="18"/>
  <c r="VUU221" i="18"/>
  <c r="VUV221" i="18"/>
  <c r="VUW221" i="18"/>
  <c r="VUX221" i="18"/>
  <c r="VUY221" i="18"/>
  <c r="VUZ221" i="18"/>
  <c r="VVA221" i="18"/>
  <c r="VVB221" i="18"/>
  <c r="VVC221" i="18"/>
  <c r="VVD221" i="18"/>
  <c r="VVE221" i="18"/>
  <c r="VVF221" i="18"/>
  <c r="VVG221" i="18"/>
  <c r="VVH221" i="18"/>
  <c r="VVI221" i="18"/>
  <c r="VVJ221" i="18"/>
  <c r="VVK221" i="18"/>
  <c r="VVL221" i="18"/>
  <c r="VVM221" i="18"/>
  <c r="VVN221" i="18"/>
  <c r="VVO221" i="18"/>
  <c r="VVP221" i="18"/>
  <c r="VVQ221" i="18"/>
  <c r="VVR221" i="18"/>
  <c r="VVS221" i="18"/>
  <c r="VVT221" i="18"/>
  <c r="VVU221" i="18"/>
  <c r="VVV221" i="18"/>
  <c r="VVW221" i="18"/>
  <c r="VVX221" i="18"/>
  <c r="VVY221" i="18"/>
  <c r="VVZ221" i="18"/>
  <c r="VWA221" i="18"/>
  <c r="VWB221" i="18"/>
  <c r="VWC221" i="18"/>
  <c r="VWD221" i="18"/>
  <c r="VWE221" i="18"/>
  <c r="VWF221" i="18"/>
  <c r="VWG221" i="18"/>
  <c r="VWH221" i="18"/>
  <c r="VWI221" i="18"/>
  <c r="VWJ221" i="18"/>
  <c r="VWK221" i="18"/>
  <c r="VWL221" i="18"/>
  <c r="VWM221" i="18"/>
  <c r="VWN221" i="18"/>
  <c r="VWO221" i="18"/>
  <c r="VWP221" i="18"/>
  <c r="VWQ221" i="18"/>
  <c r="VWR221" i="18"/>
  <c r="VWS221" i="18"/>
  <c r="VWT221" i="18"/>
  <c r="VWU221" i="18"/>
  <c r="VWV221" i="18"/>
  <c r="VWW221" i="18"/>
  <c r="VWX221" i="18"/>
  <c r="VWY221" i="18"/>
  <c r="VWZ221" i="18"/>
  <c r="VXA221" i="18"/>
  <c r="VXB221" i="18"/>
  <c r="VXC221" i="18"/>
  <c r="VXD221" i="18"/>
  <c r="VXE221" i="18"/>
  <c r="VXF221" i="18"/>
  <c r="VXG221" i="18"/>
  <c r="VXH221" i="18"/>
  <c r="VXI221" i="18"/>
  <c r="VXJ221" i="18"/>
  <c r="VXK221" i="18"/>
  <c r="VXL221" i="18"/>
  <c r="VXM221" i="18"/>
  <c r="VXN221" i="18"/>
  <c r="VXO221" i="18"/>
  <c r="VXP221" i="18"/>
  <c r="VXQ221" i="18"/>
  <c r="VXR221" i="18"/>
  <c r="VXS221" i="18"/>
  <c r="VXT221" i="18"/>
  <c r="VXU221" i="18"/>
  <c r="VXV221" i="18"/>
  <c r="VXW221" i="18"/>
  <c r="VXX221" i="18"/>
  <c r="VXY221" i="18"/>
  <c r="VXZ221" i="18"/>
  <c r="VYA221" i="18"/>
  <c r="VYB221" i="18"/>
  <c r="VYC221" i="18"/>
  <c r="VYD221" i="18"/>
  <c r="VYE221" i="18"/>
  <c r="VYF221" i="18"/>
  <c r="VYG221" i="18"/>
  <c r="VYH221" i="18"/>
  <c r="VYI221" i="18"/>
  <c r="VYJ221" i="18"/>
  <c r="VYK221" i="18"/>
  <c r="VYL221" i="18"/>
  <c r="VYM221" i="18"/>
  <c r="VYN221" i="18"/>
  <c r="VYO221" i="18"/>
  <c r="VYP221" i="18"/>
  <c r="VYQ221" i="18"/>
  <c r="VYR221" i="18"/>
  <c r="VYS221" i="18"/>
  <c r="VYT221" i="18"/>
  <c r="VYU221" i="18"/>
  <c r="VYV221" i="18"/>
  <c r="VYW221" i="18"/>
  <c r="VYX221" i="18"/>
  <c r="VYY221" i="18"/>
  <c r="VYZ221" i="18"/>
  <c r="VZA221" i="18"/>
  <c r="VZB221" i="18"/>
  <c r="VZC221" i="18"/>
  <c r="VZD221" i="18"/>
  <c r="VZE221" i="18"/>
  <c r="VZF221" i="18"/>
  <c r="VZG221" i="18"/>
  <c r="VZH221" i="18"/>
  <c r="VZI221" i="18"/>
  <c r="VZJ221" i="18"/>
  <c r="VZK221" i="18"/>
  <c r="VZL221" i="18"/>
  <c r="VZM221" i="18"/>
  <c r="VZN221" i="18"/>
  <c r="VZO221" i="18"/>
  <c r="VZP221" i="18"/>
  <c r="VZQ221" i="18"/>
  <c r="VZR221" i="18"/>
  <c r="VZS221" i="18"/>
  <c r="VZT221" i="18"/>
  <c r="VZU221" i="18"/>
  <c r="VZV221" i="18"/>
  <c r="VZW221" i="18"/>
  <c r="VZX221" i="18"/>
  <c r="VZY221" i="18"/>
  <c r="VZZ221" i="18"/>
  <c r="WAA221" i="18"/>
  <c r="WAB221" i="18"/>
  <c r="WAC221" i="18"/>
  <c r="WAD221" i="18"/>
  <c r="WAE221" i="18"/>
  <c r="WAF221" i="18"/>
  <c r="WAG221" i="18"/>
  <c r="WAH221" i="18"/>
  <c r="WAI221" i="18"/>
  <c r="WAJ221" i="18"/>
  <c r="WAK221" i="18"/>
  <c r="WAL221" i="18"/>
  <c r="WAM221" i="18"/>
  <c r="WAN221" i="18"/>
  <c r="WAO221" i="18"/>
  <c r="WAP221" i="18"/>
  <c r="WAQ221" i="18"/>
  <c r="WAR221" i="18"/>
  <c r="WAS221" i="18"/>
  <c r="WAT221" i="18"/>
  <c r="WAU221" i="18"/>
  <c r="WAV221" i="18"/>
  <c r="WAW221" i="18"/>
  <c r="WAX221" i="18"/>
  <c r="WAY221" i="18"/>
  <c r="WAZ221" i="18"/>
  <c r="WBA221" i="18"/>
  <c r="WBB221" i="18"/>
  <c r="WBC221" i="18"/>
  <c r="WBD221" i="18"/>
  <c r="WBE221" i="18"/>
  <c r="WBF221" i="18"/>
  <c r="WBG221" i="18"/>
  <c r="WBH221" i="18"/>
  <c r="WBI221" i="18"/>
  <c r="WBJ221" i="18"/>
  <c r="WBK221" i="18"/>
  <c r="WBL221" i="18"/>
  <c r="WBM221" i="18"/>
  <c r="WBN221" i="18"/>
  <c r="WBO221" i="18"/>
  <c r="WBP221" i="18"/>
  <c r="WBQ221" i="18"/>
  <c r="WBR221" i="18"/>
  <c r="WBS221" i="18"/>
  <c r="WBT221" i="18"/>
  <c r="WBU221" i="18"/>
  <c r="WBV221" i="18"/>
  <c r="WBW221" i="18"/>
  <c r="WBX221" i="18"/>
  <c r="WBY221" i="18"/>
  <c r="WBZ221" i="18"/>
  <c r="WCA221" i="18"/>
  <c r="WCB221" i="18"/>
  <c r="WCC221" i="18"/>
  <c r="WCD221" i="18"/>
  <c r="WCE221" i="18"/>
  <c r="WCF221" i="18"/>
  <c r="WCG221" i="18"/>
  <c r="WCH221" i="18"/>
  <c r="WCI221" i="18"/>
  <c r="WCJ221" i="18"/>
  <c r="WCK221" i="18"/>
  <c r="WCL221" i="18"/>
  <c r="WCM221" i="18"/>
  <c r="WCN221" i="18"/>
  <c r="WCO221" i="18"/>
  <c r="WCP221" i="18"/>
  <c r="WCQ221" i="18"/>
  <c r="WCR221" i="18"/>
  <c r="WCS221" i="18"/>
  <c r="WCT221" i="18"/>
  <c r="WCU221" i="18"/>
  <c r="WCV221" i="18"/>
  <c r="WCW221" i="18"/>
  <c r="WCX221" i="18"/>
  <c r="WCY221" i="18"/>
  <c r="WCZ221" i="18"/>
  <c r="WDA221" i="18"/>
  <c r="WDB221" i="18"/>
  <c r="WDC221" i="18"/>
  <c r="WDD221" i="18"/>
  <c r="WDE221" i="18"/>
  <c r="WDF221" i="18"/>
  <c r="WDG221" i="18"/>
  <c r="WDH221" i="18"/>
  <c r="WDI221" i="18"/>
  <c r="WDJ221" i="18"/>
  <c r="WDK221" i="18"/>
  <c r="WDL221" i="18"/>
  <c r="WDM221" i="18"/>
  <c r="WDN221" i="18"/>
  <c r="WDO221" i="18"/>
  <c r="WDP221" i="18"/>
  <c r="WDQ221" i="18"/>
  <c r="WDR221" i="18"/>
  <c r="WDS221" i="18"/>
  <c r="WDT221" i="18"/>
  <c r="WDU221" i="18"/>
  <c r="WDV221" i="18"/>
  <c r="WDW221" i="18"/>
  <c r="WDX221" i="18"/>
  <c r="WDY221" i="18"/>
  <c r="WDZ221" i="18"/>
  <c r="WEA221" i="18"/>
  <c r="WEB221" i="18"/>
  <c r="WEC221" i="18"/>
  <c r="WED221" i="18"/>
  <c r="WEE221" i="18"/>
  <c r="WEF221" i="18"/>
  <c r="WEG221" i="18"/>
  <c r="WEH221" i="18"/>
  <c r="WEI221" i="18"/>
  <c r="WEJ221" i="18"/>
  <c r="WEK221" i="18"/>
  <c r="WEL221" i="18"/>
  <c r="WEM221" i="18"/>
  <c r="WEN221" i="18"/>
  <c r="WEO221" i="18"/>
  <c r="WEP221" i="18"/>
  <c r="WEQ221" i="18"/>
  <c r="WER221" i="18"/>
  <c r="WES221" i="18"/>
  <c r="WET221" i="18"/>
  <c r="WEU221" i="18"/>
  <c r="WEV221" i="18"/>
  <c r="WEW221" i="18"/>
  <c r="WEX221" i="18"/>
  <c r="WEY221" i="18"/>
  <c r="WEZ221" i="18"/>
  <c r="WFA221" i="18"/>
  <c r="WFB221" i="18"/>
  <c r="WFC221" i="18"/>
  <c r="WFD221" i="18"/>
  <c r="WFE221" i="18"/>
  <c r="WFF221" i="18"/>
  <c r="WFG221" i="18"/>
  <c r="WFH221" i="18"/>
  <c r="WFI221" i="18"/>
  <c r="WFJ221" i="18"/>
  <c r="WFK221" i="18"/>
  <c r="WFL221" i="18"/>
  <c r="WFM221" i="18"/>
  <c r="WFN221" i="18"/>
  <c r="WFO221" i="18"/>
  <c r="WFP221" i="18"/>
  <c r="WFQ221" i="18"/>
  <c r="WFR221" i="18"/>
  <c r="WFS221" i="18"/>
  <c r="WFT221" i="18"/>
  <c r="WFU221" i="18"/>
  <c r="WFV221" i="18"/>
  <c r="WFW221" i="18"/>
  <c r="WFX221" i="18"/>
  <c r="WFY221" i="18"/>
  <c r="WFZ221" i="18"/>
  <c r="WGA221" i="18"/>
  <c r="WGB221" i="18"/>
  <c r="WGC221" i="18"/>
  <c r="WGD221" i="18"/>
  <c r="WGE221" i="18"/>
  <c r="WGF221" i="18"/>
  <c r="WGG221" i="18"/>
  <c r="WGH221" i="18"/>
  <c r="WGI221" i="18"/>
  <c r="WGJ221" i="18"/>
  <c r="WGK221" i="18"/>
  <c r="WGL221" i="18"/>
  <c r="WGM221" i="18"/>
  <c r="WGN221" i="18"/>
  <c r="WGO221" i="18"/>
  <c r="WGP221" i="18"/>
  <c r="WGQ221" i="18"/>
  <c r="WGR221" i="18"/>
  <c r="WGS221" i="18"/>
  <c r="WGT221" i="18"/>
  <c r="WGU221" i="18"/>
  <c r="WGV221" i="18"/>
  <c r="WGW221" i="18"/>
  <c r="WGX221" i="18"/>
  <c r="WGY221" i="18"/>
  <c r="WGZ221" i="18"/>
  <c r="WHA221" i="18"/>
  <c r="WHB221" i="18"/>
  <c r="WHC221" i="18"/>
  <c r="WHD221" i="18"/>
  <c r="WHE221" i="18"/>
  <c r="WHF221" i="18"/>
  <c r="WHG221" i="18"/>
  <c r="WHH221" i="18"/>
  <c r="WHI221" i="18"/>
  <c r="WHJ221" i="18"/>
  <c r="WHK221" i="18"/>
  <c r="WHL221" i="18"/>
  <c r="WHM221" i="18"/>
  <c r="WHN221" i="18"/>
  <c r="WHO221" i="18"/>
  <c r="WHP221" i="18"/>
  <c r="WHQ221" i="18"/>
  <c r="WHR221" i="18"/>
  <c r="WHS221" i="18"/>
  <c r="WHT221" i="18"/>
  <c r="WHU221" i="18"/>
  <c r="WHV221" i="18"/>
  <c r="WHW221" i="18"/>
  <c r="WHX221" i="18"/>
  <c r="WHY221" i="18"/>
  <c r="WHZ221" i="18"/>
  <c r="WIA221" i="18"/>
  <c r="WIB221" i="18"/>
  <c r="WIC221" i="18"/>
  <c r="WID221" i="18"/>
  <c r="WIE221" i="18"/>
  <c r="WIF221" i="18"/>
  <c r="WIG221" i="18"/>
  <c r="WIH221" i="18"/>
  <c r="WII221" i="18"/>
  <c r="WIJ221" i="18"/>
  <c r="WIK221" i="18"/>
  <c r="WIL221" i="18"/>
  <c r="WIM221" i="18"/>
  <c r="WIN221" i="18"/>
  <c r="WIO221" i="18"/>
  <c r="WIP221" i="18"/>
  <c r="WIQ221" i="18"/>
  <c r="WIR221" i="18"/>
  <c r="WIS221" i="18"/>
  <c r="WIT221" i="18"/>
  <c r="WIU221" i="18"/>
  <c r="WIV221" i="18"/>
  <c r="WIW221" i="18"/>
  <c r="WIX221" i="18"/>
  <c r="WIY221" i="18"/>
  <c r="WIZ221" i="18"/>
  <c r="WJA221" i="18"/>
  <c r="WJB221" i="18"/>
  <c r="WJC221" i="18"/>
  <c r="WJD221" i="18"/>
  <c r="WJE221" i="18"/>
  <c r="WJF221" i="18"/>
  <c r="WJG221" i="18"/>
  <c r="WJH221" i="18"/>
  <c r="WJI221" i="18"/>
  <c r="WJJ221" i="18"/>
  <c r="WJK221" i="18"/>
  <c r="WJL221" i="18"/>
  <c r="WJM221" i="18"/>
  <c r="WJN221" i="18"/>
  <c r="WJO221" i="18"/>
  <c r="WJP221" i="18"/>
  <c r="WJQ221" i="18"/>
  <c r="WJR221" i="18"/>
  <c r="WJS221" i="18"/>
  <c r="WJT221" i="18"/>
  <c r="WJU221" i="18"/>
  <c r="WJV221" i="18"/>
  <c r="WJW221" i="18"/>
  <c r="WJX221" i="18"/>
  <c r="WJY221" i="18"/>
  <c r="WJZ221" i="18"/>
  <c r="WKA221" i="18"/>
  <c r="WKB221" i="18"/>
  <c r="WKC221" i="18"/>
  <c r="WKD221" i="18"/>
  <c r="WKE221" i="18"/>
  <c r="WKF221" i="18"/>
  <c r="WKG221" i="18"/>
  <c r="WKH221" i="18"/>
  <c r="WKI221" i="18"/>
  <c r="WKJ221" i="18"/>
  <c r="WKK221" i="18"/>
  <c r="WKL221" i="18"/>
  <c r="WKM221" i="18"/>
  <c r="WKN221" i="18"/>
  <c r="WKO221" i="18"/>
  <c r="WKP221" i="18"/>
  <c r="WKQ221" i="18"/>
  <c r="WKR221" i="18"/>
  <c r="WKS221" i="18"/>
  <c r="WKT221" i="18"/>
  <c r="WKU221" i="18"/>
  <c r="WKV221" i="18"/>
  <c r="WKW221" i="18"/>
  <c r="WKX221" i="18"/>
  <c r="WKY221" i="18"/>
  <c r="WKZ221" i="18"/>
  <c r="WLA221" i="18"/>
  <c r="WLB221" i="18"/>
  <c r="WLC221" i="18"/>
  <c r="WLD221" i="18"/>
  <c r="WLE221" i="18"/>
  <c r="WLF221" i="18"/>
  <c r="WLG221" i="18"/>
  <c r="WLH221" i="18"/>
  <c r="WLI221" i="18"/>
  <c r="WLJ221" i="18"/>
  <c r="WLK221" i="18"/>
  <c r="WLL221" i="18"/>
  <c r="WLM221" i="18"/>
  <c r="WLN221" i="18"/>
  <c r="WLO221" i="18"/>
  <c r="WLP221" i="18"/>
  <c r="WLQ221" i="18"/>
  <c r="WLR221" i="18"/>
  <c r="WLS221" i="18"/>
  <c r="WLT221" i="18"/>
  <c r="WLU221" i="18"/>
  <c r="WLV221" i="18"/>
  <c r="WLW221" i="18"/>
  <c r="WLX221" i="18"/>
  <c r="WLY221" i="18"/>
  <c r="WLZ221" i="18"/>
  <c r="WMA221" i="18"/>
  <c r="WMB221" i="18"/>
  <c r="WMC221" i="18"/>
  <c r="WMD221" i="18"/>
  <c r="WME221" i="18"/>
  <c r="WMF221" i="18"/>
  <c r="WMG221" i="18"/>
  <c r="WMH221" i="18"/>
  <c r="WMI221" i="18"/>
  <c r="WMJ221" i="18"/>
  <c r="WMK221" i="18"/>
  <c r="WML221" i="18"/>
  <c r="WMM221" i="18"/>
  <c r="WMN221" i="18"/>
  <c r="WMO221" i="18"/>
  <c r="WMP221" i="18"/>
  <c r="WMQ221" i="18"/>
  <c r="WMR221" i="18"/>
  <c r="WMS221" i="18"/>
  <c r="WMT221" i="18"/>
  <c r="WMU221" i="18"/>
  <c r="WMV221" i="18"/>
  <c r="WMW221" i="18"/>
  <c r="WMX221" i="18"/>
  <c r="WMY221" i="18"/>
  <c r="WMZ221" i="18"/>
  <c r="WNA221" i="18"/>
  <c r="WNB221" i="18"/>
  <c r="WNC221" i="18"/>
  <c r="WND221" i="18"/>
  <c r="WNE221" i="18"/>
  <c r="WNF221" i="18"/>
  <c r="WNG221" i="18"/>
  <c r="WNH221" i="18"/>
  <c r="WNI221" i="18"/>
  <c r="WNJ221" i="18"/>
  <c r="WNK221" i="18"/>
  <c r="WNL221" i="18"/>
  <c r="WNM221" i="18"/>
  <c r="WNN221" i="18"/>
  <c r="WNO221" i="18"/>
  <c r="WNP221" i="18"/>
  <c r="WNQ221" i="18"/>
  <c r="WNR221" i="18"/>
  <c r="WNS221" i="18"/>
  <c r="WNT221" i="18"/>
  <c r="WNU221" i="18"/>
  <c r="WNV221" i="18"/>
  <c r="WNW221" i="18"/>
  <c r="WNX221" i="18"/>
  <c r="WNY221" i="18"/>
  <c r="WNZ221" i="18"/>
  <c r="WOA221" i="18"/>
  <c r="WOB221" i="18"/>
  <c r="WOC221" i="18"/>
  <c r="WOD221" i="18"/>
  <c r="WOE221" i="18"/>
  <c r="WOF221" i="18"/>
  <c r="WOG221" i="18"/>
  <c r="WOH221" i="18"/>
  <c r="WOI221" i="18"/>
  <c r="WOJ221" i="18"/>
  <c r="WOK221" i="18"/>
  <c r="WOL221" i="18"/>
  <c r="WOM221" i="18"/>
  <c r="WON221" i="18"/>
  <c r="WOO221" i="18"/>
  <c r="WOP221" i="18"/>
  <c r="WOQ221" i="18"/>
  <c r="WOR221" i="18"/>
  <c r="WOS221" i="18"/>
  <c r="WOT221" i="18"/>
  <c r="WOU221" i="18"/>
  <c r="WOV221" i="18"/>
  <c r="WOW221" i="18"/>
  <c r="WOX221" i="18"/>
  <c r="WOY221" i="18"/>
  <c r="WOZ221" i="18"/>
  <c r="WPA221" i="18"/>
  <c r="WPB221" i="18"/>
  <c r="WPC221" i="18"/>
  <c r="WPD221" i="18"/>
  <c r="WPE221" i="18"/>
  <c r="WPF221" i="18"/>
  <c r="WPG221" i="18"/>
  <c r="WPH221" i="18"/>
  <c r="WPI221" i="18"/>
  <c r="WPJ221" i="18"/>
  <c r="WPK221" i="18"/>
  <c r="WPL221" i="18"/>
  <c r="WPM221" i="18"/>
  <c r="WPN221" i="18"/>
  <c r="WPO221" i="18"/>
  <c r="WPP221" i="18"/>
  <c r="WPQ221" i="18"/>
  <c r="WPR221" i="18"/>
  <c r="WPS221" i="18"/>
  <c r="WPT221" i="18"/>
  <c r="WPU221" i="18"/>
  <c r="WPV221" i="18"/>
  <c r="WPW221" i="18"/>
  <c r="WPX221" i="18"/>
  <c r="WPY221" i="18"/>
  <c r="WPZ221" i="18"/>
  <c r="WQA221" i="18"/>
  <c r="WQB221" i="18"/>
  <c r="WQC221" i="18"/>
  <c r="WQD221" i="18"/>
  <c r="WQE221" i="18"/>
  <c r="WQF221" i="18"/>
  <c r="WQG221" i="18"/>
  <c r="WQH221" i="18"/>
  <c r="WQI221" i="18"/>
  <c r="WQJ221" i="18"/>
  <c r="WQK221" i="18"/>
  <c r="WQL221" i="18"/>
  <c r="WQM221" i="18"/>
  <c r="WQN221" i="18"/>
  <c r="WQO221" i="18"/>
  <c r="WQP221" i="18"/>
  <c r="WQQ221" i="18"/>
  <c r="WQR221" i="18"/>
  <c r="WQS221" i="18"/>
  <c r="WQT221" i="18"/>
  <c r="WQU221" i="18"/>
  <c r="WQV221" i="18"/>
  <c r="WQW221" i="18"/>
  <c r="WQX221" i="18"/>
  <c r="WQY221" i="18"/>
  <c r="WQZ221" i="18"/>
  <c r="WRA221" i="18"/>
  <c r="WRB221" i="18"/>
  <c r="WRC221" i="18"/>
  <c r="WRD221" i="18"/>
  <c r="WRE221" i="18"/>
  <c r="WRF221" i="18"/>
  <c r="WRG221" i="18"/>
  <c r="WRH221" i="18"/>
  <c r="WRI221" i="18"/>
  <c r="WRJ221" i="18"/>
  <c r="WRK221" i="18"/>
  <c r="WRL221" i="18"/>
  <c r="WRM221" i="18"/>
  <c r="WRN221" i="18"/>
  <c r="WRO221" i="18"/>
  <c r="WRP221" i="18"/>
  <c r="WRQ221" i="18"/>
  <c r="WRR221" i="18"/>
  <c r="WRS221" i="18"/>
  <c r="WRT221" i="18"/>
  <c r="WRU221" i="18"/>
  <c r="WRV221" i="18"/>
  <c r="WRW221" i="18"/>
  <c r="WRX221" i="18"/>
  <c r="WRY221" i="18"/>
  <c r="WRZ221" i="18"/>
  <c r="WSA221" i="18"/>
  <c r="WSB221" i="18"/>
  <c r="WSC221" i="18"/>
  <c r="WSD221" i="18"/>
  <c r="WSE221" i="18"/>
  <c r="WSF221" i="18"/>
  <c r="WSG221" i="18"/>
  <c r="WSH221" i="18"/>
  <c r="WSI221" i="18"/>
  <c r="WSJ221" i="18"/>
  <c r="WSK221" i="18"/>
  <c r="WSL221" i="18"/>
  <c r="WSM221" i="18"/>
  <c r="WSN221" i="18"/>
  <c r="WSO221" i="18"/>
  <c r="WSP221" i="18"/>
  <c r="WSQ221" i="18"/>
  <c r="WSR221" i="18"/>
  <c r="WSS221" i="18"/>
  <c r="WST221" i="18"/>
  <c r="WSU221" i="18"/>
  <c r="WSV221" i="18"/>
  <c r="WSW221" i="18"/>
  <c r="WSX221" i="18"/>
  <c r="WSY221" i="18"/>
  <c r="WSZ221" i="18"/>
  <c r="WTA221" i="18"/>
  <c r="WTB221" i="18"/>
  <c r="WTC221" i="18"/>
  <c r="WTD221" i="18"/>
  <c r="WTE221" i="18"/>
  <c r="WTF221" i="18"/>
  <c r="WTG221" i="18"/>
  <c r="WTH221" i="18"/>
  <c r="WTI221" i="18"/>
  <c r="WTJ221" i="18"/>
  <c r="WTK221" i="18"/>
  <c r="WTL221" i="18"/>
  <c r="WTM221" i="18"/>
  <c r="WTN221" i="18"/>
  <c r="WTO221" i="18"/>
  <c r="WTP221" i="18"/>
  <c r="WTQ221" i="18"/>
  <c r="WTR221" i="18"/>
  <c r="WTS221" i="18"/>
  <c r="WTT221" i="18"/>
  <c r="WTU221" i="18"/>
  <c r="WTV221" i="18"/>
  <c r="WTW221" i="18"/>
  <c r="WTX221" i="18"/>
  <c r="WTY221" i="18"/>
  <c r="WTZ221" i="18"/>
  <c r="WUA221" i="18"/>
  <c r="WUB221" i="18"/>
  <c r="WUC221" i="18"/>
  <c r="WUD221" i="18"/>
  <c r="WUE221" i="18"/>
  <c r="WUF221" i="18"/>
  <c r="WUG221" i="18"/>
  <c r="WUH221" i="18"/>
  <c r="WUI221" i="18"/>
  <c r="WUJ221" i="18"/>
  <c r="WUK221" i="18"/>
  <c r="WUL221" i="18"/>
  <c r="WUM221" i="18"/>
  <c r="WUN221" i="18"/>
  <c r="WUO221" i="18"/>
  <c r="WUP221" i="18"/>
  <c r="WUQ221" i="18"/>
  <c r="WUR221" i="18"/>
  <c r="WUS221" i="18"/>
  <c r="WUT221" i="18"/>
  <c r="WUU221" i="18"/>
  <c r="WUV221" i="18"/>
  <c r="WUW221" i="18"/>
  <c r="WUX221" i="18"/>
  <c r="WUY221" i="18"/>
  <c r="WUZ221" i="18"/>
  <c r="WVA221" i="18"/>
  <c r="WVB221" i="18"/>
  <c r="WVC221" i="18"/>
  <c r="WVD221" i="18"/>
  <c r="WVE221" i="18"/>
  <c r="WVF221" i="18"/>
  <c r="WVG221" i="18"/>
  <c r="WVH221" i="18"/>
  <c r="WVI221" i="18"/>
  <c r="WVJ221" i="18"/>
  <c r="WVK221" i="18"/>
  <c r="WVL221" i="18"/>
  <c r="WVM221" i="18"/>
  <c r="WVN221" i="18"/>
  <c r="WVO221" i="18"/>
  <c r="WVP221" i="18"/>
  <c r="WVQ221" i="18"/>
  <c r="WVR221" i="18"/>
  <c r="WVS221" i="18"/>
  <c r="WVT221" i="18"/>
  <c r="WVU221" i="18"/>
  <c r="WVV221" i="18"/>
  <c r="WVW221" i="18"/>
  <c r="WVX221" i="18"/>
  <c r="WVY221" i="18"/>
  <c r="WVZ221" i="18"/>
  <c r="WWA221" i="18"/>
  <c r="WWB221" i="18"/>
  <c r="WWC221" i="18"/>
  <c r="WWD221" i="18"/>
  <c r="WWE221" i="18"/>
  <c r="WWF221" i="18"/>
  <c r="WWG221" i="18"/>
  <c r="WWH221" i="18"/>
  <c r="WWI221" i="18"/>
  <c r="WWJ221" i="18"/>
  <c r="WWK221" i="18"/>
  <c r="WWL221" i="18"/>
  <c r="WWM221" i="18"/>
  <c r="WWN221" i="18"/>
  <c r="WWO221" i="18"/>
  <c r="WWP221" i="18"/>
  <c r="WWQ221" i="18"/>
  <c r="WWR221" i="18"/>
  <c r="WWS221" i="18"/>
  <c r="WWT221" i="18"/>
  <c r="WWU221" i="18"/>
  <c r="WWV221" i="18"/>
  <c r="WWW221" i="18"/>
  <c r="WWX221" i="18"/>
  <c r="WWY221" i="18"/>
  <c r="WWZ221" i="18"/>
  <c r="WXA221" i="18"/>
  <c r="WXB221" i="18"/>
  <c r="WXC221" i="18"/>
  <c r="WXD221" i="18"/>
  <c r="WXE221" i="18"/>
  <c r="WXF221" i="18"/>
  <c r="WXG221" i="18"/>
  <c r="WXH221" i="18"/>
  <c r="WXI221" i="18"/>
  <c r="WXJ221" i="18"/>
  <c r="WXK221" i="18"/>
  <c r="WXL221" i="18"/>
  <c r="WXM221" i="18"/>
  <c r="WXN221" i="18"/>
  <c r="WXO221" i="18"/>
  <c r="WXP221" i="18"/>
  <c r="WXQ221" i="18"/>
  <c r="WXR221" i="18"/>
  <c r="WXS221" i="18"/>
  <c r="WXT221" i="18"/>
  <c r="WXU221" i="18"/>
  <c r="WXV221" i="18"/>
  <c r="WXW221" i="18"/>
  <c r="WXX221" i="18"/>
  <c r="WXY221" i="18"/>
  <c r="WXZ221" i="18"/>
  <c r="WYA221" i="18"/>
  <c r="WYB221" i="18"/>
  <c r="WYC221" i="18"/>
  <c r="WYD221" i="18"/>
  <c r="WYE221" i="18"/>
  <c r="WYF221" i="18"/>
  <c r="WYG221" i="18"/>
  <c r="WYH221" i="18"/>
  <c r="WYI221" i="18"/>
  <c r="WYJ221" i="18"/>
  <c r="WYK221" i="18"/>
  <c r="WYL221" i="18"/>
  <c r="WYM221" i="18"/>
  <c r="WYN221" i="18"/>
  <c r="WYO221" i="18"/>
  <c r="WYP221" i="18"/>
  <c r="WYQ221" i="18"/>
  <c r="WYR221" i="18"/>
  <c r="WYS221" i="18"/>
  <c r="WYT221" i="18"/>
  <c r="WYU221" i="18"/>
  <c r="WYV221" i="18"/>
  <c r="WYW221" i="18"/>
  <c r="WYX221" i="18"/>
  <c r="WYY221" i="18"/>
  <c r="WYZ221" i="18"/>
  <c r="WZA221" i="18"/>
  <c r="WZB221" i="18"/>
  <c r="WZC221" i="18"/>
  <c r="WZD221" i="18"/>
  <c r="WZE221" i="18"/>
  <c r="WZF221" i="18"/>
  <c r="WZG221" i="18"/>
  <c r="WZH221" i="18"/>
  <c r="WZI221" i="18"/>
  <c r="WZJ221" i="18"/>
  <c r="WZK221" i="18"/>
  <c r="WZL221" i="18"/>
  <c r="WZM221" i="18"/>
  <c r="WZN221" i="18"/>
  <c r="WZO221" i="18"/>
  <c r="WZP221" i="18"/>
  <c r="WZQ221" i="18"/>
  <c r="WZR221" i="18"/>
  <c r="WZS221" i="18"/>
  <c r="WZT221" i="18"/>
  <c r="WZU221" i="18"/>
  <c r="WZV221" i="18"/>
  <c r="WZW221" i="18"/>
  <c r="WZX221" i="18"/>
  <c r="WZY221" i="18"/>
  <c r="WZZ221" i="18"/>
  <c r="XAA221" i="18"/>
  <c r="XAB221" i="18"/>
  <c r="XAC221" i="18"/>
  <c r="XAD221" i="18"/>
  <c r="XAE221" i="18"/>
  <c r="XAF221" i="18"/>
  <c r="XAG221" i="18"/>
  <c r="XAH221" i="18"/>
  <c r="XAI221" i="18"/>
  <c r="XAJ221" i="18"/>
  <c r="XAK221" i="18"/>
  <c r="XAL221" i="18"/>
  <c r="XAM221" i="18"/>
  <c r="XAN221" i="18"/>
  <c r="XAO221" i="18"/>
  <c r="XAP221" i="18"/>
  <c r="XAQ221" i="18"/>
  <c r="XAR221" i="18"/>
  <c r="XAS221" i="18"/>
  <c r="XAT221" i="18"/>
  <c r="XAU221" i="18"/>
  <c r="XAV221" i="18"/>
  <c r="XAW221" i="18"/>
  <c r="XAX221" i="18"/>
  <c r="XAY221" i="18"/>
  <c r="XAZ221" i="18"/>
  <c r="XBA221" i="18"/>
  <c r="XBB221" i="18"/>
  <c r="XBC221" i="18"/>
  <c r="XBD221" i="18"/>
  <c r="XBE221" i="18"/>
  <c r="XBF221" i="18"/>
  <c r="XBG221" i="18"/>
  <c r="XBH221" i="18"/>
  <c r="XBI221" i="18"/>
  <c r="XBJ221" i="18"/>
  <c r="XBK221" i="18"/>
  <c r="XBL221" i="18"/>
  <c r="XBM221" i="18"/>
  <c r="XBN221" i="18"/>
  <c r="XBO221" i="18"/>
  <c r="XBP221" i="18"/>
  <c r="XBQ221" i="18"/>
  <c r="XBR221" i="18"/>
  <c r="XBS221" i="18"/>
  <c r="XBT221" i="18"/>
  <c r="XBU221" i="18"/>
  <c r="XBV221" i="18"/>
  <c r="XBW221" i="18"/>
  <c r="XBX221" i="18"/>
  <c r="XBY221" i="18"/>
  <c r="XBZ221" i="18"/>
  <c r="XCA221" i="18"/>
  <c r="XCB221" i="18"/>
  <c r="XCC221" i="18"/>
  <c r="XCD221" i="18"/>
  <c r="XCE221" i="18"/>
  <c r="XCF221" i="18"/>
  <c r="XCG221" i="18"/>
  <c r="XCH221" i="18"/>
  <c r="XCI221" i="18"/>
  <c r="XCJ221" i="18"/>
  <c r="XCK221" i="18"/>
  <c r="XCL221" i="18"/>
  <c r="XCM221" i="18"/>
  <c r="XCN221" i="18"/>
  <c r="XCO221" i="18"/>
  <c r="XCP221" i="18"/>
  <c r="XCQ221" i="18"/>
  <c r="XCR221" i="18"/>
  <c r="XCS221" i="18"/>
  <c r="XCT221" i="18"/>
  <c r="XCU221" i="18"/>
  <c r="XCV221" i="18"/>
  <c r="XCW221" i="18"/>
  <c r="XCX221" i="18"/>
  <c r="XCY221" i="18"/>
  <c r="XCZ221" i="18"/>
  <c r="XDA221" i="18"/>
  <c r="XDB221" i="18"/>
  <c r="XDC221" i="18"/>
  <c r="XDD221" i="18"/>
  <c r="XDE221" i="18"/>
  <c r="XDF221" i="18"/>
  <c r="XDG221" i="18"/>
  <c r="XDH221" i="18"/>
  <c r="XDI221" i="18"/>
  <c r="XDJ221" i="18"/>
  <c r="XDK221" i="18"/>
  <c r="XDL221" i="18"/>
  <c r="XDM221" i="18"/>
  <c r="XDN221" i="18"/>
  <c r="XDO221" i="18"/>
  <c r="XDP221" i="18"/>
  <c r="XDQ221" i="18"/>
  <c r="XDR221" i="18"/>
  <c r="XDS221" i="18"/>
  <c r="XDT221" i="18"/>
  <c r="XDU221" i="18"/>
  <c r="XDV221" i="18"/>
  <c r="XDW221" i="18"/>
  <c r="XDX221" i="18"/>
  <c r="XDY221" i="18"/>
  <c r="XDZ221" i="18"/>
  <c r="XEA221" i="18"/>
  <c r="XEB221" i="18"/>
  <c r="XEC221" i="18"/>
  <c r="XED221" i="18"/>
  <c r="XEE221" i="18"/>
  <c r="XEF221" i="18"/>
  <c r="XEG221" i="18"/>
  <c r="XEH221" i="18"/>
  <c r="XEI221" i="18"/>
  <c r="XEJ221" i="18"/>
  <c r="XEK221" i="18"/>
  <c r="XEL221" i="18"/>
  <c r="XEM221" i="18"/>
  <c r="XEN221" i="18"/>
  <c r="XEO221" i="18"/>
  <c r="XEP221" i="18"/>
  <c r="XEQ221" i="18"/>
  <c r="XER221" i="18"/>
  <c r="XES221" i="18"/>
  <c r="XET221" i="18"/>
  <c r="XEU221" i="18"/>
  <c r="XEV221" i="18"/>
  <c r="XEW221" i="18"/>
  <c r="XEX221" i="18"/>
  <c r="XEY221" i="18"/>
  <c r="XEZ221" i="18"/>
  <c r="XFA221" i="18"/>
  <c r="XFB221" i="18"/>
  <c r="XFC221" i="18"/>
  <c r="XFD221" i="18"/>
  <c r="C218" i="18"/>
  <c r="D218" i="18"/>
  <c r="E218" i="18"/>
  <c r="F218" i="18"/>
  <c r="G218" i="18"/>
  <c r="H218" i="18"/>
  <c r="I218" i="18"/>
  <c r="J218" i="18"/>
  <c r="K218" i="18"/>
  <c r="L218" i="18"/>
  <c r="M218" i="18"/>
  <c r="N218" i="18"/>
  <c r="O218" i="18"/>
  <c r="P218" i="18"/>
  <c r="Q218" i="18"/>
  <c r="R218" i="18"/>
  <c r="S218" i="18"/>
  <c r="T218" i="18"/>
  <c r="U218" i="18"/>
  <c r="V218" i="18"/>
  <c r="W218" i="18"/>
  <c r="X218" i="18"/>
  <c r="Y218" i="18"/>
  <c r="Z218" i="18"/>
  <c r="AA218" i="18"/>
  <c r="B218" i="18"/>
  <c r="C215" i="18"/>
  <c r="D215" i="18"/>
  <c r="E215" i="18"/>
  <c r="F215" i="18"/>
  <c r="G215" i="18"/>
  <c r="H215" i="18"/>
  <c r="I215" i="18"/>
  <c r="J215" i="18"/>
  <c r="K215" i="18"/>
  <c r="L215" i="18"/>
  <c r="M215" i="18"/>
  <c r="N215" i="18"/>
  <c r="O215" i="18"/>
  <c r="P215" i="18"/>
  <c r="Q215" i="18"/>
  <c r="R215" i="18"/>
  <c r="S215" i="18"/>
  <c r="T215" i="18"/>
  <c r="U215" i="18"/>
  <c r="V215" i="18"/>
  <c r="W215" i="18"/>
  <c r="X215" i="18"/>
  <c r="Y215" i="18"/>
  <c r="Z215" i="18"/>
  <c r="AA215" i="18"/>
  <c r="C210" i="18"/>
  <c r="D210" i="18"/>
  <c r="E210" i="18"/>
  <c r="F210" i="18"/>
  <c r="G210" i="18"/>
  <c r="H210" i="18"/>
  <c r="I210" i="18"/>
  <c r="J210" i="18"/>
  <c r="K210" i="18"/>
  <c r="L210" i="18"/>
  <c r="M210" i="18"/>
  <c r="N210" i="18"/>
  <c r="O210" i="18"/>
  <c r="P210" i="18"/>
  <c r="Q210" i="18"/>
  <c r="R210" i="18"/>
  <c r="S210" i="18"/>
  <c r="T210" i="18"/>
  <c r="U210" i="18"/>
  <c r="V210" i="18"/>
  <c r="W210" i="18"/>
  <c r="X210" i="18"/>
  <c r="Y210" i="18"/>
  <c r="Z210" i="18"/>
  <c r="AA210" i="18"/>
  <c r="C207" i="18"/>
  <c r="D207" i="18"/>
  <c r="E207" i="18"/>
  <c r="G207" i="18"/>
  <c r="H207" i="18"/>
  <c r="I207" i="18"/>
  <c r="J207" i="18"/>
  <c r="K207" i="18"/>
  <c r="L207" i="18"/>
  <c r="M207" i="18"/>
  <c r="N207" i="18"/>
  <c r="O207" i="18"/>
  <c r="P207" i="18"/>
  <c r="Q207" i="18"/>
  <c r="R207" i="18"/>
  <c r="S207" i="18"/>
  <c r="T207" i="18"/>
  <c r="U207" i="18"/>
  <c r="V207" i="18"/>
  <c r="W207" i="18"/>
  <c r="X207" i="18"/>
  <c r="Y207" i="18"/>
  <c r="Z207" i="18"/>
  <c r="AA207" i="18"/>
  <c r="D205" i="18"/>
  <c r="E205" i="18"/>
  <c r="F205" i="18"/>
  <c r="H205" i="18"/>
  <c r="I205" i="18"/>
  <c r="J205" i="18"/>
  <c r="K205" i="18"/>
  <c r="L205" i="18"/>
  <c r="M205" i="18"/>
  <c r="N205" i="18"/>
  <c r="O205" i="18"/>
  <c r="P205" i="18"/>
  <c r="Q205" i="18"/>
  <c r="R205" i="18"/>
  <c r="S205" i="18"/>
  <c r="T205" i="18"/>
  <c r="U205" i="18"/>
  <c r="V205" i="18"/>
  <c r="W205" i="18"/>
  <c r="X205" i="18"/>
  <c r="Y205" i="18"/>
  <c r="Z205" i="18"/>
  <c r="AA205" i="18"/>
  <c r="B192" i="18"/>
  <c r="C192" i="18"/>
  <c r="D192" i="18"/>
  <c r="E192" i="18"/>
  <c r="F192" i="18"/>
  <c r="G192" i="18"/>
  <c r="H192" i="18"/>
  <c r="I192" i="18"/>
  <c r="J192" i="18"/>
  <c r="K192" i="18"/>
  <c r="L192" i="18"/>
  <c r="M192" i="18"/>
  <c r="N192" i="18"/>
  <c r="O192" i="18"/>
  <c r="P192" i="18"/>
  <c r="Q192" i="18"/>
  <c r="R192" i="18"/>
  <c r="S192" i="18"/>
  <c r="T192" i="18"/>
  <c r="U192" i="18"/>
  <c r="V192" i="18"/>
  <c r="W192" i="18"/>
  <c r="X192" i="18"/>
  <c r="Y192" i="18"/>
  <c r="Z192" i="18"/>
  <c r="AA192" i="18"/>
  <c r="AB192" i="18"/>
  <c r="AC192" i="18"/>
  <c r="B193" i="18"/>
  <c r="C193" i="18"/>
  <c r="D193" i="18"/>
  <c r="E193" i="18"/>
  <c r="F193" i="18"/>
  <c r="G193" i="18"/>
  <c r="H193" i="18"/>
  <c r="I193" i="18"/>
  <c r="J193" i="18"/>
  <c r="K193" i="18"/>
  <c r="L193" i="18"/>
  <c r="M193" i="18"/>
  <c r="N193" i="18"/>
  <c r="O193" i="18"/>
  <c r="P193" i="18"/>
  <c r="Q193" i="18"/>
  <c r="R193" i="18"/>
  <c r="S193" i="18"/>
  <c r="T193" i="18"/>
  <c r="U193" i="18"/>
  <c r="V193" i="18"/>
  <c r="W193" i="18"/>
  <c r="X193" i="18"/>
  <c r="Y193" i="18"/>
  <c r="Z193" i="18"/>
  <c r="AA193" i="18"/>
  <c r="AB193" i="18"/>
  <c r="AC193" i="18"/>
  <c r="C194" i="18"/>
  <c r="D194" i="18"/>
  <c r="E194" i="18"/>
  <c r="F194" i="18"/>
  <c r="G194" i="18"/>
  <c r="H194" i="18"/>
  <c r="I194" i="18"/>
  <c r="J194" i="18"/>
  <c r="K194" i="18"/>
  <c r="L194" i="18"/>
  <c r="M194" i="18"/>
  <c r="N194" i="18"/>
  <c r="O194" i="18"/>
  <c r="P194" i="18"/>
  <c r="Q194" i="18"/>
  <c r="R194" i="18"/>
  <c r="S194" i="18"/>
  <c r="T194" i="18"/>
  <c r="U194" i="18"/>
  <c r="V194" i="18"/>
  <c r="W194" i="18"/>
  <c r="X194" i="18"/>
  <c r="Y194" i="18"/>
  <c r="Z194" i="18"/>
  <c r="AA194" i="18"/>
  <c r="AB194" i="18"/>
  <c r="AC194" i="18"/>
  <c r="C191" i="18"/>
  <c r="D191" i="18"/>
  <c r="E191" i="18"/>
  <c r="F191" i="18"/>
  <c r="G191" i="18"/>
  <c r="H191" i="18"/>
  <c r="I191" i="18"/>
  <c r="J191" i="18"/>
  <c r="K191" i="18"/>
  <c r="L191" i="18"/>
  <c r="M191" i="18"/>
  <c r="N191" i="18"/>
  <c r="O191" i="18"/>
  <c r="P191" i="18"/>
  <c r="Q191" i="18"/>
  <c r="R191" i="18"/>
  <c r="S191" i="18"/>
  <c r="T191" i="18"/>
  <c r="U191" i="18"/>
  <c r="V191" i="18"/>
  <c r="W191" i="18"/>
  <c r="X191" i="18"/>
  <c r="Y191" i="18"/>
  <c r="Z191" i="18"/>
  <c r="AA191" i="18"/>
  <c r="AB191" i="18"/>
  <c r="AC191" i="18"/>
  <c r="AH191" i="18"/>
  <c r="AI191" i="18"/>
  <c r="AJ191" i="18"/>
  <c r="AK191" i="18"/>
  <c r="AL191" i="18"/>
  <c r="AM191" i="18"/>
  <c r="AN191" i="18"/>
  <c r="AO191" i="18"/>
  <c r="AP191" i="18"/>
  <c r="AQ191" i="18"/>
  <c r="AR191" i="18"/>
  <c r="AS191" i="18"/>
  <c r="AT191" i="18"/>
  <c r="AU191" i="18"/>
  <c r="AV191" i="18"/>
  <c r="AW191" i="18"/>
  <c r="AX191" i="18"/>
  <c r="AY191" i="18"/>
  <c r="AZ191" i="18"/>
  <c r="BA191" i="18"/>
  <c r="BB191" i="18"/>
  <c r="BC191" i="18"/>
  <c r="BD191" i="18"/>
  <c r="BE191" i="18"/>
  <c r="BF191" i="18"/>
  <c r="BG191" i="18"/>
  <c r="BH191" i="18"/>
  <c r="BI191" i="18"/>
  <c r="BJ191" i="18"/>
  <c r="BK191" i="18"/>
  <c r="BL191" i="18"/>
  <c r="BM191" i="18"/>
  <c r="BN191" i="18"/>
  <c r="BO191" i="18"/>
  <c r="BP191" i="18"/>
  <c r="BQ191" i="18"/>
  <c r="BR191" i="18"/>
  <c r="BS191" i="18"/>
  <c r="BT191" i="18"/>
  <c r="BU191" i="18"/>
  <c r="BV191" i="18"/>
  <c r="BW191" i="18"/>
  <c r="BX191" i="18"/>
  <c r="BY191" i="18"/>
  <c r="BZ191" i="18"/>
  <c r="CA191" i="18"/>
  <c r="CB191" i="18"/>
  <c r="CC191" i="18"/>
  <c r="CD191" i="18"/>
  <c r="CE191" i="18"/>
  <c r="CF191" i="18"/>
  <c r="CG191" i="18"/>
  <c r="CH191" i="18"/>
  <c r="CI191" i="18"/>
  <c r="CJ191" i="18"/>
  <c r="CK191" i="18"/>
  <c r="CL191" i="18"/>
  <c r="CM191" i="18"/>
  <c r="CN191" i="18"/>
  <c r="CO191" i="18"/>
  <c r="CP191" i="18"/>
  <c r="CQ191" i="18"/>
  <c r="CR191" i="18"/>
  <c r="CS191" i="18"/>
  <c r="CT191" i="18"/>
  <c r="CU191" i="18"/>
  <c r="CV191" i="18"/>
  <c r="CW191" i="18"/>
  <c r="CX191" i="18"/>
  <c r="CY191" i="18"/>
  <c r="CZ191" i="18"/>
  <c r="DA191" i="18"/>
  <c r="DB191" i="18"/>
  <c r="DC191" i="18"/>
  <c r="DD191" i="18"/>
  <c r="DE191" i="18"/>
  <c r="DF191" i="18"/>
  <c r="DG191" i="18"/>
  <c r="DH191" i="18"/>
  <c r="DI191" i="18"/>
  <c r="DJ191" i="18"/>
  <c r="DK191" i="18"/>
  <c r="DL191" i="18"/>
  <c r="DM191" i="18"/>
  <c r="DN191" i="18"/>
  <c r="DO191" i="18"/>
  <c r="DP191" i="18"/>
  <c r="DQ191" i="18"/>
  <c r="DR191" i="18"/>
  <c r="DS191" i="18"/>
  <c r="DT191" i="18"/>
  <c r="DU191" i="18"/>
  <c r="DV191" i="18"/>
  <c r="DW191" i="18"/>
  <c r="DX191" i="18"/>
  <c r="DY191" i="18"/>
  <c r="DZ191" i="18"/>
  <c r="EA191" i="18"/>
  <c r="EB191" i="18"/>
  <c r="EC191" i="18"/>
  <c r="ED191" i="18"/>
  <c r="EE191" i="18"/>
  <c r="EF191" i="18"/>
  <c r="EG191" i="18"/>
  <c r="EH191" i="18"/>
  <c r="EI191" i="18"/>
  <c r="EJ191" i="18"/>
  <c r="EK191" i="18"/>
  <c r="EL191" i="18"/>
  <c r="EM191" i="18"/>
  <c r="EN191" i="18"/>
  <c r="EO191" i="18"/>
  <c r="EP191" i="18"/>
  <c r="EQ191" i="18"/>
  <c r="ER191" i="18"/>
  <c r="ES191" i="18"/>
  <c r="ET191" i="18"/>
  <c r="EU191" i="18"/>
  <c r="EV191" i="18"/>
  <c r="EW191" i="18"/>
  <c r="EX191" i="18"/>
  <c r="EY191" i="18"/>
  <c r="EZ191" i="18"/>
  <c r="FA191" i="18"/>
  <c r="FB191" i="18"/>
  <c r="FC191" i="18"/>
  <c r="FD191" i="18"/>
  <c r="FE191" i="18"/>
  <c r="FF191" i="18"/>
  <c r="FG191" i="18"/>
  <c r="FH191" i="18"/>
  <c r="FI191" i="18"/>
  <c r="FJ191" i="18"/>
  <c r="FK191" i="18"/>
  <c r="FL191" i="18"/>
  <c r="FM191" i="18"/>
  <c r="FN191" i="18"/>
  <c r="FO191" i="18"/>
  <c r="FP191" i="18"/>
  <c r="FQ191" i="18"/>
  <c r="FR191" i="18"/>
  <c r="FS191" i="18"/>
  <c r="FT191" i="18"/>
  <c r="FU191" i="18"/>
  <c r="FV191" i="18"/>
  <c r="FW191" i="18"/>
  <c r="FX191" i="18"/>
  <c r="FY191" i="18"/>
  <c r="FZ191" i="18"/>
  <c r="GA191" i="18"/>
  <c r="GB191" i="18"/>
  <c r="GC191" i="18"/>
  <c r="GD191" i="18"/>
  <c r="GE191" i="18"/>
  <c r="GF191" i="18"/>
  <c r="GG191" i="18"/>
  <c r="GH191" i="18"/>
  <c r="GI191" i="18"/>
  <c r="GJ191" i="18"/>
  <c r="GK191" i="18"/>
  <c r="GL191" i="18"/>
  <c r="GM191" i="18"/>
  <c r="GN191" i="18"/>
  <c r="GO191" i="18"/>
  <c r="GP191" i="18"/>
  <c r="GQ191" i="18"/>
  <c r="GR191" i="18"/>
  <c r="GS191" i="18"/>
  <c r="GT191" i="18"/>
  <c r="GU191" i="18"/>
  <c r="GV191" i="18"/>
  <c r="GW191" i="18"/>
  <c r="GX191" i="18"/>
  <c r="GY191" i="18"/>
  <c r="GZ191" i="18"/>
  <c r="HA191" i="18"/>
  <c r="HB191" i="18"/>
  <c r="HC191" i="18"/>
  <c r="HD191" i="18"/>
  <c r="HE191" i="18"/>
  <c r="HF191" i="18"/>
  <c r="HG191" i="18"/>
  <c r="HH191" i="18"/>
  <c r="HI191" i="18"/>
  <c r="HJ191" i="18"/>
  <c r="HK191" i="18"/>
  <c r="HL191" i="18"/>
  <c r="HM191" i="18"/>
  <c r="HN191" i="18"/>
  <c r="HO191" i="18"/>
  <c r="HP191" i="18"/>
  <c r="HQ191" i="18"/>
  <c r="HR191" i="18"/>
  <c r="HS191" i="18"/>
  <c r="HT191" i="18"/>
  <c r="HU191" i="18"/>
  <c r="HV191" i="18"/>
  <c r="HW191" i="18"/>
  <c r="HX191" i="18"/>
  <c r="HY191" i="18"/>
  <c r="HZ191" i="18"/>
  <c r="IA191" i="18"/>
  <c r="IB191" i="18"/>
  <c r="IC191" i="18"/>
  <c r="ID191" i="18"/>
  <c r="IE191" i="18"/>
  <c r="IF191" i="18"/>
  <c r="IG191" i="18"/>
  <c r="IH191" i="18"/>
  <c r="II191" i="18"/>
  <c r="IJ191" i="18"/>
  <c r="IK191" i="18"/>
  <c r="IL191" i="18"/>
  <c r="IM191" i="18"/>
  <c r="IN191" i="18"/>
  <c r="IO191" i="18"/>
  <c r="IP191" i="18"/>
  <c r="IQ191" i="18"/>
  <c r="IR191" i="18"/>
  <c r="IS191" i="18"/>
  <c r="IT191" i="18"/>
  <c r="IU191" i="18"/>
  <c r="IV191" i="18"/>
  <c r="IW191" i="18"/>
  <c r="IX191" i="18"/>
  <c r="IY191" i="18"/>
  <c r="IZ191" i="18"/>
  <c r="JA191" i="18"/>
  <c r="JB191" i="18"/>
  <c r="JC191" i="18"/>
  <c r="JD191" i="18"/>
  <c r="JE191" i="18"/>
  <c r="JF191" i="18"/>
  <c r="JG191" i="18"/>
  <c r="JH191" i="18"/>
  <c r="JI191" i="18"/>
  <c r="JJ191" i="18"/>
  <c r="JK191" i="18"/>
  <c r="JL191" i="18"/>
  <c r="JM191" i="18"/>
  <c r="JN191" i="18"/>
  <c r="JO191" i="18"/>
  <c r="JP191" i="18"/>
  <c r="JQ191" i="18"/>
  <c r="JR191" i="18"/>
  <c r="JS191" i="18"/>
  <c r="JT191" i="18"/>
  <c r="JU191" i="18"/>
  <c r="JV191" i="18"/>
  <c r="JW191" i="18"/>
  <c r="JX191" i="18"/>
  <c r="JY191" i="18"/>
  <c r="JZ191" i="18"/>
  <c r="KA191" i="18"/>
  <c r="KB191" i="18"/>
  <c r="KC191" i="18"/>
  <c r="KD191" i="18"/>
  <c r="KE191" i="18"/>
  <c r="KF191" i="18"/>
  <c r="KG191" i="18"/>
  <c r="KH191" i="18"/>
  <c r="KI191" i="18"/>
  <c r="KJ191" i="18"/>
  <c r="KK191" i="18"/>
  <c r="KL191" i="18"/>
  <c r="KM191" i="18"/>
  <c r="KN191" i="18"/>
  <c r="KO191" i="18"/>
  <c r="KP191" i="18"/>
  <c r="KQ191" i="18"/>
  <c r="KR191" i="18"/>
  <c r="KS191" i="18"/>
  <c r="KT191" i="18"/>
  <c r="KU191" i="18"/>
  <c r="KV191" i="18"/>
  <c r="KW191" i="18"/>
  <c r="KX191" i="18"/>
  <c r="KY191" i="18"/>
  <c r="KZ191" i="18"/>
  <c r="LA191" i="18"/>
  <c r="LB191" i="18"/>
  <c r="LC191" i="18"/>
  <c r="LD191" i="18"/>
  <c r="LE191" i="18"/>
  <c r="LF191" i="18"/>
  <c r="LG191" i="18"/>
  <c r="LH191" i="18"/>
  <c r="LI191" i="18"/>
  <c r="LJ191" i="18"/>
  <c r="LK191" i="18"/>
  <c r="LL191" i="18"/>
  <c r="LM191" i="18"/>
  <c r="LN191" i="18"/>
  <c r="LO191" i="18"/>
  <c r="LP191" i="18"/>
  <c r="LQ191" i="18"/>
  <c r="LR191" i="18"/>
  <c r="LS191" i="18"/>
  <c r="LT191" i="18"/>
  <c r="LU191" i="18"/>
  <c r="LV191" i="18"/>
  <c r="LW191" i="18"/>
  <c r="LX191" i="18"/>
  <c r="LY191" i="18"/>
  <c r="LZ191" i="18"/>
  <c r="MA191" i="18"/>
  <c r="MB191" i="18"/>
  <c r="MC191" i="18"/>
  <c r="MD191" i="18"/>
  <c r="ME191" i="18"/>
  <c r="MF191" i="18"/>
  <c r="MG191" i="18"/>
  <c r="MH191" i="18"/>
  <c r="MI191" i="18"/>
  <c r="MJ191" i="18"/>
  <c r="MK191" i="18"/>
  <c r="ML191" i="18"/>
  <c r="MM191" i="18"/>
  <c r="MN191" i="18"/>
  <c r="MO191" i="18"/>
  <c r="MP191" i="18"/>
  <c r="MQ191" i="18"/>
  <c r="MR191" i="18"/>
  <c r="MS191" i="18"/>
  <c r="MT191" i="18"/>
  <c r="MU191" i="18"/>
  <c r="MV191" i="18"/>
  <c r="MW191" i="18"/>
  <c r="MX191" i="18"/>
  <c r="MY191" i="18"/>
  <c r="MZ191" i="18"/>
  <c r="NA191" i="18"/>
  <c r="NB191" i="18"/>
  <c r="NC191" i="18"/>
  <c r="ND191" i="18"/>
  <c r="NE191" i="18"/>
  <c r="NF191" i="18"/>
  <c r="NG191" i="18"/>
  <c r="NH191" i="18"/>
  <c r="NI191" i="18"/>
  <c r="NJ191" i="18"/>
  <c r="NK191" i="18"/>
  <c r="NL191" i="18"/>
  <c r="NM191" i="18"/>
  <c r="NN191" i="18"/>
  <c r="NO191" i="18"/>
  <c r="NP191" i="18"/>
  <c r="NQ191" i="18"/>
  <c r="NR191" i="18"/>
  <c r="NS191" i="18"/>
  <c r="NT191" i="18"/>
  <c r="NU191" i="18"/>
  <c r="NV191" i="18"/>
  <c r="NW191" i="18"/>
  <c r="NX191" i="18"/>
  <c r="NY191" i="18"/>
  <c r="NZ191" i="18"/>
  <c r="OA191" i="18"/>
  <c r="OB191" i="18"/>
  <c r="OC191" i="18"/>
  <c r="OD191" i="18"/>
  <c r="OE191" i="18"/>
  <c r="OF191" i="18"/>
  <c r="OG191" i="18"/>
  <c r="OH191" i="18"/>
  <c r="OI191" i="18"/>
  <c r="OJ191" i="18"/>
  <c r="OK191" i="18"/>
  <c r="OL191" i="18"/>
  <c r="OM191" i="18"/>
  <c r="ON191" i="18"/>
  <c r="OO191" i="18"/>
  <c r="OP191" i="18"/>
  <c r="OQ191" i="18"/>
  <c r="OR191" i="18"/>
  <c r="OS191" i="18"/>
  <c r="OT191" i="18"/>
  <c r="OU191" i="18"/>
  <c r="OV191" i="18"/>
  <c r="OW191" i="18"/>
  <c r="OX191" i="18"/>
  <c r="OY191" i="18"/>
  <c r="OZ191" i="18"/>
  <c r="PA191" i="18"/>
  <c r="PB191" i="18"/>
  <c r="PC191" i="18"/>
  <c r="PD191" i="18"/>
  <c r="PE191" i="18"/>
  <c r="PF191" i="18"/>
  <c r="PG191" i="18"/>
  <c r="PH191" i="18"/>
  <c r="PI191" i="18"/>
  <c r="PJ191" i="18"/>
  <c r="PK191" i="18"/>
  <c r="PL191" i="18"/>
  <c r="PM191" i="18"/>
  <c r="PN191" i="18"/>
  <c r="PO191" i="18"/>
  <c r="PP191" i="18"/>
  <c r="PQ191" i="18"/>
  <c r="PR191" i="18"/>
  <c r="PS191" i="18"/>
  <c r="PT191" i="18"/>
  <c r="PU191" i="18"/>
  <c r="PV191" i="18"/>
  <c r="PW191" i="18"/>
  <c r="PX191" i="18"/>
  <c r="PY191" i="18"/>
  <c r="PZ191" i="18"/>
  <c r="QA191" i="18"/>
  <c r="QB191" i="18"/>
  <c r="QC191" i="18"/>
  <c r="QD191" i="18"/>
  <c r="QE191" i="18"/>
  <c r="QF191" i="18"/>
  <c r="QG191" i="18"/>
  <c r="QH191" i="18"/>
  <c r="QI191" i="18"/>
  <c r="QJ191" i="18"/>
  <c r="QK191" i="18"/>
  <c r="QL191" i="18"/>
  <c r="QM191" i="18"/>
  <c r="QN191" i="18"/>
  <c r="QO191" i="18"/>
  <c r="QP191" i="18"/>
  <c r="QQ191" i="18"/>
  <c r="QR191" i="18"/>
  <c r="QS191" i="18"/>
  <c r="QT191" i="18"/>
  <c r="QU191" i="18"/>
  <c r="QV191" i="18"/>
  <c r="QW191" i="18"/>
  <c r="QX191" i="18"/>
  <c r="QY191" i="18"/>
  <c r="QZ191" i="18"/>
  <c r="RA191" i="18"/>
  <c r="RB191" i="18"/>
  <c r="RC191" i="18"/>
  <c r="RD191" i="18"/>
  <c r="RE191" i="18"/>
  <c r="RF191" i="18"/>
  <c r="RG191" i="18"/>
  <c r="RH191" i="18"/>
  <c r="RI191" i="18"/>
  <c r="RJ191" i="18"/>
  <c r="RK191" i="18"/>
  <c r="RL191" i="18"/>
  <c r="RM191" i="18"/>
  <c r="RN191" i="18"/>
  <c r="RO191" i="18"/>
  <c r="RP191" i="18"/>
  <c r="RQ191" i="18"/>
  <c r="RR191" i="18"/>
  <c r="RS191" i="18"/>
  <c r="RT191" i="18"/>
  <c r="RU191" i="18"/>
  <c r="RV191" i="18"/>
  <c r="RW191" i="18"/>
  <c r="RX191" i="18"/>
  <c r="RY191" i="18"/>
  <c r="RZ191" i="18"/>
  <c r="SA191" i="18"/>
  <c r="SB191" i="18"/>
  <c r="SC191" i="18"/>
  <c r="SD191" i="18"/>
  <c r="SE191" i="18"/>
  <c r="SF191" i="18"/>
  <c r="SG191" i="18"/>
  <c r="SH191" i="18"/>
  <c r="SI191" i="18"/>
  <c r="SJ191" i="18"/>
  <c r="SK191" i="18"/>
  <c r="SL191" i="18"/>
  <c r="SM191" i="18"/>
  <c r="SN191" i="18"/>
  <c r="SO191" i="18"/>
  <c r="SP191" i="18"/>
  <c r="SQ191" i="18"/>
  <c r="SR191" i="18"/>
  <c r="SS191" i="18"/>
  <c r="ST191" i="18"/>
  <c r="SU191" i="18"/>
  <c r="SV191" i="18"/>
  <c r="SW191" i="18"/>
  <c r="SX191" i="18"/>
  <c r="SY191" i="18"/>
  <c r="SZ191" i="18"/>
  <c r="TA191" i="18"/>
  <c r="TB191" i="18"/>
  <c r="TC191" i="18"/>
  <c r="TD191" i="18"/>
  <c r="TE191" i="18"/>
  <c r="TF191" i="18"/>
  <c r="TG191" i="18"/>
  <c r="TH191" i="18"/>
  <c r="TI191" i="18"/>
  <c r="TJ191" i="18"/>
  <c r="TK191" i="18"/>
  <c r="TL191" i="18"/>
  <c r="TM191" i="18"/>
  <c r="TN191" i="18"/>
  <c r="TO191" i="18"/>
  <c r="TP191" i="18"/>
  <c r="TQ191" i="18"/>
  <c r="TR191" i="18"/>
  <c r="TS191" i="18"/>
  <c r="TT191" i="18"/>
  <c r="TU191" i="18"/>
  <c r="TV191" i="18"/>
  <c r="TW191" i="18"/>
  <c r="TX191" i="18"/>
  <c r="TY191" i="18"/>
  <c r="TZ191" i="18"/>
  <c r="UA191" i="18"/>
  <c r="UB191" i="18"/>
  <c r="UC191" i="18"/>
  <c r="UD191" i="18"/>
  <c r="UE191" i="18"/>
  <c r="UF191" i="18"/>
  <c r="UG191" i="18"/>
  <c r="UH191" i="18"/>
  <c r="UI191" i="18"/>
  <c r="UJ191" i="18"/>
  <c r="UK191" i="18"/>
  <c r="UL191" i="18"/>
  <c r="UM191" i="18"/>
  <c r="UN191" i="18"/>
  <c r="UO191" i="18"/>
  <c r="UP191" i="18"/>
  <c r="UQ191" i="18"/>
  <c r="UR191" i="18"/>
  <c r="US191" i="18"/>
  <c r="UT191" i="18"/>
  <c r="UU191" i="18"/>
  <c r="UV191" i="18"/>
  <c r="UW191" i="18"/>
  <c r="UX191" i="18"/>
  <c r="UY191" i="18"/>
  <c r="UZ191" i="18"/>
  <c r="VA191" i="18"/>
  <c r="VB191" i="18"/>
  <c r="VC191" i="18"/>
  <c r="VD191" i="18"/>
  <c r="VE191" i="18"/>
  <c r="VF191" i="18"/>
  <c r="VG191" i="18"/>
  <c r="VH191" i="18"/>
  <c r="VI191" i="18"/>
  <c r="VJ191" i="18"/>
  <c r="VK191" i="18"/>
  <c r="VL191" i="18"/>
  <c r="VM191" i="18"/>
  <c r="VN191" i="18"/>
  <c r="VO191" i="18"/>
  <c r="VP191" i="18"/>
  <c r="VQ191" i="18"/>
  <c r="VR191" i="18"/>
  <c r="VS191" i="18"/>
  <c r="VT191" i="18"/>
  <c r="VU191" i="18"/>
  <c r="VV191" i="18"/>
  <c r="VW191" i="18"/>
  <c r="VX191" i="18"/>
  <c r="VY191" i="18"/>
  <c r="VZ191" i="18"/>
  <c r="WA191" i="18"/>
  <c r="WB191" i="18"/>
  <c r="WC191" i="18"/>
  <c r="WD191" i="18"/>
  <c r="WE191" i="18"/>
  <c r="WF191" i="18"/>
  <c r="WG191" i="18"/>
  <c r="WH191" i="18"/>
  <c r="WI191" i="18"/>
  <c r="WJ191" i="18"/>
  <c r="WK191" i="18"/>
  <c r="WL191" i="18"/>
  <c r="WM191" i="18"/>
  <c r="WN191" i="18"/>
  <c r="WO191" i="18"/>
  <c r="WP191" i="18"/>
  <c r="WQ191" i="18"/>
  <c r="WR191" i="18"/>
  <c r="WS191" i="18"/>
  <c r="WT191" i="18"/>
  <c r="WU191" i="18"/>
  <c r="WV191" i="18"/>
  <c r="WW191" i="18"/>
  <c r="WX191" i="18"/>
  <c r="WY191" i="18"/>
  <c r="WZ191" i="18"/>
  <c r="XA191" i="18"/>
  <c r="XB191" i="18"/>
  <c r="XC191" i="18"/>
  <c r="XD191" i="18"/>
  <c r="XE191" i="18"/>
  <c r="XF191" i="18"/>
  <c r="XG191" i="18"/>
  <c r="XH191" i="18"/>
  <c r="XI191" i="18"/>
  <c r="XJ191" i="18"/>
  <c r="XK191" i="18"/>
  <c r="XL191" i="18"/>
  <c r="XM191" i="18"/>
  <c r="XN191" i="18"/>
  <c r="XO191" i="18"/>
  <c r="XP191" i="18"/>
  <c r="XQ191" i="18"/>
  <c r="XR191" i="18"/>
  <c r="XS191" i="18"/>
  <c r="XT191" i="18"/>
  <c r="XU191" i="18"/>
  <c r="XV191" i="18"/>
  <c r="XW191" i="18"/>
  <c r="XX191" i="18"/>
  <c r="XY191" i="18"/>
  <c r="XZ191" i="18"/>
  <c r="YA191" i="18"/>
  <c r="YB191" i="18"/>
  <c r="YC191" i="18"/>
  <c r="YD191" i="18"/>
  <c r="YE191" i="18"/>
  <c r="YF191" i="18"/>
  <c r="YG191" i="18"/>
  <c r="YH191" i="18"/>
  <c r="YI191" i="18"/>
  <c r="YJ191" i="18"/>
  <c r="YK191" i="18"/>
  <c r="YL191" i="18"/>
  <c r="YM191" i="18"/>
  <c r="YN191" i="18"/>
  <c r="YO191" i="18"/>
  <c r="YP191" i="18"/>
  <c r="YQ191" i="18"/>
  <c r="YR191" i="18"/>
  <c r="YS191" i="18"/>
  <c r="YT191" i="18"/>
  <c r="YU191" i="18"/>
  <c r="YV191" i="18"/>
  <c r="YW191" i="18"/>
  <c r="YX191" i="18"/>
  <c r="YY191" i="18"/>
  <c r="YZ191" i="18"/>
  <c r="ZA191" i="18"/>
  <c r="ZB191" i="18"/>
  <c r="ZC191" i="18"/>
  <c r="ZD191" i="18"/>
  <c r="ZE191" i="18"/>
  <c r="ZF191" i="18"/>
  <c r="ZG191" i="18"/>
  <c r="ZH191" i="18"/>
  <c r="ZI191" i="18"/>
  <c r="ZJ191" i="18"/>
  <c r="ZK191" i="18"/>
  <c r="ZL191" i="18"/>
  <c r="ZM191" i="18"/>
  <c r="ZN191" i="18"/>
  <c r="ZO191" i="18"/>
  <c r="ZP191" i="18"/>
  <c r="ZQ191" i="18"/>
  <c r="ZR191" i="18"/>
  <c r="ZS191" i="18"/>
  <c r="ZT191" i="18"/>
  <c r="ZU191" i="18"/>
  <c r="ZV191" i="18"/>
  <c r="ZW191" i="18"/>
  <c r="ZX191" i="18"/>
  <c r="ZY191" i="18"/>
  <c r="ZZ191" i="18"/>
  <c r="AAA191" i="18"/>
  <c r="AAB191" i="18"/>
  <c r="AAC191" i="18"/>
  <c r="AAD191" i="18"/>
  <c r="AAE191" i="18"/>
  <c r="AAF191" i="18"/>
  <c r="AAG191" i="18"/>
  <c r="AAH191" i="18"/>
  <c r="AAI191" i="18"/>
  <c r="AAJ191" i="18"/>
  <c r="AAK191" i="18"/>
  <c r="AAL191" i="18"/>
  <c r="AAM191" i="18"/>
  <c r="AAN191" i="18"/>
  <c r="AAO191" i="18"/>
  <c r="AAP191" i="18"/>
  <c r="AAQ191" i="18"/>
  <c r="AAR191" i="18"/>
  <c r="AAS191" i="18"/>
  <c r="AAT191" i="18"/>
  <c r="AAU191" i="18"/>
  <c r="AAV191" i="18"/>
  <c r="AAW191" i="18"/>
  <c r="AAX191" i="18"/>
  <c r="AAY191" i="18"/>
  <c r="AAZ191" i="18"/>
  <c r="ABA191" i="18"/>
  <c r="ABB191" i="18"/>
  <c r="ABC191" i="18"/>
  <c r="ABD191" i="18"/>
  <c r="ABE191" i="18"/>
  <c r="ABF191" i="18"/>
  <c r="ABG191" i="18"/>
  <c r="ABH191" i="18"/>
  <c r="ABI191" i="18"/>
  <c r="ABJ191" i="18"/>
  <c r="ABK191" i="18"/>
  <c r="ABL191" i="18"/>
  <c r="ABM191" i="18"/>
  <c r="ABN191" i="18"/>
  <c r="ABO191" i="18"/>
  <c r="ABP191" i="18"/>
  <c r="ABQ191" i="18"/>
  <c r="ABR191" i="18"/>
  <c r="ABS191" i="18"/>
  <c r="ABT191" i="18"/>
  <c r="ABU191" i="18"/>
  <c r="ABV191" i="18"/>
  <c r="ABW191" i="18"/>
  <c r="ABX191" i="18"/>
  <c r="ABY191" i="18"/>
  <c r="ABZ191" i="18"/>
  <c r="ACA191" i="18"/>
  <c r="ACB191" i="18"/>
  <c r="ACC191" i="18"/>
  <c r="ACD191" i="18"/>
  <c r="ACE191" i="18"/>
  <c r="ACF191" i="18"/>
  <c r="ACG191" i="18"/>
  <c r="ACH191" i="18"/>
  <c r="ACI191" i="18"/>
  <c r="ACJ191" i="18"/>
  <c r="ACK191" i="18"/>
  <c r="ACL191" i="18"/>
  <c r="ACM191" i="18"/>
  <c r="ACN191" i="18"/>
  <c r="ACO191" i="18"/>
  <c r="ACP191" i="18"/>
  <c r="ACQ191" i="18"/>
  <c r="ACR191" i="18"/>
  <c r="ACS191" i="18"/>
  <c r="ACT191" i="18"/>
  <c r="ACU191" i="18"/>
  <c r="ACV191" i="18"/>
  <c r="ACW191" i="18"/>
  <c r="ACX191" i="18"/>
  <c r="ACY191" i="18"/>
  <c r="ACZ191" i="18"/>
  <c r="ADA191" i="18"/>
  <c r="ADB191" i="18"/>
  <c r="ADC191" i="18"/>
  <c r="ADD191" i="18"/>
  <c r="ADE191" i="18"/>
  <c r="ADF191" i="18"/>
  <c r="ADG191" i="18"/>
  <c r="ADH191" i="18"/>
  <c r="ADI191" i="18"/>
  <c r="ADJ191" i="18"/>
  <c r="ADK191" i="18"/>
  <c r="ADL191" i="18"/>
  <c r="ADM191" i="18"/>
  <c r="ADN191" i="18"/>
  <c r="ADO191" i="18"/>
  <c r="ADP191" i="18"/>
  <c r="ADQ191" i="18"/>
  <c r="ADR191" i="18"/>
  <c r="ADS191" i="18"/>
  <c r="ADT191" i="18"/>
  <c r="ADU191" i="18"/>
  <c r="ADV191" i="18"/>
  <c r="ADW191" i="18"/>
  <c r="ADX191" i="18"/>
  <c r="ADY191" i="18"/>
  <c r="ADZ191" i="18"/>
  <c r="AEA191" i="18"/>
  <c r="AEB191" i="18"/>
  <c r="AEC191" i="18"/>
  <c r="AED191" i="18"/>
  <c r="AEE191" i="18"/>
  <c r="AEF191" i="18"/>
  <c r="AEG191" i="18"/>
  <c r="AEH191" i="18"/>
  <c r="AEI191" i="18"/>
  <c r="AEJ191" i="18"/>
  <c r="AEK191" i="18"/>
  <c r="AEL191" i="18"/>
  <c r="AEM191" i="18"/>
  <c r="AEN191" i="18"/>
  <c r="AEO191" i="18"/>
  <c r="AEP191" i="18"/>
  <c r="AEQ191" i="18"/>
  <c r="AER191" i="18"/>
  <c r="AES191" i="18"/>
  <c r="AET191" i="18"/>
  <c r="AEU191" i="18"/>
  <c r="AEV191" i="18"/>
  <c r="AEW191" i="18"/>
  <c r="AEX191" i="18"/>
  <c r="AEY191" i="18"/>
  <c r="AEZ191" i="18"/>
  <c r="AFA191" i="18"/>
  <c r="AFB191" i="18"/>
  <c r="AFC191" i="18"/>
  <c r="AFD191" i="18"/>
  <c r="AFE191" i="18"/>
  <c r="AFF191" i="18"/>
  <c r="AFG191" i="18"/>
  <c r="AFH191" i="18"/>
  <c r="AFI191" i="18"/>
  <c r="AFJ191" i="18"/>
  <c r="AFK191" i="18"/>
  <c r="AFL191" i="18"/>
  <c r="AFM191" i="18"/>
  <c r="AFN191" i="18"/>
  <c r="AFO191" i="18"/>
  <c r="AFP191" i="18"/>
  <c r="AFQ191" i="18"/>
  <c r="AFR191" i="18"/>
  <c r="AFS191" i="18"/>
  <c r="AFT191" i="18"/>
  <c r="AFU191" i="18"/>
  <c r="AFV191" i="18"/>
  <c r="AFW191" i="18"/>
  <c r="AFX191" i="18"/>
  <c r="AFY191" i="18"/>
  <c r="AFZ191" i="18"/>
  <c r="AGA191" i="18"/>
  <c r="AGB191" i="18"/>
  <c r="AGC191" i="18"/>
  <c r="AGD191" i="18"/>
  <c r="AGE191" i="18"/>
  <c r="AGF191" i="18"/>
  <c r="AGG191" i="18"/>
  <c r="AGH191" i="18"/>
  <c r="AGI191" i="18"/>
  <c r="AGJ191" i="18"/>
  <c r="AGK191" i="18"/>
  <c r="AGL191" i="18"/>
  <c r="AGM191" i="18"/>
  <c r="AGN191" i="18"/>
  <c r="AGO191" i="18"/>
  <c r="AGP191" i="18"/>
  <c r="AGQ191" i="18"/>
  <c r="AGR191" i="18"/>
  <c r="AGS191" i="18"/>
  <c r="AGT191" i="18"/>
  <c r="AGU191" i="18"/>
  <c r="AGV191" i="18"/>
  <c r="AGW191" i="18"/>
  <c r="AGX191" i="18"/>
  <c r="AGY191" i="18"/>
  <c r="AGZ191" i="18"/>
  <c r="AHA191" i="18"/>
  <c r="AHB191" i="18"/>
  <c r="AHC191" i="18"/>
  <c r="AHD191" i="18"/>
  <c r="AHE191" i="18"/>
  <c r="AHF191" i="18"/>
  <c r="AHG191" i="18"/>
  <c r="AHH191" i="18"/>
  <c r="AHI191" i="18"/>
  <c r="AHJ191" i="18"/>
  <c r="AHK191" i="18"/>
  <c r="AHL191" i="18"/>
  <c r="AHM191" i="18"/>
  <c r="AHN191" i="18"/>
  <c r="AHO191" i="18"/>
  <c r="AHP191" i="18"/>
  <c r="AHQ191" i="18"/>
  <c r="AHR191" i="18"/>
  <c r="AHS191" i="18"/>
  <c r="AHT191" i="18"/>
  <c r="AHU191" i="18"/>
  <c r="AHV191" i="18"/>
  <c r="AHW191" i="18"/>
  <c r="AHX191" i="18"/>
  <c r="AHY191" i="18"/>
  <c r="AHZ191" i="18"/>
  <c r="AIA191" i="18"/>
  <c r="AIB191" i="18"/>
  <c r="AIC191" i="18"/>
  <c r="AID191" i="18"/>
  <c r="AIE191" i="18"/>
  <c r="AIF191" i="18"/>
  <c r="AIG191" i="18"/>
  <c r="AIH191" i="18"/>
  <c r="AII191" i="18"/>
  <c r="AIJ191" i="18"/>
  <c r="AIK191" i="18"/>
  <c r="AIL191" i="18"/>
  <c r="AIM191" i="18"/>
  <c r="AIN191" i="18"/>
  <c r="AIO191" i="18"/>
  <c r="AIP191" i="18"/>
  <c r="AIQ191" i="18"/>
  <c r="AIR191" i="18"/>
  <c r="AIS191" i="18"/>
  <c r="AIT191" i="18"/>
  <c r="AIU191" i="18"/>
  <c r="AIV191" i="18"/>
  <c r="AIW191" i="18"/>
  <c r="AIX191" i="18"/>
  <c r="AIY191" i="18"/>
  <c r="AIZ191" i="18"/>
  <c r="AJA191" i="18"/>
  <c r="AJB191" i="18"/>
  <c r="AJC191" i="18"/>
  <c r="AJD191" i="18"/>
  <c r="AJE191" i="18"/>
  <c r="AJF191" i="18"/>
  <c r="AJG191" i="18"/>
  <c r="AJH191" i="18"/>
  <c r="AJI191" i="18"/>
  <c r="AJJ191" i="18"/>
  <c r="AJK191" i="18"/>
  <c r="AJL191" i="18"/>
  <c r="AJM191" i="18"/>
  <c r="AJN191" i="18"/>
  <c r="AJO191" i="18"/>
  <c r="AJP191" i="18"/>
  <c r="AJQ191" i="18"/>
  <c r="AJR191" i="18"/>
  <c r="AJS191" i="18"/>
  <c r="AJT191" i="18"/>
  <c r="AJU191" i="18"/>
  <c r="AJV191" i="18"/>
  <c r="AJW191" i="18"/>
  <c r="AJX191" i="18"/>
  <c r="AJY191" i="18"/>
  <c r="AJZ191" i="18"/>
  <c r="AKA191" i="18"/>
  <c r="AKB191" i="18"/>
  <c r="AKC191" i="18"/>
  <c r="AKD191" i="18"/>
  <c r="AKE191" i="18"/>
  <c r="AKF191" i="18"/>
  <c r="AKG191" i="18"/>
  <c r="AKH191" i="18"/>
  <c r="AKI191" i="18"/>
  <c r="AKJ191" i="18"/>
  <c r="AKK191" i="18"/>
  <c r="AKL191" i="18"/>
  <c r="AKM191" i="18"/>
  <c r="AKN191" i="18"/>
  <c r="AKO191" i="18"/>
  <c r="AKP191" i="18"/>
  <c r="AKQ191" i="18"/>
  <c r="AKR191" i="18"/>
  <c r="AKS191" i="18"/>
  <c r="AKT191" i="18"/>
  <c r="AKU191" i="18"/>
  <c r="AKV191" i="18"/>
  <c r="AKW191" i="18"/>
  <c r="AKX191" i="18"/>
  <c r="AKY191" i="18"/>
  <c r="AKZ191" i="18"/>
  <c r="ALA191" i="18"/>
  <c r="ALB191" i="18"/>
  <c r="ALC191" i="18"/>
  <c r="ALD191" i="18"/>
  <c r="ALE191" i="18"/>
  <c r="ALF191" i="18"/>
  <c r="ALG191" i="18"/>
  <c r="ALH191" i="18"/>
  <c r="ALI191" i="18"/>
  <c r="ALJ191" i="18"/>
  <c r="ALK191" i="18"/>
  <c r="ALL191" i="18"/>
  <c r="ALM191" i="18"/>
  <c r="ALN191" i="18"/>
  <c r="ALO191" i="18"/>
  <c r="ALP191" i="18"/>
  <c r="ALQ191" i="18"/>
  <c r="ALR191" i="18"/>
  <c r="ALS191" i="18"/>
  <c r="ALT191" i="18"/>
  <c r="ALU191" i="18"/>
  <c r="ALV191" i="18"/>
  <c r="ALW191" i="18"/>
  <c r="ALX191" i="18"/>
  <c r="ALY191" i="18"/>
  <c r="ALZ191" i="18"/>
  <c r="AMA191" i="18"/>
  <c r="AMB191" i="18"/>
  <c r="AMC191" i="18"/>
  <c r="AMD191" i="18"/>
  <c r="AME191" i="18"/>
  <c r="AMF191" i="18"/>
  <c r="AMG191" i="18"/>
  <c r="AMH191" i="18"/>
  <c r="AMI191" i="18"/>
  <c r="AMJ191" i="18"/>
  <c r="AMK191" i="18"/>
  <c r="AML191" i="18"/>
  <c r="AMM191" i="18"/>
  <c r="AMN191" i="18"/>
  <c r="AMO191" i="18"/>
  <c r="AMP191" i="18"/>
  <c r="AMQ191" i="18"/>
  <c r="AMR191" i="18"/>
  <c r="AMS191" i="18"/>
  <c r="AMT191" i="18"/>
  <c r="AMU191" i="18"/>
  <c r="AMV191" i="18"/>
  <c r="AMW191" i="18"/>
  <c r="AMX191" i="18"/>
  <c r="AMY191" i="18"/>
  <c r="AMZ191" i="18"/>
  <c r="ANA191" i="18"/>
  <c r="ANB191" i="18"/>
  <c r="ANC191" i="18"/>
  <c r="AND191" i="18"/>
  <c r="ANE191" i="18"/>
  <c r="ANF191" i="18"/>
  <c r="ANG191" i="18"/>
  <c r="ANH191" i="18"/>
  <c r="ANI191" i="18"/>
  <c r="ANJ191" i="18"/>
  <c r="ANK191" i="18"/>
  <c r="ANL191" i="18"/>
  <c r="ANM191" i="18"/>
  <c r="ANN191" i="18"/>
  <c r="ANO191" i="18"/>
  <c r="ANP191" i="18"/>
  <c r="ANQ191" i="18"/>
  <c r="ANR191" i="18"/>
  <c r="ANS191" i="18"/>
  <c r="ANT191" i="18"/>
  <c r="ANU191" i="18"/>
  <c r="ANV191" i="18"/>
  <c r="ANW191" i="18"/>
  <c r="ANX191" i="18"/>
  <c r="ANY191" i="18"/>
  <c r="ANZ191" i="18"/>
  <c r="AOA191" i="18"/>
  <c r="AOB191" i="18"/>
  <c r="AOC191" i="18"/>
  <c r="AOD191" i="18"/>
  <c r="AOE191" i="18"/>
  <c r="AOF191" i="18"/>
  <c r="AOG191" i="18"/>
  <c r="AOH191" i="18"/>
  <c r="AOI191" i="18"/>
  <c r="AOJ191" i="18"/>
  <c r="AOK191" i="18"/>
  <c r="AOL191" i="18"/>
  <c r="AOM191" i="18"/>
  <c r="AON191" i="18"/>
  <c r="AOO191" i="18"/>
  <c r="AOP191" i="18"/>
  <c r="AOQ191" i="18"/>
  <c r="AOR191" i="18"/>
  <c r="AOS191" i="18"/>
  <c r="AOT191" i="18"/>
  <c r="AOU191" i="18"/>
  <c r="AOV191" i="18"/>
  <c r="AOW191" i="18"/>
  <c r="AOX191" i="18"/>
  <c r="AOY191" i="18"/>
  <c r="AOZ191" i="18"/>
  <c r="APA191" i="18"/>
  <c r="APB191" i="18"/>
  <c r="APC191" i="18"/>
  <c r="APD191" i="18"/>
  <c r="APE191" i="18"/>
  <c r="APF191" i="18"/>
  <c r="APG191" i="18"/>
  <c r="APH191" i="18"/>
  <c r="API191" i="18"/>
  <c r="APJ191" i="18"/>
  <c r="APK191" i="18"/>
  <c r="APL191" i="18"/>
  <c r="APM191" i="18"/>
  <c r="APN191" i="18"/>
  <c r="APO191" i="18"/>
  <c r="APP191" i="18"/>
  <c r="APQ191" i="18"/>
  <c r="APR191" i="18"/>
  <c r="APS191" i="18"/>
  <c r="APT191" i="18"/>
  <c r="APU191" i="18"/>
  <c r="APV191" i="18"/>
  <c r="APW191" i="18"/>
  <c r="APX191" i="18"/>
  <c r="APY191" i="18"/>
  <c r="APZ191" i="18"/>
  <c r="AQA191" i="18"/>
  <c r="AQB191" i="18"/>
  <c r="AQC191" i="18"/>
  <c r="AQD191" i="18"/>
  <c r="AQE191" i="18"/>
  <c r="AQF191" i="18"/>
  <c r="AQG191" i="18"/>
  <c r="AQH191" i="18"/>
  <c r="AQI191" i="18"/>
  <c r="AQJ191" i="18"/>
  <c r="AQK191" i="18"/>
  <c r="AQL191" i="18"/>
  <c r="AQM191" i="18"/>
  <c r="AQN191" i="18"/>
  <c r="AQO191" i="18"/>
  <c r="AQP191" i="18"/>
  <c r="AQQ191" i="18"/>
  <c r="AQR191" i="18"/>
  <c r="AQS191" i="18"/>
  <c r="AQT191" i="18"/>
  <c r="AQU191" i="18"/>
  <c r="AQV191" i="18"/>
  <c r="AQW191" i="18"/>
  <c r="AQX191" i="18"/>
  <c r="AQY191" i="18"/>
  <c r="AQZ191" i="18"/>
  <c r="ARA191" i="18"/>
  <c r="ARB191" i="18"/>
  <c r="ARC191" i="18"/>
  <c r="ARD191" i="18"/>
  <c r="ARE191" i="18"/>
  <c r="ARF191" i="18"/>
  <c r="ARG191" i="18"/>
  <c r="ARH191" i="18"/>
  <c r="ARI191" i="18"/>
  <c r="ARJ191" i="18"/>
  <c r="ARK191" i="18"/>
  <c r="ARL191" i="18"/>
  <c r="ARM191" i="18"/>
  <c r="ARN191" i="18"/>
  <c r="ARO191" i="18"/>
  <c r="ARP191" i="18"/>
  <c r="ARQ191" i="18"/>
  <c r="ARR191" i="18"/>
  <c r="ARS191" i="18"/>
  <c r="ART191" i="18"/>
  <c r="ARU191" i="18"/>
  <c r="ARV191" i="18"/>
  <c r="ARW191" i="18"/>
  <c r="ARX191" i="18"/>
  <c r="ARY191" i="18"/>
  <c r="ARZ191" i="18"/>
  <c r="ASA191" i="18"/>
  <c r="ASB191" i="18"/>
  <c r="ASC191" i="18"/>
  <c r="ASD191" i="18"/>
  <c r="ASE191" i="18"/>
  <c r="ASF191" i="18"/>
  <c r="ASG191" i="18"/>
  <c r="ASH191" i="18"/>
  <c r="ASI191" i="18"/>
  <c r="ASJ191" i="18"/>
  <c r="ASK191" i="18"/>
  <c r="ASL191" i="18"/>
  <c r="ASM191" i="18"/>
  <c r="ASN191" i="18"/>
  <c r="ASO191" i="18"/>
  <c r="ASP191" i="18"/>
  <c r="ASQ191" i="18"/>
  <c r="ASR191" i="18"/>
  <c r="ASS191" i="18"/>
  <c r="AST191" i="18"/>
  <c r="ASU191" i="18"/>
  <c r="ASV191" i="18"/>
  <c r="ASW191" i="18"/>
  <c r="ASX191" i="18"/>
  <c r="ASY191" i="18"/>
  <c r="ASZ191" i="18"/>
  <c r="ATA191" i="18"/>
  <c r="ATB191" i="18"/>
  <c r="ATC191" i="18"/>
  <c r="ATD191" i="18"/>
  <c r="ATE191" i="18"/>
  <c r="ATF191" i="18"/>
  <c r="ATG191" i="18"/>
  <c r="ATH191" i="18"/>
  <c r="ATI191" i="18"/>
  <c r="ATJ191" i="18"/>
  <c r="ATK191" i="18"/>
  <c r="ATL191" i="18"/>
  <c r="ATM191" i="18"/>
  <c r="ATN191" i="18"/>
  <c r="ATO191" i="18"/>
  <c r="ATP191" i="18"/>
  <c r="ATQ191" i="18"/>
  <c r="ATR191" i="18"/>
  <c r="ATS191" i="18"/>
  <c r="ATT191" i="18"/>
  <c r="ATU191" i="18"/>
  <c r="ATV191" i="18"/>
  <c r="ATW191" i="18"/>
  <c r="ATX191" i="18"/>
  <c r="ATY191" i="18"/>
  <c r="ATZ191" i="18"/>
  <c r="AUA191" i="18"/>
  <c r="AUB191" i="18"/>
  <c r="AUC191" i="18"/>
  <c r="AUD191" i="18"/>
  <c r="AUE191" i="18"/>
  <c r="AUF191" i="18"/>
  <c r="AUG191" i="18"/>
  <c r="AUH191" i="18"/>
  <c r="AUI191" i="18"/>
  <c r="AUJ191" i="18"/>
  <c r="AUK191" i="18"/>
  <c r="AUL191" i="18"/>
  <c r="AUM191" i="18"/>
  <c r="AUN191" i="18"/>
  <c r="AUO191" i="18"/>
  <c r="AUP191" i="18"/>
  <c r="AUQ191" i="18"/>
  <c r="AUR191" i="18"/>
  <c r="AUS191" i="18"/>
  <c r="AUT191" i="18"/>
  <c r="AUU191" i="18"/>
  <c r="AUV191" i="18"/>
  <c r="AUW191" i="18"/>
  <c r="AUX191" i="18"/>
  <c r="AUY191" i="18"/>
  <c r="AUZ191" i="18"/>
  <c r="AVA191" i="18"/>
  <c r="AVB191" i="18"/>
  <c r="AVC191" i="18"/>
  <c r="AVD191" i="18"/>
  <c r="AVE191" i="18"/>
  <c r="AVF191" i="18"/>
  <c r="AVG191" i="18"/>
  <c r="AVH191" i="18"/>
  <c r="AVI191" i="18"/>
  <c r="AVJ191" i="18"/>
  <c r="AVK191" i="18"/>
  <c r="AVL191" i="18"/>
  <c r="AVM191" i="18"/>
  <c r="AVN191" i="18"/>
  <c r="AVO191" i="18"/>
  <c r="AVP191" i="18"/>
  <c r="AVQ191" i="18"/>
  <c r="AVR191" i="18"/>
  <c r="AVS191" i="18"/>
  <c r="AVT191" i="18"/>
  <c r="AVU191" i="18"/>
  <c r="AVV191" i="18"/>
  <c r="AVW191" i="18"/>
  <c r="AVX191" i="18"/>
  <c r="AVY191" i="18"/>
  <c r="AVZ191" i="18"/>
  <c r="AWA191" i="18"/>
  <c r="AWB191" i="18"/>
  <c r="AWC191" i="18"/>
  <c r="AWD191" i="18"/>
  <c r="AWE191" i="18"/>
  <c r="AWF191" i="18"/>
  <c r="AWG191" i="18"/>
  <c r="AWH191" i="18"/>
  <c r="AWI191" i="18"/>
  <c r="AWJ191" i="18"/>
  <c r="AWK191" i="18"/>
  <c r="AWL191" i="18"/>
  <c r="AWM191" i="18"/>
  <c r="AWN191" i="18"/>
  <c r="AWO191" i="18"/>
  <c r="AWP191" i="18"/>
  <c r="AWQ191" i="18"/>
  <c r="AWR191" i="18"/>
  <c r="AWS191" i="18"/>
  <c r="AWT191" i="18"/>
  <c r="AWU191" i="18"/>
  <c r="AWV191" i="18"/>
  <c r="AWW191" i="18"/>
  <c r="AWX191" i="18"/>
  <c r="AWY191" i="18"/>
  <c r="AWZ191" i="18"/>
  <c r="AXA191" i="18"/>
  <c r="AXB191" i="18"/>
  <c r="AXC191" i="18"/>
  <c r="AXD191" i="18"/>
  <c r="AXE191" i="18"/>
  <c r="AXF191" i="18"/>
  <c r="AXG191" i="18"/>
  <c r="AXH191" i="18"/>
  <c r="AXI191" i="18"/>
  <c r="AXJ191" i="18"/>
  <c r="AXK191" i="18"/>
  <c r="AXL191" i="18"/>
  <c r="AXM191" i="18"/>
  <c r="AXN191" i="18"/>
  <c r="AXO191" i="18"/>
  <c r="AXP191" i="18"/>
  <c r="AXQ191" i="18"/>
  <c r="AXR191" i="18"/>
  <c r="AXS191" i="18"/>
  <c r="AXT191" i="18"/>
  <c r="AXU191" i="18"/>
  <c r="AXV191" i="18"/>
  <c r="AXW191" i="18"/>
  <c r="AXX191" i="18"/>
  <c r="AXY191" i="18"/>
  <c r="AXZ191" i="18"/>
  <c r="AYA191" i="18"/>
  <c r="AYB191" i="18"/>
  <c r="AYC191" i="18"/>
  <c r="AYD191" i="18"/>
  <c r="AYE191" i="18"/>
  <c r="AYF191" i="18"/>
  <c r="AYG191" i="18"/>
  <c r="AYH191" i="18"/>
  <c r="AYI191" i="18"/>
  <c r="AYJ191" i="18"/>
  <c r="AYK191" i="18"/>
  <c r="AYL191" i="18"/>
  <c r="AYM191" i="18"/>
  <c r="AYN191" i="18"/>
  <c r="AYO191" i="18"/>
  <c r="AYP191" i="18"/>
  <c r="AYQ191" i="18"/>
  <c r="AYR191" i="18"/>
  <c r="AYS191" i="18"/>
  <c r="AYT191" i="18"/>
  <c r="AYU191" i="18"/>
  <c r="AYV191" i="18"/>
  <c r="AYW191" i="18"/>
  <c r="AYX191" i="18"/>
  <c r="AYY191" i="18"/>
  <c r="AYZ191" i="18"/>
  <c r="AZA191" i="18"/>
  <c r="AZB191" i="18"/>
  <c r="AZC191" i="18"/>
  <c r="AZD191" i="18"/>
  <c r="AZE191" i="18"/>
  <c r="AZF191" i="18"/>
  <c r="AZG191" i="18"/>
  <c r="AZH191" i="18"/>
  <c r="AZI191" i="18"/>
  <c r="AZJ191" i="18"/>
  <c r="AZK191" i="18"/>
  <c r="AZL191" i="18"/>
  <c r="AZM191" i="18"/>
  <c r="AZN191" i="18"/>
  <c r="AZO191" i="18"/>
  <c r="AZP191" i="18"/>
  <c r="AZQ191" i="18"/>
  <c r="AZR191" i="18"/>
  <c r="AZS191" i="18"/>
  <c r="AZT191" i="18"/>
  <c r="AZU191" i="18"/>
  <c r="AZV191" i="18"/>
  <c r="AZW191" i="18"/>
  <c r="AZX191" i="18"/>
  <c r="AZY191" i="18"/>
  <c r="AZZ191" i="18"/>
  <c r="BAA191" i="18"/>
  <c r="BAB191" i="18"/>
  <c r="BAC191" i="18"/>
  <c r="BAD191" i="18"/>
  <c r="BAE191" i="18"/>
  <c r="BAF191" i="18"/>
  <c r="BAG191" i="18"/>
  <c r="BAH191" i="18"/>
  <c r="BAI191" i="18"/>
  <c r="BAJ191" i="18"/>
  <c r="BAK191" i="18"/>
  <c r="BAL191" i="18"/>
  <c r="BAM191" i="18"/>
  <c r="BAN191" i="18"/>
  <c r="BAO191" i="18"/>
  <c r="BAP191" i="18"/>
  <c r="BAQ191" i="18"/>
  <c r="BAR191" i="18"/>
  <c r="BAS191" i="18"/>
  <c r="BAT191" i="18"/>
  <c r="BAU191" i="18"/>
  <c r="BAV191" i="18"/>
  <c r="BAW191" i="18"/>
  <c r="BAX191" i="18"/>
  <c r="BAY191" i="18"/>
  <c r="BAZ191" i="18"/>
  <c r="BBA191" i="18"/>
  <c r="BBB191" i="18"/>
  <c r="BBC191" i="18"/>
  <c r="BBD191" i="18"/>
  <c r="BBE191" i="18"/>
  <c r="BBF191" i="18"/>
  <c r="BBG191" i="18"/>
  <c r="BBH191" i="18"/>
  <c r="BBI191" i="18"/>
  <c r="BBJ191" i="18"/>
  <c r="BBK191" i="18"/>
  <c r="BBL191" i="18"/>
  <c r="BBM191" i="18"/>
  <c r="BBN191" i="18"/>
  <c r="BBO191" i="18"/>
  <c r="BBP191" i="18"/>
  <c r="BBQ191" i="18"/>
  <c r="BBR191" i="18"/>
  <c r="BBS191" i="18"/>
  <c r="BBT191" i="18"/>
  <c r="BBU191" i="18"/>
  <c r="BBV191" i="18"/>
  <c r="BBW191" i="18"/>
  <c r="BBX191" i="18"/>
  <c r="BBY191" i="18"/>
  <c r="BBZ191" i="18"/>
  <c r="BCA191" i="18"/>
  <c r="BCB191" i="18"/>
  <c r="BCC191" i="18"/>
  <c r="BCD191" i="18"/>
  <c r="BCE191" i="18"/>
  <c r="BCF191" i="18"/>
  <c r="BCG191" i="18"/>
  <c r="BCH191" i="18"/>
  <c r="BCI191" i="18"/>
  <c r="BCJ191" i="18"/>
  <c r="BCK191" i="18"/>
  <c r="BCL191" i="18"/>
  <c r="BCM191" i="18"/>
  <c r="BCN191" i="18"/>
  <c r="BCO191" i="18"/>
  <c r="BCP191" i="18"/>
  <c r="BCQ191" i="18"/>
  <c r="BCR191" i="18"/>
  <c r="BCS191" i="18"/>
  <c r="BCT191" i="18"/>
  <c r="BCU191" i="18"/>
  <c r="BCV191" i="18"/>
  <c r="BCW191" i="18"/>
  <c r="BCX191" i="18"/>
  <c r="BCY191" i="18"/>
  <c r="BCZ191" i="18"/>
  <c r="BDA191" i="18"/>
  <c r="BDB191" i="18"/>
  <c r="BDC191" i="18"/>
  <c r="BDD191" i="18"/>
  <c r="BDE191" i="18"/>
  <c r="BDF191" i="18"/>
  <c r="BDG191" i="18"/>
  <c r="BDH191" i="18"/>
  <c r="BDI191" i="18"/>
  <c r="BDJ191" i="18"/>
  <c r="BDK191" i="18"/>
  <c r="BDL191" i="18"/>
  <c r="BDM191" i="18"/>
  <c r="BDN191" i="18"/>
  <c r="BDO191" i="18"/>
  <c r="BDP191" i="18"/>
  <c r="BDQ191" i="18"/>
  <c r="BDR191" i="18"/>
  <c r="BDS191" i="18"/>
  <c r="BDT191" i="18"/>
  <c r="BDU191" i="18"/>
  <c r="BDV191" i="18"/>
  <c r="BDW191" i="18"/>
  <c r="BDX191" i="18"/>
  <c r="BDY191" i="18"/>
  <c r="BDZ191" i="18"/>
  <c r="BEA191" i="18"/>
  <c r="BEB191" i="18"/>
  <c r="BEC191" i="18"/>
  <c r="BED191" i="18"/>
  <c r="BEE191" i="18"/>
  <c r="BEF191" i="18"/>
  <c r="BEG191" i="18"/>
  <c r="BEH191" i="18"/>
  <c r="BEI191" i="18"/>
  <c r="BEJ191" i="18"/>
  <c r="BEK191" i="18"/>
  <c r="BEL191" i="18"/>
  <c r="BEM191" i="18"/>
  <c r="BEN191" i="18"/>
  <c r="BEO191" i="18"/>
  <c r="BEP191" i="18"/>
  <c r="BEQ191" i="18"/>
  <c r="BER191" i="18"/>
  <c r="BES191" i="18"/>
  <c r="BET191" i="18"/>
  <c r="BEU191" i="18"/>
  <c r="BEV191" i="18"/>
  <c r="BEW191" i="18"/>
  <c r="BEX191" i="18"/>
  <c r="BEY191" i="18"/>
  <c r="BEZ191" i="18"/>
  <c r="BFA191" i="18"/>
  <c r="BFB191" i="18"/>
  <c r="BFC191" i="18"/>
  <c r="BFD191" i="18"/>
  <c r="BFE191" i="18"/>
  <c r="BFF191" i="18"/>
  <c r="BFG191" i="18"/>
  <c r="BFH191" i="18"/>
  <c r="BFI191" i="18"/>
  <c r="BFJ191" i="18"/>
  <c r="BFK191" i="18"/>
  <c r="BFL191" i="18"/>
  <c r="BFM191" i="18"/>
  <c r="BFN191" i="18"/>
  <c r="BFO191" i="18"/>
  <c r="BFP191" i="18"/>
  <c r="BFQ191" i="18"/>
  <c r="BFR191" i="18"/>
  <c r="BFS191" i="18"/>
  <c r="BFT191" i="18"/>
  <c r="BFU191" i="18"/>
  <c r="BFV191" i="18"/>
  <c r="BFW191" i="18"/>
  <c r="BFX191" i="18"/>
  <c r="BFY191" i="18"/>
  <c r="BFZ191" i="18"/>
  <c r="BGA191" i="18"/>
  <c r="BGB191" i="18"/>
  <c r="BGC191" i="18"/>
  <c r="BGD191" i="18"/>
  <c r="BGE191" i="18"/>
  <c r="BGF191" i="18"/>
  <c r="BGG191" i="18"/>
  <c r="BGH191" i="18"/>
  <c r="BGI191" i="18"/>
  <c r="BGJ191" i="18"/>
  <c r="BGK191" i="18"/>
  <c r="BGL191" i="18"/>
  <c r="BGM191" i="18"/>
  <c r="BGN191" i="18"/>
  <c r="BGO191" i="18"/>
  <c r="BGP191" i="18"/>
  <c r="BGQ191" i="18"/>
  <c r="BGR191" i="18"/>
  <c r="BGS191" i="18"/>
  <c r="BGT191" i="18"/>
  <c r="BGU191" i="18"/>
  <c r="BGV191" i="18"/>
  <c r="BGW191" i="18"/>
  <c r="BGX191" i="18"/>
  <c r="BGY191" i="18"/>
  <c r="BGZ191" i="18"/>
  <c r="BHA191" i="18"/>
  <c r="BHB191" i="18"/>
  <c r="BHC191" i="18"/>
  <c r="BHD191" i="18"/>
  <c r="BHE191" i="18"/>
  <c r="BHF191" i="18"/>
  <c r="BHG191" i="18"/>
  <c r="BHH191" i="18"/>
  <c r="BHI191" i="18"/>
  <c r="BHJ191" i="18"/>
  <c r="BHK191" i="18"/>
  <c r="BHL191" i="18"/>
  <c r="BHM191" i="18"/>
  <c r="BHN191" i="18"/>
  <c r="BHO191" i="18"/>
  <c r="BHP191" i="18"/>
  <c r="BHQ191" i="18"/>
  <c r="BHR191" i="18"/>
  <c r="BHS191" i="18"/>
  <c r="BHT191" i="18"/>
  <c r="BHU191" i="18"/>
  <c r="BHV191" i="18"/>
  <c r="BHW191" i="18"/>
  <c r="BHX191" i="18"/>
  <c r="BHY191" i="18"/>
  <c r="BHZ191" i="18"/>
  <c r="BIA191" i="18"/>
  <c r="BIB191" i="18"/>
  <c r="BIC191" i="18"/>
  <c r="BID191" i="18"/>
  <c r="BIE191" i="18"/>
  <c r="BIF191" i="18"/>
  <c r="BIG191" i="18"/>
  <c r="BIH191" i="18"/>
  <c r="BII191" i="18"/>
  <c r="BIJ191" i="18"/>
  <c r="BIK191" i="18"/>
  <c r="BIL191" i="18"/>
  <c r="BIM191" i="18"/>
  <c r="BIN191" i="18"/>
  <c r="BIO191" i="18"/>
  <c r="BIP191" i="18"/>
  <c r="BIQ191" i="18"/>
  <c r="BIR191" i="18"/>
  <c r="BIS191" i="18"/>
  <c r="BIT191" i="18"/>
  <c r="BIU191" i="18"/>
  <c r="BIV191" i="18"/>
  <c r="BIW191" i="18"/>
  <c r="BIX191" i="18"/>
  <c r="BIY191" i="18"/>
  <c r="BIZ191" i="18"/>
  <c r="BJA191" i="18"/>
  <c r="BJB191" i="18"/>
  <c r="BJC191" i="18"/>
  <c r="BJD191" i="18"/>
  <c r="BJE191" i="18"/>
  <c r="BJF191" i="18"/>
  <c r="BJG191" i="18"/>
  <c r="BJH191" i="18"/>
  <c r="BJI191" i="18"/>
  <c r="BJJ191" i="18"/>
  <c r="BJK191" i="18"/>
  <c r="BJL191" i="18"/>
  <c r="BJM191" i="18"/>
  <c r="BJN191" i="18"/>
  <c r="BJO191" i="18"/>
  <c r="BJP191" i="18"/>
  <c r="BJQ191" i="18"/>
  <c r="BJR191" i="18"/>
  <c r="BJS191" i="18"/>
  <c r="BJT191" i="18"/>
  <c r="BJU191" i="18"/>
  <c r="BJV191" i="18"/>
  <c r="BJW191" i="18"/>
  <c r="BJX191" i="18"/>
  <c r="BJY191" i="18"/>
  <c r="BJZ191" i="18"/>
  <c r="BKA191" i="18"/>
  <c r="BKB191" i="18"/>
  <c r="BKC191" i="18"/>
  <c r="BKD191" i="18"/>
  <c r="BKE191" i="18"/>
  <c r="BKF191" i="18"/>
  <c r="BKG191" i="18"/>
  <c r="BKH191" i="18"/>
  <c r="BKI191" i="18"/>
  <c r="BKJ191" i="18"/>
  <c r="BKK191" i="18"/>
  <c r="BKL191" i="18"/>
  <c r="BKM191" i="18"/>
  <c r="BKN191" i="18"/>
  <c r="BKO191" i="18"/>
  <c r="BKP191" i="18"/>
  <c r="BKQ191" i="18"/>
  <c r="BKR191" i="18"/>
  <c r="BKS191" i="18"/>
  <c r="BKT191" i="18"/>
  <c r="BKU191" i="18"/>
  <c r="BKV191" i="18"/>
  <c r="BKW191" i="18"/>
  <c r="BKX191" i="18"/>
  <c r="BKY191" i="18"/>
  <c r="BKZ191" i="18"/>
  <c r="BLA191" i="18"/>
  <c r="BLB191" i="18"/>
  <c r="BLC191" i="18"/>
  <c r="BLD191" i="18"/>
  <c r="BLE191" i="18"/>
  <c r="BLF191" i="18"/>
  <c r="BLG191" i="18"/>
  <c r="BLH191" i="18"/>
  <c r="BLI191" i="18"/>
  <c r="BLJ191" i="18"/>
  <c r="BLK191" i="18"/>
  <c r="BLL191" i="18"/>
  <c r="BLM191" i="18"/>
  <c r="BLN191" i="18"/>
  <c r="BLO191" i="18"/>
  <c r="BLP191" i="18"/>
  <c r="BLQ191" i="18"/>
  <c r="BLR191" i="18"/>
  <c r="BLS191" i="18"/>
  <c r="BLT191" i="18"/>
  <c r="BLU191" i="18"/>
  <c r="BLV191" i="18"/>
  <c r="BLW191" i="18"/>
  <c r="BLX191" i="18"/>
  <c r="BLY191" i="18"/>
  <c r="BLZ191" i="18"/>
  <c r="BMA191" i="18"/>
  <c r="BMB191" i="18"/>
  <c r="BMC191" i="18"/>
  <c r="BMD191" i="18"/>
  <c r="BME191" i="18"/>
  <c r="BMF191" i="18"/>
  <c r="BMG191" i="18"/>
  <c r="BMH191" i="18"/>
  <c r="BMI191" i="18"/>
  <c r="BMJ191" i="18"/>
  <c r="BMK191" i="18"/>
  <c r="BML191" i="18"/>
  <c r="BMM191" i="18"/>
  <c r="BMN191" i="18"/>
  <c r="BMO191" i="18"/>
  <c r="BMP191" i="18"/>
  <c r="BMQ191" i="18"/>
  <c r="BMR191" i="18"/>
  <c r="BMS191" i="18"/>
  <c r="BMT191" i="18"/>
  <c r="BMU191" i="18"/>
  <c r="BMV191" i="18"/>
  <c r="BMW191" i="18"/>
  <c r="BMX191" i="18"/>
  <c r="BMY191" i="18"/>
  <c r="BMZ191" i="18"/>
  <c r="BNA191" i="18"/>
  <c r="BNB191" i="18"/>
  <c r="BNC191" i="18"/>
  <c r="BND191" i="18"/>
  <c r="BNE191" i="18"/>
  <c r="BNF191" i="18"/>
  <c r="BNG191" i="18"/>
  <c r="BNH191" i="18"/>
  <c r="BNI191" i="18"/>
  <c r="BNJ191" i="18"/>
  <c r="BNK191" i="18"/>
  <c r="BNL191" i="18"/>
  <c r="BNM191" i="18"/>
  <c r="BNN191" i="18"/>
  <c r="BNO191" i="18"/>
  <c r="BNP191" i="18"/>
  <c r="BNQ191" i="18"/>
  <c r="BNR191" i="18"/>
  <c r="BNS191" i="18"/>
  <c r="BNT191" i="18"/>
  <c r="BNU191" i="18"/>
  <c r="BNV191" i="18"/>
  <c r="BNW191" i="18"/>
  <c r="BNX191" i="18"/>
  <c r="BNY191" i="18"/>
  <c r="BNZ191" i="18"/>
  <c r="BOA191" i="18"/>
  <c r="BOB191" i="18"/>
  <c r="BOC191" i="18"/>
  <c r="BOD191" i="18"/>
  <c r="BOE191" i="18"/>
  <c r="BOF191" i="18"/>
  <c r="BOG191" i="18"/>
  <c r="BOH191" i="18"/>
  <c r="BOI191" i="18"/>
  <c r="BOJ191" i="18"/>
  <c r="BOK191" i="18"/>
  <c r="BOL191" i="18"/>
  <c r="BOM191" i="18"/>
  <c r="BON191" i="18"/>
  <c r="BOO191" i="18"/>
  <c r="BOP191" i="18"/>
  <c r="BOQ191" i="18"/>
  <c r="BOR191" i="18"/>
  <c r="BOS191" i="18"/>
  <c r="BOT191" i="18"/>
  <c r="BOU191" i="18"/>
  <c r="BOV191" i="18"/>
  <c r="BOW191" i="18"/>
  <c r="BOX191" i="18"/>
  <c r="BOY191" i="18"/>
  <c r="BOZ191" i="18"/>
  <c r="BPA191" i="18"/>
  <c r="BPB191" i="18"/>
  <c r="BPC191" i="18"/>
  <c r="BPD191" i="18"/>
  <c r="BPE191" i="18"/>
  <c r="BPF191" i="18"/>
  <c r="BPG191" i="18"/>
  <c r="BPH191" i="18"/>
  <c r="BPI191" i="18"/>
  <c r="BPJ191" i="18"/>
  <c r="BPK191" i="18"/>
  <c r="BPL191" i="18"/>
  <c r="BPM191" i="18"/>
  <c r="BPN191" i="18"/>
  <c r="BPO191" i="18"/>
  <c r="BPP191" i="18"/>
  <c r="BPQ191" i="18"/>
  <c r="BPR191" i="18"/>
  <c r="BPS191" i="18"/>
  <c r="BPT191" i="18"/>
  <c r="BPU191" i="18"/>
  <c r="BPV191" i="18"/>
  <c r="BPW191" i="18"/>
  <c r="BPX191" i="18"/>
  <c r="BPY191" i="18"/>
  <c r="BPZ191" i="18"/>
  <c r="BQA191" i="18"/>
  <c r="BQB191" i="18"/>
  <c r="BQC191" i="18"/>
  <c r="BQD191" i="18"/>
  <c r="BQE191" i="18"/>
  <c r="BQF191" i="18"/>
  <c r="BQG191" i="18"/>
  <c r="BQH191" i="18"/>
  <c r="BQI191" i="18"/>
  <c r="BQJ191" i="18"/>
  <c r="BQK191" i="18"/>
  <c r="BQL191" i="18"/>
  <c r="BQM191" i="18"/>
  <c r="BQN191" i="18"/>
  <c r="BQO191" i="18"/>
  <c r="BQP191" i="18"/>
  <c r="BQQ191" i="18"/>
  <c r="BQR191" i="18"/>
  <c r="BQS191" i="18"/>
  <c r="BQT191" i="18"/>
  <c r="BQU191" i="18"/>
  <c r="BQV191" i="18"/>
  <c r="BQW191" i="18"/>
  <c r="BQX191" i="18"/>
  <c r="BQY191" i="18"/>
  <c r="BQZ191" i="18"/>
  <c r="BRA191" i="18"/>
  <c r="BRB191" i="18"/>
  <c r="BRC191" i="18"/>
  <c r="BRD191" i="18"/>
  <c r="BRE191" i="18"/>
  <c r="BRF191" i="18"/>
  <c r="BRG191" i="18"/>
  <c r="BRH191" i="18"/>
  <c r="BRI191" i="18"/>
  <c r="BRJ191" i="18"/>
  <c r="BRK191" i="18"/>
  <c r="BRL191" i="18"/>
  <c r="BRM191" i="18"/>
  <c r="BRN191" i="18"/>
  <c r="BRO191" i="18"/>
  <c r="BRP191" i="18"/>
  <c r="BRQ191" i="18"/>
  <c r="BRR191" i="18"/>
  <c r="BRS191" i="18"/>
  <c r="BRT191" i="18"/>
  <c r="BRU191" i="18"/>
  <c r="BRV191" i="18"/>
  <c r="BRW191" i="18"/>
  <c r="BRX191" i="18"/>
  <c r="BRY191" i="18"/>
  <c r="BRZ191" i="18"/>
  <c r="BSA191" i="18"/>
  <c r="BSB191" i="18"/>
  <c r="BSC191" i="18"/>
  <c r="BSD191" i="18"/>
  <c r="BSE191" i="18"/>
  <c r="BSF191" i="18"/>
  <c r="BSG191" i="18"/>
  <c r="BSH191" i="18"/>
  <c r="BSI191" i="18"/>
  <c r="BSJ191" i="18"/>
  <c r="BSK191" i="18"/>
  <c r="BSL191" i="18"/>
  <c r="BSM191" i="18"/>
  <c r="BSN191" i="18"/>
  <c r="BSO191" i="18"/>
  <c r="BSP191" i="18"/>
  <c r="BSQ191" i="18"/>
  <c r="BSR191" i="18"/>
  <c r="BSS191" i="18"/>
  <c r="BST191" i="18"/>
  <c r="BSU191" i="18"/>
  <c r="BSV191" i="18"/>
  <c r="BSW191" i="18"/>
  <c r="BSX191" i="18"/>
  <c r="BSY191" i="18"/>
  <c r="BSZ191" i="18"/>
  <c r="BTA191" i="18"/>
  <c r="BTB191" i="18"/>
  <c r="BTC191" i="18"/>
  <c r="BTD191" i="18"/>
  <c r="BTE191" i="18"/>
  <c r="BTF191" i="18"/>
  <c r="BTG191" i="18"/>
  <c r="BTH191" i="18"/>
  <c r="BTI191" i="18"/>
  <c r="BTJ191" i="18"/>
  <c r="BTK191" i="18"/>
  <c r="BTL191" i="18"/>
  <c r="BTM191" i="18"/>
  <c r="BTN191" i="18"/>
  <c r="BTO191" i="18"/>
  <c r="BTP191" i="18"/>
  <c r="BTQ191" i="18"/>
  <c r="BTR191" i="18"/>
  <c r="BTS191" i="18"/>
  <c r="BTT191" i="18"/>
  <c r="BTU191" i="18"/>
  <c r="BTV191" i="18"/>
  <c r="BTW191" i="18"/>
  <c r="BTX191" i="18"/>
  <c r="BTY191" i="18"/>
  <c r="BTZ191" i="18"/>
  <c r="BUA191" i="18"/>
  <c r="BUB191" i="18"/>
  <c r="BUC191" i="18"/>
  <c r="BUD191" i="18"/>
  <c r="BUE191" i="18"/>
  <c r="BUF191" i="18"/>
  <c r="BUG191" i="18"/>
  <c r="BUH191" i="18"/>
  <c r="BUI191" i="18"/>
  <c r="BUJ191" i="18"/>
  <c r="BUK191" i="18"/>
  <c r="BUL191" i="18"/>
  <c r="BUM191" i="18"/>
  <c r="BUN191" i="18"/>
  <c r="BUO191" i="18"/>
  <c r="BUP191" i="18"/>
  <c r="BUQ191" i="18"/>
  <c r="BUR191" i="18"/>
  <c r="BUS191" i="18"/>
  <c r="BUT191" i="18"/>
  <c r="BUU191" i="18"/>
  <c r="BUV191" i="18"/>
  <c r="BUW191" i="18"/>
  <c r="BUX191" i="18"/>
  <c r="BUY191" i="18"/>
  <c r="BUZ191" i="18"/>
  <c r="BVA191" i="18"/>
  <c r="BVB191" i="18"/>
  <c r="BVC191" i="18"/>
  <c r="BVD191" i="18"/>
  <c r="BVE191" i="18"/>
  <c r="BVF191" i="18"/>
  <c r="BVG191" i="18"/>
  <c r="BVH191" i="18"/>
  <c r="BVI191" i="18"/>
  <c r="BVJ191" i="18"/>
  <c r="BVK191" i="18"/>
  <c r="BVL191" i="18"/>
  <c r="BVM191" i="18"/>
  <c r="BVN191" i="18"/>
  <c r="BVO191" i="18"/>
  <c r="BVP191" i="18"/>
  <c r="BVQ191" i="18"/>
  <c r="BVR191" i="18"/>
  <c r="BVS191" i="18"/>
  <c r="BVT191" i="18"/>
  <c r="BVU191" i="18"/>
  <c r="BVV191" i="18"/>
  <c r="BVW191" i="18"/>
  <c r="BVX191" i="18"/>
  <c r="BVY191" i="18"/>
  <c r="BVZ191" i="18"/>
  <c r="BWA191" i="18"/>
  <c r="BWB191" i="18"/>
  <c r="BWC191" i="18"/>
  <c r="BWD191" i="18"/>
  <c r="BWE191" i="18"/>
  <c r="BWF191" i="18"/>
  <c r="BWG191" i="18"/>
  <c r="BWH191" i="18"/>
  <c r="BWI191" i="18"/>
  <c r="BWJ191" i="18"/>
  <c r="BWK191" i="18"/>
  <c r="BWL191" i="18"/>
  <c r="BWM191" i="18"/>
  <c r="BWN191" i="18"/>
  <c r="BWO191" i="18"/>
  <c r="BWP191" i="18"/>
  <c r="BWQ191" i="18"/>
  <c r="BWR191" i="18"/>
  <c r="BWS191" i="18"/>
  <c r="BWT191" i="18"/>
  <c r="BWU191" i="18"/>
  <c r="BWV191" i="18"/>
  <c r="BWW191" i="18"/>
  <c r="BWX191" i="18"/>
  <c r="BWY191" i="18"/>
  <c r="BWZ191" i="18"/>
  <c r="BXA191" i="18"/>
  <c r="BXB191" i="18"/>
  <c r="BXC191" i="18"/>
  <c r="BXD191" i="18"/>
  <c r="BXE191" i="18"/>
  <c r="BXF191" i="18"/>
  <c r="BXG191" i="18"/>
  <c r="BXH191" i="18"/>
  <c r="BXI191" i="18"/>
  <c r="BXJ191" i="18"/>
  <c r="BXK191" i="18"/>
  <c r="BXL191" i="18"/>
  <c r="BXM191" i="18"/>
  <c r="BXN191" i="18"/>
  <c r="BXO191" i="18"/>
  <c r="BXP191" i="18"/>
  <c r="BXQ191" i="18"/>
  <c r="BXR191" i="18"/>
  <c r="BXS191" i="18"/>
  <c r="BXT191" i="18"/>
  <c r="BXU191" i="18"/>
  <c r="BXV191" i="18"/>
  <c r="BXW191" i="18"/>
  <c r="BXX191" i="18"/>
  <c r="BXY191" i="18"/>
  <c r="BXZ191" i="18"/>
  <c r="BYA191" i="18"/>
  <c r="BYB191" i="18"/>
  <c r="BYC191" i="18"/>
  <c r="BYD191" i="18"/>
  <c r="BYE191" i="18"/>
  <c r="BYF191" i="18"/>
  <c r="BYG191" i="18"/>
  <c r="BYH191" i="18"/>
  <c r="BYI191" i="18"/>
  <c r="BYJ191" i="18"/>
  <c r="BYK191" i="18"/>
  <c r="BYL191" i="18"/>
  <c r="BYM191" i="18"/>
  <c r="BYN191" i="18"/>
  <c r="BYO191" i="18"/>
  <c r="BYP191" i="18"/>
  <c r="BYQ191" i="18"/>
  <c r="BYR191" i="18"/>
  <c r="BYS191" i="18"/>
  <c r="BYT191" i="18"/>
  <c r="BYU191" i="18"/>
  <c r="BYV191" i="18"/>
  <c r="BYW191" i="18"/>
  <c r="BYX191" i="18"/>
  <c r="BYY191" i="18"/>
  <c r="BYZ191" i="18"/>
  <c r="BZA191" i="18"/>
  <c r="BZB191" i="18"/>
  <c r="BZC191" i="18"/>
  <c r="BZD191" i="18"/>
  <c r="BZE191" i="18"/>
  <c r="BZF191" i="18"/>
  <c r="BZG191" i="18"/>
  <c r="BZH191" i="18"/>
  <c r="BZI191" i="18"/>
  <c r="BZJ191" i="18"/>
  <c r="BZK191" i="18"/>
  <c r="BZL191" i="18"/>
  <c r="BZM191" i="18"/>
  <c r="BZN191" i="18"/>
  <c r="BZO191" i="18"/>
  <c r="BZP191" i="18"/>
  <c r="BZQ191" i="18"/>
  <c r="BZR191" i="18"/>
  <c r="BZS191" i="18"/>
  <c r="BZT191" i="18"/>
  <c r="BZU191" i="18"/>
  <c r="BZV191" i="18"/>
  <c r="BZW191" i="18"/>
  <c r="BZX191" i="18"/>
  <c r="BZY191" i="18"/>
  <c r="BZZ191" i="18"/>
  <c r="CAA191" i="18"/>
  <c r="CAB191" i="18"/>
  <c r="CAC191" i="18"/>
  <c r="CAD191" i="18"/>
  <c r="CAE191" i="18"/>
  <c r="CAF191" i="18"/>
  <c r="CAG191" i="18"/>
  <c r="CAH191" i="18"/>
  <c r="CAI191" i="18"/>
  <c r="CAJ191" i="18"/>
  <c r="CAK191" i="18"/>
  <c r="CAL191" i="18"/>
  <c r="CAM191" i="18"/>
  <c r="CAN191" i="18"/>
  <c r="CAO191" i="18"/>
  <c r="CAP191" i="18"/>
  <c r="CAQ191" i="18"/>
  <c r="CAR191" i="18"/>
  <c r="CAS191" i="18"/>
  <c r="CAT191" i="18"/>
  <c r="CAU191" i="18"/>
  <c r="CAV191" i="18"/>
  <c r="CAW191" i="18"/>
  <c r="CAX191" i="18"/>
  <c r="CAY191" i="18"/>
  <c r="CAZ191" i="18"/>
  <c r="CBA191" i="18"/>
  <c r="CBB191" i="18"/>
  <c r="CBC191" i="18"/>
  <c r="CBD191" i="18"/>
  <c r="CBE191" i="18"/>
  <c r="CBF191" i="18"/>
  <c r="CBG191" i="18"/>
  <c r="CBH191" i="18"/>
  <c r="CBI191" i="18"/>
  <c r="CBJ191" i="18"/>
  <c r="CBK191" i="18"/>
  <c r="CBL191" i="18"/>
  <c r="CBM191" i="18"/>
  <c r="CBN191" i="18"/>
  <c r="CBO191" i="18"/>
  <c r="CBP191" i="18"/>
  <c r="CBQ191" i="18"/>
  <c r="CBR191" i="18"/>
  <c r="CBS191" i="18"/>
  <c r="CBT191" i="18"/>
  <c r="CBU191" i="18"/>
  <c r="CBV191" i="18"/>
  <c r="CBW191" i="18"/>
  <c r="CBX191" i="18"/>
  <c r="CBY191" i="18"/>
  <c r="CBZ191" i="18"/>
  <c r="CCA191" i="18"/>
  <c r="CCB191" i="18"/>
  <c r="CCC191" i="18"/>
  <c r="CCD191" i="18"/>
  <c r="CCE191" i="18"/>
  <c r="CCF191" i="18"/>
  <c r="CCG191" i="18"/>
  <c r="CCH191" i="18"/>
  <c r="CCI191" i="18"/>
  <c r="CCJ191" i="18"/>
  <c r="CCK191" i="18"/>
  <c r="CCL191" i="18"/>
  <c r="CCM191" i="18"/>
  <c r="CCN191" i="18"/>
  <c r="CCO191" i="18"/>
  <c r="CCP191" i="18"/>
  <c r="CCQ191" i="18"/>
  <c r="CCR191" i="18"/>
  <c r="CCS191" i="18"/>
  <c r="CCT191" i="18"/>
  <c r="CCU191" i="18"/>
  <c r="CCV191" i="18"/>
  <c r="CCW191" i="18"/>
  <c r="CCX191" i="18"/>
  <c r="CCY191" i="18"/>
  <c r="CCZ191" i="18"/>
  <c r="CDA191" i="18"/>
  <c r="CDB191" i="18"/>
  <c r="CDC191" i="18"/>
  <c r="CDD191" i="18"/>
  <c r="CDE191" i="18"/>
  <c r="CDF191" i="18"/>
  <c r="CDG191" i="18"/>
  <c r="CDH191" i="18"/>
  <c r="CDI191" i="18"/>
  <c r="CDJ191" i="18"/>
  <c r="CDK191" i="18"/>
  <c r="CDL191" i="18"/>
  <c r="CDM191" i="18"/>
  <c r="CDN191" i="18"/>
  <c r="CDO191" i="18"/>
  <c r="CDP191" i="18"/>
  <c r="CDQ191" i="18"/>
  <c r="CDR191" i="18"/>
  <c r="CDS191" i="18"/>
  <c r="CDT191" i="18"/>
  <c r="CDU191" i="18"/>
  <c r="CDV191" i="18"/>
  <c r="CDW191" i="18"/>
  <c r="CDX191" i="18"/>
  <c r="CDY191" i="18"/>
  <c r="CDZ191" i="18"/>
  <c r="CEA191" i="18"/>
  <c r="CEB191" i="18"/>
  <c r="CEC191" i="18"/>
  <c r="CED191" i="18"/>
  <c r="CEE191" i="18"/>
  <c r="CEF191" i="18"/>
  <c r="CEG191" i="18"/>
  <c r="CEH191" i="18"/>
  <c r="CEI191" i="18"/>
  <c r="CEJ191" i="18"/>
  <c r="CEK191" i="18"/>
  <c r="CEL191" i="18"/>
  <c r="CEM191" i="18"/>
  <c r="CEN191" i="18"/>
  <c r="CEO191" i="18"/>
  <c r="CEP191" i="18"/>
  <c r="CEQ191" i="18"/>
  <c r="CER191" i="18"/>
  <c r="CES191" i="18"/>
  <c r="CET191" i="18"/>
  <c r="CEU191" i="18"/>
  <c r="CEV191" i="18"/>
  <c r="CEW191" i="18"/>
  <c r="CEX191" i="18"/>
  <c r="CEY191" i="18"/>
  <c r="CEZ191" i="18"/>
  <c r="CFA191" i="18"/>
  <c r="CFB191" i="18"/>
  <c r="CFC191" i="18"/>
  <c r="CFD191" i="18"/>
  <c r="CFE191" i="18"/>
  <c r="CFF191" i="18"/>
  <c r="CFG191" i="18"/>
  <c r="CFH191" i="18"/>
  <c r="CFI191" i="18"/>
  <c r="CFJ191" i="18"/>
  <c r="CFK191" i="18"/>
  <c r="CFL191" i="18"/>
  <c r="CFM191" i="18"/>
  <c r="CFN191" i="18"/>
  <c r="CFO191" i="18"/>
  <c r="CFP191" i="18"/>
  <c r="CFQ191" i="18"/>
  <c r="CFR191" i="18"/>
  <c r="CFS191" i="18"/>
  <c r="CFT191" i="18"/>
  <c r="CFU191" i="18"/>
  <c r="CFV191" i="18"/>
  <c r="CFW191" i="18"/>
  <c r="CFX191" i="18"/>
  <c r="CFY191" i="18"/>
  <c r="CFZ191" i="18"/>
  <c r="CGA191" i="18"/>
  <c r="CGB191" i="18"/>
  <c r="CGC191" i="18"/>
  <c r="CGD191" i="18"/>
  <c r="CGE191" i="18"/>
  <c r="CGF191" i="18"/>
  <c r="CGG191" i="18"/>
  <c r="CGH191" i="18"/>
  <c r="CGI191" i="18"/>
  <c r="CGJ191" i="18"/>
  <c r="CGK191" i="18"/>
  <c r="CGL191" i="18"/>
  <c r="CGM191" i="18"/>
  <c r="CGN191" i="18"/>
  <c r="CGO191" i="18"/>
  <c r="CGP191" i="18"/>
  <c r="CGQ191" i="18"/>
  <c r="CGR191" i="18"/>
  <c r="CGS191" i="18"/>
  <c r="CGT191" i="18"/>
  <c r="CGU191" i="18"/>
  <c r="CGV191" i="18"/>
  <c r="CGW191" i="18"/>
  <c r="CGX191" i="18"/>
  <c r="CGY191" i="18"/>
  <c r="CGZ191" i="18"/>
  <c r="CHA191" i="18"/>
  <c r="CHB191" i="18"/>
  <c r="CHC191" i="18"/>
  <c r="CHD191" i="18"/>
  <c r="CHE191" i="18"/>
  <c r="CHF191" i="18"/>
  <c r="CHG191" i="18"/>
  <c r="CHH191" i="18"/>
  <c r="CHI191" i="18"/>
  <c r="CHJ191" i="18"/>
  <c r="CHK191" i="18"/>
  <c r="CHL191" i="18"/>
  <c r="CHM191" i="18"/>
  <c r="CHN191" i="18"/>
  <c r="CHO191" i="18"/>
  <c r="CHP191" i="18"/>
  <c r="CHQ191" i="18"/>
  <c r="CHR191" i="18"/>
  <c r="CHS191" i="18"/>
  <c r="CHT191" i="18"/>
  <c r="CHU191" i="18"/>
  <c r="CHV191" i="18"/>
  <c r="CHW191" i="18"/>
  <c r="CHX191" i="18"/>
  <c r="CHY191" i="18"/>
  <c r="CHZ191" i="18"/>
  <c r="CIA191" i="18"/>
  <c r="CIB191" i="18"/>
  <c r="CIC191" i="18"/>
  <c r="CID191" i="18"/>
  <c r="CIE191" i="18"/>
  <c r="CIF191" i="18"/>
  <c r="CIG191" i="18"/>
  <c r="CIH191" i="18"/>
  <c r="CII191" i="18"/>
  <c r="CIJ191" i="18"/>
  <c r="CIK191" i="18"/>
  <c r="CIL191" i="18"/>
  <c r="CIM191" i="18"/>
  <c r="CIN191" i="18"/>
  <c r="CIO191" i="18"/>
  <c r="CIP191" i="18"/>
  <c r="CIQ191" i="18"/>
  <c r="CIR191" i="18"/>
  <c r="CIS191" i="18"/>
  <c r="CIT191" i="18"/>
  <c r="CIU191" i="18"/>
  <c r="CIV191" i="18"/>
  <c r="CIW191" i="18"/>
  <c r="CIX191" i="18"/>
  <c r="CIY191" i="18"/>
  <c r="CIZ191" i="18"/>
  <c r="CJA191" i="18"/>
  <c r="CJB191" i="18"/>
  <c r="CJC191" i="18"/>
  <c r="CJD191" i="18"/>
  <c r="CJE191" i="18"/>
  <c r="CJF191" i="18"/>
  <c r="CJG191" i="18"/>
  <c r="CJH191" i="18"/>
  <c r="CJI191" i="18"/>
  <c r="CJJ191" i="18"/>
  <c r="CJK191" i="18"/>
  <c r="CJL191" i="18"/>
  <c r="CJM191" i="18"/>
  <c r="CJN191" i="18"/>
  <c r="CJO191" i="18"/>
  <c r="CJP191" i="18"/>
  <c r="CJQ191" i="18"/>
  <c r="CJR191" i="18"/>
  <c r="CJS191" i="18"/>
  <c r="CJT191" i="18"/>
  <c r="CJU191" i="18"/>
  <c r="CJV191" i="18"/>
  <c r="CJW191" i="18"/>
  <c r="CJX191" i="18"/>
  <c r="CJY191" i="18"/>
  <c r="CJZ191" i="18"/>
  <c r="CKA191" i="18"/>
  <c r="CKB191" i="18"/>
  <c r="CKC191" i="18"/>
  <c r="CKD191" i="18"/>
  <c r="CKE191" i="18"/>
  <c r="CKF191" i="18"/>
  <c r="CKG191" i="18"/>
  <c r="CKH191" i="18"/>
  <c r="CKI191" i="18"/>
  <c r="CKJ191" i="18"/>
  <c r="CKK191" i="18"/>
  <c r="CKL191" i="18"/>
  <c r="CKM191" i="18"/>
  <c r="CKN191" i="18"/>
  <c r="CKO191" i="18"/>
  <c r="CKP191" i="18"/>
  <c r="CKQ191" i="18"/>
  <c r="CKR191" i="18"/>
  <c r="CKS191" i="18"/>
  <c r="CKT191" i="18"/>
  <c r="CKU191" i="18"/>
  <c r="CKV191" i="18"/>
  <c r="CKW191" i="18"/>
  <c r="CKX191" i="18"/>
  <c r="CKY191" i="18"/>
  <c r="CKZ191" i="18"/>
  <c r="CLA191" i="18"/>
  <c r="CLB191" i="18"/>
  <c r="CLC191" i="18"/>
  <c r="CLD191" i="18"/>
  <c r="CLE191" i="18"/>
  <c r="CLF191" i="18"/>
  <c r="CLG191" i="18"/>
  <c r="CLH191" i="18"/>
  <c r="CLI191" i="18"/>
  <c r="CLJ191" i="18"/>
  <c r="CLK191" i="18"/>
  <c r="CLL191" i="18"/>
  <c r="CLM191" i="18"/>
  <c r="CLN191" i="18"/>
  <c r="CLO191" i="18"/>
  <c r="CLP191" i="18"/>
  <c r="CLQ191" i="18"/>
  <c r="CLR191" i="18"/>
  <c r="CLS191" i="18"/>
  <c r="CLT191" i="18"/>
  <c r="CLU191" i="18"/>
  <c r="CLV191" i="18"/>
  <c r="CLW191" i="18"/>
  <c r="CLX191" i="18"/>
  <c r="CLY191" i="18"/>
  <c r="CLZ191" i="18"/>
  <c r="CMA191" i="18"/>
  <c r="CMB191" i="18"/>
  <c r="CMC191" i="18"/>
  <c r="CMD191" i="18"/>
  <c r="CME191" i="18"/>
  <c r="CMF191" i="18"/>
  <c r="CMG191" i="18"/>
  <c r="CMH191" i="18"/>
  <c r="CMI191" i="18"/>
  <c r="CMJ191" i="18"/>
  <c r="CMK191" i="18"/>
  <c r="CML191" i="18"/>
  <c r="CMM191" i="18"/>
  <c r="CMN191" i="18"/>
  <c r="CMO191" i="18"/>
  <c r="CMP191" i="18"/>
  <c r="CMQ191" i="18"/>
  <c r="CMR191" i="18"/>
  <c r="CMS191" i="18"/>
  <c r="CMT191" i="18"/>
  <c r="CMU191" i="18"/>
  <c r="CMV191" i="18"/>
  <c r="CMW191" i="18"/>
  <c r="CMX191" i="18"/>
  <c r="CMY191" i="18"/>
  <c r="CMZ191" i="18"/>
  <c r="CNA191" i="18"/>
  <c r="CNB191" i="18"/>
  <c r="CNC191" i="18"/>
  <c r="CND191" i="18"/>
  <c r="CNE191" i="18"/>
  <c r="CNF191" i="18"/>
  <c r="CNG191" i="18"/>
  <c r="CNH191" i="18"/>
  <c r="CNI191" i="18"/>
  <c r="CNJ191" i="18"/>
  <c r="CNK191" i="18"/>
  <c r="CNL191" i="18"/>
  <c r="CNM191" i="18"/>
  <c r="CNN191" i="18"/>
  <c r="CNO191" i="18"/>
  <c r="CNP191" i="18"/>
  <c r="CNQ191" i="18"/>
  <c r="CNR191" i="18"/>
  <c r="CNS191" i="18"/>
  <c r="CNT191" i="18"/>
  <c r="CNU191" i="18"/>
  <c r="CNV191" i="18"/>
  <c r="CNW191" i="18"/>
  <c r="CNX191" i="18"/>
  <c r="CNY191" i="18"/>
  <c r="CNZ191" i="18"/>
  <c r="COA191" i="18"/>
  <c r="COB191" i="18"/>
  <c r="COC191" i="18"/>
  <c r="COD191" i="18"/>
  <c r="COE191" i="18"/>
  <c r="COF191" i="18"/>
  <c r="COG191" i="18"/>
  <c r="COH191" i="18"/>
  <c r="COI191" i="18"/>
  <c r="COJ191" i="18"/>
  <c r="COK191" i="18"/>
  <c r="COL191" i="18"/>
  <c r="COM191" i="18"/>
  <c r="CON191" i="18"/>
  <c r="COO191" i="18"/>
  <c r="COP191" i="18"/>
  <c r="COQ191" i="18"/>
  <c r="COR191" i="18"/>
  <c r="COS191" i="18"/>
  <c r="COT191" i="18"/>
  <c r="COU191" i="18"/>
  <c r="COV191" i="18"/>
  <c r="COW191" i="18"/>
  <c r="COX191" i="18"/>
  <c r="COY191" i="18"/>
  <c r="COZ191" i="18"/>
  <c r="CPA191" i="18"/>
  <c r="CPB191" i="18"/>
  <c r="CPC191" i="18"/>
  <c r="CPD191" i="18"/>
  <c r="CPE191" i="18"/>
  <c r="CPF191" i="18"/>
  <c r="CPG191" i="18"/>
  <c r="CPH191" i="18"/>
  <c r="CPI191" i="18"/>
  <c r="CPJ191" i="18"/>
  <c r="CPK191" i="18"/>
  <c r="CPL191" i="18"/>
  <c r="CPM191" i="18"/>
  <c r="CPN191" i="18"/>
  <c r="CPO191" i="18"/>
  <c r="CPP191" i="18"/>
  <c r="CPQ191" i="18"/>
  <c r="CPR191" i="18"/>
  <c r="CPS191" i="18"/>
  <c r="CPT191" i="18"/>
  <c r="CPU191" i="18"/>
  <c r="CPV191" i="18"/>
  <c r="CPW191" i="18"/>
  <c r="CPX191" i="18"/>
  <c r="CPY191" i="18"/>
  <c r="CPZ191" i="18"/>
  <c r="CQA191" i="18"/>
  <c r="CQB191" i="18"/>
  <c r="CQC191" i="18"/>
  <c r="CQD191" i="18"/>
  <c r="CQE191" i="18"/>
  <c r="CQF191" i="18"/>
  <c r="CQG191" i="18"/>
  <c r="CQH191" i="18"/>
  <c r="CQI191" i="18"/>
  <c r="CQJ191" i="18"/>
  <c r="CQK191" i="18"/>
  <c r="CQL191" i="18"/>
  <c r="CQM191" i="18"/>
  <c r="CQN191" i="18"/>
  <c r="CQO191" i="18"/>
  <c r="CQP191" i="18"/>
  <c r="CQQ191" i="18"/>
  <c r="CQR191" i="18"/>
  <c r="CQS191" i="18"/>
  <c r="CQT191" i="18"/>
  <c r="CQU191" i="18"/>
  <c r="CQV191" i="18"/>
  <c r="CQW191" i="18"/>
  <c r="CQX191" i="18"/>
  <c r="CQY191" i="18"/>
  <c r="CQZ191" i="18"/>
  <c r="CRA191" i="18"/>
  <c r="CRB191" i="18"/>
  <c r="CRC191" i="18"/>
  <c r="CRD191" i="18"/>
  <c r="CRE191" i="18"/>
  <c r="CRF191" i="18"/>
  <c r="CRG191" i="18"/>
  <c r="CRH191" i="18"/>
  <c r="CRI191" i="18"/>
  <c r="CRJ191" i="18"/>
  <c r="CRK191" i="18"/>
  <c r="CRL191" i="18"/>
  <c r="CRM191" i="18"/>
  <c r="CRN191" i="18"/>
  <c r="CRO191" i="18"/>
  <c r="CRP191" i="18"/>
  <c r="CRQ191" i="18"/>
  <c r="CRR191" i="18"/>
  <c r="CRS191" i="18"/>
  <c r="CRT191" i="18"/>
  <c r="CRU191" i="18"/>
  <c r="CRV191" i="18"/>
  <c r="CRW191" i="18"/>
  <c r="CRX191" i="18"/>
  <c r="CRY191" i="18"/>
  <c r="CRZ191" i="18"/>
  <c r="CSA191" i="18"/>
  <c r="CSB191" i="18"/>
  <c r="CSC191" i="18"/>
  <c r="CSD191" i="18"/>
  <c r="CSE191" i="18"/>
  <c r="CSF191" i="18"/>
  <c r="CSG191" i="18"/>
  <c r="CSH191" i="18"/>
  <c r="CSI191" i="18"/>
  <c r="CSJ191" i="18"/>
  <c r="CSK191" i="18"/>
  <c r="CSL191" i="18"/>
  <c r="CSM191" i="18"/>
  <c r="CSN191" i="18"/>
  <c r="CSO191" i="18"/>
  <c r="CSP191" i="18"/>
  <c r="CSQ191" i="18"/>
  <c r="CSR191" i="18"/>
  <c r="CSS191" i="18"/>
  <c r="CST191" i="18"/>
  <c r="CSU191" i="18"/>
  <c r="CSV191" i="18"/>
  <c r="CSW191" i="18"/>
  <c r="CSX191" i="18"/>
  <c r="CSY191" i="18"/>
  <c r="CSZ191" i="18"/>
  <c r="CTA191" i="18"/>
  <c r="CTB191" i="18"/>
  <c r="CTC191" i="18"/>
  <c r="CTD191" i="18"/>
  <c r="CTE191" i="18"/>
  <c r="CTF191" i="18"/>
  <c r="CTG191" i="18"/>
  <c r="CTH191" i="18"/>
  <c r="CTI191" i="18"/>
  <c r="CTJ191" i="18"/>
  <c r="CTK191" i="18"/>
  <c r="CTL191" i="18"/>
  <c r="CTM191" i="18"/>
  <c r="CTN191" i="18"/>
  <c r="CTO191" i="18"/>
  <c r="CTP191" i="18"/>
  <c r="CTQ191" i="18"/>
  <c r="CTR191" i="18"/>
  <c r="CTS191" i="18"/>
  <c r="CTT191" i="18"/>
  <c r="CTU191" i="18"/>
  <c r="CTV191" i="18"/>
  <c r="CTW191" i="18"/>
  <c r="CTX191" i="18"/>
  <c r="CTY191" i="18"/>
  <c r="CTZ191" i="18"/>
  <c r="CUA191" i="18"/>
  <c r="CUB191" i="18"/>
  <c r="CUC191" i="18"/>
  <c r="CUD191" i="18"/>
  <c r="CUE191" i="18"/>
  <c r="CUF191" i="18"/>
  <c r="CUG191" i="18"/>
  <c r="CUH191" i="18"/>
  <c r="CUI191" i="18"/>
  <c r="CUJ191" i="18"/>
  <c r="CUK191" i="18"/>
  <c r="CUL191" i="18"/>
  <c r="CUM191" i="18"/>
  <c r="CUN191" i="18"/>
  <c r="CUO191" i="18"/>
  <c r="CUP191" i="18"/>
  <c r="CUQ191" i="18"/>
  <c r="CUR191" i="18"/>
  <c r="CUS191" i="18"/>
  <c r="CUT191" i="18"/>
  <c r="CUU191" i="18"/>
  <c r="CUV191" i="18"/>
  <c r="CUW191" i="18"/>
  <c r="CUX191" i="18"/>
  <c r="CUY191" i="18"/>
  <c r="CUZ191" i="18"/>
  <c r="CVA191" i="18"/>
  <c r="CVB191" i="18"/>
  <c r="CVC191" i="18"/>
  <c r="CVD191" i="18"/>
  <c r="CVE191" i="18"/>
  <c r="CVF191" i="18"/>
  <c r="CVG191" i="18"/>
  <c r="CVH191" i="18"/>
  <c r="CVI191" i="18"/>
  <c r="CVJ191" i="18"/>
  <c r="CVK191" i="18"/>
  <c r="CVL191" i="18"/>
  <c r="CVM191" i="18"/>
  <c r="CVN191" i="18"/>
  <c r="CVO191" i="18"/>
  <c r="CVP191" i="18"/>
  <c r="CVQ191" i="18"/>
  <c r="CVR191" i="18"/>
  <c r="CVS191" i="18"/>
  <c r="CVT191" i="18"/>
  <c r="CVU191" i="18"/>
  <c r="CVV191" i="18"/>
  <c r="CVW191" i="18"/>
  <c r="CVX191" i="18"/>
  <c r="CVY191" i="18"/>
  <c r="CVZ191" i="18"/>
  <c r="CWA191" i="18"/>
  <c r="CWB191" i="18"/>
  <c r="CWC191" i="18"/>
  <c r="CWD191" i="18"/>
  <c r="CWE191" i="18"/>
  <c r="CWF191" i="18"/>
  <c r="CWG191" i="18"/>
  <c r="CWH191" i="18"/>
  <c r="CWI191" i="18"/>
  <c r="CWJ191" i="18"/>
  <c r="CWK191" i="18"/>
  <c r="CWL191" i="18"/>
  <c r="CWM191" i="18"/>
  <c r="CWN191" i="18"/>
  <c r="CWO191" i="18"/>
  <c r="CWP191" i="18"/>
  <c r="CWQ191" i="18"/>
  <c r="CWR191" i="18"/>
  <c r="CWS191" i="18"/>
  <c r="CWT191" i="18"/>
  <c r="CWU191" i="18"/>
  <c r="CWV191" i="18"/>
  <c r="CWW191" i="18"/>
  <c r="CWX191" i="18"/>
  <c r="CWY191" i="18"/>
  <c r="CWZ191" i="18"/>
  <c r="CXA191" i="18"/>
  <c r="CXB191" i="18"/>
  <c r="CXC191" i="18"/>
  <c r="CXD191" i="18"/>
  <c r="CXE191" i="18"/>
  <c r="CXF191" i="18"/>
  <c r="CXG191" i="18"/>
  <c r="CXH191" i="18"/>
  <c r="CXI191" i="18"/>
  <c r="CXJ191" i="18"/>
  <c r="CXK191" i="18"/>
  <c r="CXL191" i="18"/>
  <c r="CXM191" i="18"/>
  <c r="CXN191" i="18"/>
  <c r="CXO191" i="18"/>
  <c r="CXP191" i="18"/>
  <c r="CXQ191" i="18"/>
  <c r="CXR191" i="18"/>
  <c r="CXS191" i="18"/>
  <c r="CXT191" i="18"/>
  <c r="CXU191" i="18"/>
  <c r="CXV191" i="18"/>
  <c r="CXW191" i="18"/>
  <c r="CXX191" i="18"/>
  <c r="CXY191" i="18"/>
  <c r="CXZ191" i="18"/>
  <c r="CYA191" i="18"/>
  <c r="CYB191" i="18"/>
  <c r="CYC191" i="18"/>
  <c r="CYD191" i="18"/>
  <c r="CYE191" i="18"/>
  <c r="CYF191" i="18"/>
  <c r="CYG191" i="18"/>
  <c r="CYH191" i="18"/>
  <c r="CYI191" i="18"/>
  <c r="CYJ191" i="18"/>
  <c r="CYK191" i="18"/>
  <c r="CYL191" i="18"/>
  <c r="CYM191" i="18"/>
  <c r="CYN191" i="18"/>
  <c r="CYO191" i="18"/>
  <c r="CYP191" i="18"/>
  <c r="CYQ191" i="18"/>
  <c r="CYR191" i="18"/>
  <c r="CYS191" i="18"/>
  <c r="CYT191" i="18"/>
  <c r="CYU191" i="18"/>
  <c r="CYV191" i="18"/>
  <c r="CYW191" i="18"/>
  <c r="CYX191" i="18"/>
  <c r="CYY191" i="18"/>
  <c r="CYZ191" i="18"/>
  <c r="CZA191" i="18"/>
  <c r="CZB191" i="18"/>
  <c r="CZC191" i="18"/>
  <c r="CZD191" i="18"/>
  <c r="CZE191" i="18"/>
  <c r="CZF191" i="18"/>
  <c r="CZG191" i="18"/>
  <c r="CZH191" i="18"/>
  <c r="CZI191" i="18"/>
  <c r="CZJ191" i="18"/>
  <c r="CZK191" i="18"/>
  <c r="CZL191" i="18"/>
  <c r="CZM191" i="18"/>
  <c r="CZN191" i="18"/>
  <c r="CZO191" i="18"/>
  <c r="CZP191" i="18"/>
  <c r="CZQ191" i="18"/>
  <c r="CZR191" i="18"/>
  <c r="CZS191" i="18"/>
  <c r="CZT191" i="18"/>
  <c r="CZU191" i="18"/>
  <c r="CZV191" i="18"/>
  <c r="CZW191" i="18"/>
  <c r="CZX191" i="18"/>
  <c r="CZY191" i="18"/>
  <c r="CZZ191" i="18"/>
  <c r="DAA191" i="18"/>
  <c r="DAB191" i="18"/>
  <c r="DAC191" i="18"/>
  <c r="DAD191" i="18"/>
  <c r="DAE191" i="18"/>
  <c r="DAF191" i="18"/>
  <c r="DAG191" i="18"/>
  <c r="DAH191" i="18"/>
  <c r="DAI191" i="18"/>
  <c r="DAJ191" i="18"/>
  <c r="DAK191" i="18"/>
  <c r="DAL191" i="18"/>
  <c r="DAM191" i="18"/>
  <c r="DAN191" i="18"/>
  <c r="DAO191" i="18"/>
  <c r="DAP191" i="18"/>
  <c r="DAQ191" i="18"/>
  <c r="DAR191" i="18"/>
  <c r="DAS191" i="18"/>
  <c r="DAT191" i="18"/>
  <c r="DAU191" i="18"/>
  <c r="DAV191" i="18"/>
  <c r="DAW191" i="18"/>
  <c r="DAX191" i="18"/>
  <c r="DAY191" i="18"/>
  <c r="DAZ191" i="18"/>
  <c r="DBA191" i="18"/>
  <c r="DBB191" i="18"/>
  <c r="DBC191" i="18"/>
  <c r="DBD191" i="18"/>
  <c r="DBE191" i="18"/>
  <c r="DBF191" i="18"/>
  <c r="DBG191" i="18"/>
  <c r="DBH191" i="18"/>
  <c r="DBI191" i="18"/>
  <c r="DBJ191" i="18"/>
  <c r="DBK191" i="18"/>
  <c r="DBL191" i="18"/>
  <c r="DBM191" i="18"/>
  <c r="DBN191" i="18"/>
  <c r="DBO191" i="18"/>
  <c r="DBP191" i="18"/>
  <c r="DBQ191" i="18"/>
  <c r="DBR191" i="18"/>
  <c r="DBS191" i="18"/>
  <c r="DBT191" i="18"/>
  <c r="DBU191" i="18"/>
  <c r="DBV191" i="18"/>
  <c r="DBW191" i="18"/>
  <c r="DBX191" i="18"/>
  <c r="DBY191" i="18"/>
  <c r="DBZ191" i="18"/>
  <c r="DCA191" i="18"/>
  <c r="DCB191" i="18"/>
  <c r="DCC191" i="18"/>
  <c r="DCD191" i="18"/>
  <c r="DCE191" i="18"/>
  <c r="DCF191" i="18"/>
  <c r="DCG191" i="18"/>
  <c r="DCH191" i="18"/>
  <c r="DCI191" i="18"/>
  <c r="DCJ191" i="18"/>
  <c r="DCK191" i="18"/>
  <c r="DCL191" i="18"/>
  <c r="DCM191" i="18"/>
  <c r="DCN191" i="18"/>
  <c r="DCO191" i="18"/>
  <c r="DCP191" i="18"/>
  <c r="DCQ191" i="18"/>
  <c r="DCR191" i="18"/>
  <c r="DCS191" i="18"/>
  <c r="DCT191" i="18"/>
  <c r="DCU191" i="18"/>
  <c r="DCV191" i="18"/>
  <c r="DCW191" i="18"/>
  <c r="DCX191" i="18"/>
  <c r="DCY191" i="18"/>
  <c r="DCZ191" i="18"/>
  <c r="DDA191" i="18"/>
  <c r="DDB191" i="18"/>
  <c r="DDC191" i="18"/>
  <c r="DDD191" i="18"/>
  <c r="DDE191" i="18"/>
  <c r="DDF191" i="18"/>
  <c r="DDG191" i="18"/>
  <c r="DDH191" i="18"/>
  <c r="DDI191" i="18"/>
  <c r="DDJ191" i="18"/>
  <c r="DDK191" i="18"/>
  <c r="DDL191" i="18"/>
  <c r="DDM191" i="18"/>
  <c r="DDN191" i="18"/>
  <c r="DDO191" i="18"/>
  <c r="DDP191" i="18"/>
  <c r="DDQ191" i="18"/>
  <c r="DDR191" i="18"/>
  <c r="DDS191" i="18"/>
  <c r="DDT191" i="18"/>
  <c r="DDU191" i="18"/>
  <c r="DDV191" i="18"/>
  <c r="DDW191" i="18"/>
  <c r="DDX191" i="18"/>
  <c r="DDY191" i="18"/>
  <c r="DDZ191" i="18"/>
  <c r="DEA191" i="18"/>
  <c r="DEB191" i="18"/>
  <c r="DEC191" i="18"/>
  <c r="DED191" i="18"/>
  <c r="DEE191" i="18"/>
  <c r="DEF191" i="18"/>
  <c r="DEG191" i="18"/>
  <c r="DEH191" i="18"/>
  <c r="DEI191" i="18"/>
  <c r="DEJ191" i="18"/>
  <c r="DEK191" i="18"/>
  <c r="DEL191" i="18"/>
  <c r="DEM191" i="18"/>
  <c r="DEN191" i="18"/>
  <c r="DEO191" i="18"/>
  <c r="DEP191" i="18"/>
  <c r="DEQ191" i="18"/>
  <c r="DER191" i="18"/>
  <c r="DES191" i="18"/>
  <c r="DET191" i="18"/>
  <c r="DEU191" i="18"/>
  <c r="DEV191" i="18"/>
  <c r="DEW191" i="18"/>
  <c r="DEX191" i="18"/>
  <c r="DEY191" i="18"/>
  <c r="DEZ191" i="18"/>
  <c r="DFA191" i="18"/>
  <c r="DFB191" i="18"/>
  <c r="DFC191" i="18"/>
  <c r="DFD191" i="18"/>
  <c r="DFE191" i="18"/>
  <c r="DFF191" i="18"/>
  <c r="DFG191" i="18"/>
  <c r="DFH191" i="18"/>
  <c r="DFI191" i="18"/>
  <c r="DFJ191" i="18"/>
  <c r="DFK191" i="18"/>
  <c r="DFL191" i="18"/>
  <c r="DFM191" i="18"/>
  <c r="DFN191" i="18"/>
  <c r="DFO191" i="18"/>
  <c r="DFP191" i="18"/>
  <c r="DFQ191" i="18"/>
  <c r="DFR191" i="18"/>
  <c r="DFS191" i="18"/>
  <c r="DFT191" i="18"/>
  <c r="DFU191" i="18"/>
  <c r="DFV191" i="18"/>
  <c r="DFW191" i="18"/>
  <c r="DFX191" i="18"/>
  <c r="DFY191" i="18"/>
  <c r="DFZ191" i="18"/>
  <c r="DGA191" i="18"/>
  <c r="DGB191" i="18"/>
  <c r="DGC191" i="18"/>
  <c r="DGD191" i="18"/>
  <c r="DGE191" i="18"/>
  <c r="DGF191" i="18"/>
  <c r="DGG191" i="18"/>
  <c r="DGH191" i="18"/>
  <c r="DGI191" i="18"/>
  <c r="DGJ191" i="18"/>
  <c r="DGK191" i="18"/>
  <c r="DGL191" i="18"/>
  <c r="DGM191" i="18"/>
  <c r="DGN191" i="18"/>
  <c r="DGO191" i="18"/>
  <c r="DGP191" i="18"/>
  <c r="DGQ191" i="18"/>
  <c r="DGR191" i="18"/>
  <c r="DGS191" i="18"/>
  <c r="DGT191" i="18"/>
  <c r="DGU191" i="18"/>
  <c r="DGV191" i="18"/>
  <c r="DGW191" i="18"/>
  <c r="DGX191" i="18"/>
  <c r="DGY191" i="18"/>
  <c r="DGZ191" i="18"/>
  <c r="DHA191" i="18"/>
  <c r="DHB191" i="18"/>
  <c r="DHC191" i="18"/>
  <c r="DHD191" i="18"/>
  <c r="DHE191" i="18"/>
  <c r="DHF191" i="18"/>
  <c r="DHG191" i="18"/>
  <c r="DHH191" i="18"/>
  <c r="DHI191" i="18"/>
  <c r="DHJ191" i="18"/>
  <c r="DHK191" i="18"/>
  <c r="DHL191" i="18"/>
  <c r="DHM191" i="18"/>
  <c r="DHN191" i="18"/>
  <c r="DHO191" i="18"/>
  <c r="DHP191" i="18"/>
  <c r="DHQ191" i="18"/>
  <c r="DHR191" i="18"/>
  <c r="DHS191" i="18"/>
  <c r="DHT191" i="18"/>
  <c r="DHU191" i="18"/>
  <c r="DHV191" i="18"/>
  <c r="DHW191" i="18"/>
  <c r="DHX191" i="18"/>
  <c r="DHY191" i="18"/>
  <c r="DHZ191" i="18"/>
  <c r="DIA191" i="18"/>
  <c r="DIB191" i="18"/>
  <c r="DIC191" i="18"/>
  <c r="DID191" i="18"/>
  <c r="DIE191" i="18"/>
  <c r="DIF191" i="18"/>
  <c r="DIG191" i="18"/>
  <c r="DIH191" i="18"/>
  <c r="DII191" i="18"/>
  <c r="DIJ191" i="18"/>
  <c r="DIK191" i="18"/>
  <c r="DIL191" i="18"/>
  <c r="DIM191" i="18"/>
  <c r="DIN191" i="18"/>
  <c r="DIO191" i="18"/>
  <c r="DIP191" i="18"/>
  <c r="DIQ191" i="18"/>
  <c r="DIR191" i="18"/>
  <c r="DIS191" i="18"/>
  <c r="DIT191" i="18"/>
  <c r="DIU191" i="18"/>
  <c r="DIV191" i="18"/>
  <c r="DIW191" i="18"/>
  <c r="DIX191" i="18"/>
  <c r="DIY191" i="18"/>
  <c r="DIZ191" i="18"/>
  <c r="DJA191" i="18"/>
  <c r="DJB191" i="18"/>
  <c r="DJC191" i="18"/>
  <c r="DJD191" i="18"/>
  <c r="DJE191" i="18"/>
  <c r="DJF191" i="18"/>
  <c r="DJG191" i="18"/>
  <c r="DJH191" i="18"/>
  <c r="DJI191" i="18"/>
  <c r="DJJ191" i="18"/>
  <c r="DJK191" i="18"/>
  <c r="DJL191" i="18"/>
  <c r="DJM191" i="18"/>
  <c r="DJN191" i="18"/>
  <c r="DJO191" i="18"/>
  <c r="DJP191" i="18"/>
  <c r="DJQ191" i="18"/>
  <c r="DJR191" i="18"/>
  <c r="DJS191" i="18"/>
  <c r="DJT191" i="18"/>
  <c r="DJU191" i="18"/>
  <c r="DJV191" i="18"/>
  <c r="DJW191" i="18"/>
  <c r="DJX191" i="18"/>
  <c r="DJY191" i="18"/>
  <c r="DJZ191" i="18"/>
  <c r="DKA191" i="18"/>
  <c r="DKB191" i="18"/>
  <c r="DKC191" i="18"/>
  <c r="DKD191" i="18"/>
  <c r="DKE191" i="18"/>
  <c r="DKF191" i="18"/>
  <c r="DKG191" i="18"/>
  <c r="DKH191" i="18"/>
  <c r="DKI191" i="18"/>
  <c r="DKJ191" i="18"/>
  <c r="DKK191" i="18"/>
  <c r="DKL191" i="18"/>
  <c r="DKM191" i="18"/>
  <c r="DKN191" i="18"/>
  <c r="DKO191" i="18"/>
  <c r="DKP191" i="18"/>
  <c r="DKQ191" i="18"/>
  <c r="DKR191" i="18"/>
  <c r="DKS191" i="18"/>
  <c r="DKT191" i="18"/>
  <c r="DKU191" i="18"/>
  <c r="DKV191" i="18"/>
  <c r="DKW191" i="18"/>
  <c r="DKX191" i="18"/>
  <c r="DKY191" i="18"/>
  <c r="DKZ191" i="18"/>
  <c r="DLA191" i="18"/>
  <c r="DLB191" i="18"/>
  <c r="DLC191" i="18"/>
  <c r="DLD191" i="18"/>
  <c r="DLE191" i="18"/>
  <c r="DLF191" i="18"/>
  <c r="DLG191" i="18"/>
  <c r="DLH191" i="18"/>
  <c r="DLI191" i="18"/>
  <c r="DLJ191" i="18"/>
  <c r="DLK191" i="18"/>
  <c r="DLL191" i="18"/>
  <c r="DLM191" i="18"/>
  <c r="DLN191" i="18"/>
  <c r="DLO191" i="18"/>
  <c r="DLP191" i="18"/>
  <c r="DLQ191" i="18"/>
  <c r="DLR191" i="18"/>
  <c r="DLS191" i="18"/>
  <c r="DLT191" i="18"/>
  <c r="DLU191" i="18"/>
  <c r="DLV191" i="18"/>
  <c r="DLW191" i="18"/>
  <c r="DLX191" i="18"/>
  <c r="DLY191" i="18"/>
  <c r="DLZ191" i="18"/>
  <c r="DMA191" i="18"/>
  <c r="DMB191" i="18"/>
  <c r="DMC191" i="18"/>
  <c r="DMD191" i="18"/>
  <c r="DME191" i="18"/>
  <c r="DMF191" i="18"/>
  <c r="DMG191" i="18"/>
  <c r="DMH191" i="18"/>
  <c r="DMI191" i="18"/>
  <c r="DMJ191" i="18"/>
  <c r="DMK191" i="18"/>
  <c r="DML191" i="18"/>
  <c r="DMM191" i="18"/>
  <c r="DMN191" i="18"/>
  <c r="DMO191" i="18"/>
  <c r="DMP191" i="18"/>
  <c r="DMQ191" i="18"/>
  <c r="DMR191" i="18"/>
  <c r="DMS191" i="18"/>
  <c r="DMT191" i="18"/>
  <c r="DMU191" i="18"/>
  <c r="DMV191" i="18"/>
  <c r="DMW191" i="18"/>
  <c r="DMX191" i="18"/>
  <c r="DMY191" i="18"/>
  <c r="DMZ191" i="18"/>
  <c r="DNA191" i="18"/>
  <c r="DNB191" i="18"/>
  <c r="DNC191" i="18"/>
  <c r="DND191" i="18"/>
  <c r="DNE191" i="18"/>
  <c r="DNF191" i="18"/>
  <c r="DNG191" i="18"/>
  <c r="DNH191" i="18"/>
  <c r="DNI191" i="18"/>
  <c r="DNJ191" i="18"/>
  <c r="DNK191" i="18"/>
  <c r="DNL191" i="18"/>
  <c r="DNM191" i="18"/>
  <c r="DNN191" i="18"/>
  <c r="DNO191" i="18"/>
  <c r="DNP191" i="18"/>
  <c r="DNQ191" i="18"/>
  <c r="DNR191" i="18"/>
  <c r="DNS191" i="18"/>
  <c r="DNT191" i="18"/>
  <c r="DNU191" i="18"/>
  <c r="DNV191" i="18"/>
  <c r="DNW191" i="18"/>
  <c r="DNX191" i="18"/>
  <c r="DNY191" i="18"/>
  <c r="DNZ191" i="18"/>
  <c r="DOA191" i="18"/>
  <c r="DOB191" i="18"/>
  <c r="DOC191" i="18"/>
  <c r="DOD191" i="18"/>
  <c r="DOE191" i="18"/>
  <c r="DOF191" i="18"/>
  <c r="DOG191" i="18"/>
  <c r="DOH191" i="18"/>
  <c r="DOI191" i="18"/>
  <c r="DOJ191" i="18"/>
  <c r="DOK191" i="18"/>
  <c r="DOL191" i="18"/>
  <c r="DOM191" i="18"/>
  <c r="DON191" i="18"/>
  <c r="DOO191" i="18"/>
  <c r="DOP191" i="18"/>
  <c r="DOQ191" i="18"/>
  <c r="DOR191" i="18"/>
  <c r="DOS191" i="18"/>
  <c r="DOT191" i="18"/>
  <c r="DOU191" i="18"/>
  <c r="DOV191" i="18"/>
  <c r="DOW191" i="18"/>
  <c r="DOX191" i="18"/>
  <c r="DOY191" i="18"/>
  <c r="DOZ191" i="18"/>
  <c r="DPA191" i="18"/>
  <c r="DPB191" i="18"/>
  <c r="DPC191" i="18"/>
  <c r="DPD191" i="18"/>
  <c r="DPE191" i="18"/>
  <c r="DPF191" i="18"/>
  <c r="DPG191" i="18"/>
  <c r="DPH191" i="18"/>
  <c r="DPI191" i="18"/>
  <c r="DPJ191" i="18"/>
  <c r="DPK191" i="18"/>
  <c r="DPL191" i="18"/>
  <c r="DPM191" i="18"/>
  <c r="DPN191" i="18"/>
  <c r="DPO191" i="18"/>
  <c r="DPP191" i="18"/>
  <c r="DPQ191" i="18"/>
  <c r="DPR191" i="18"/>
  <c r="DPS191" i="18"/>
  <c r="DPT191" i="18"/>
  <c r="DPU191" i="18"/>
  <c r="DPV191" i="18"/>
  <c r="DPW191" i="18"/>
  <c r="DPX191" i="18"/>
  <c r="DPY191" i="18"/>
  <c r="DPZ191" i="18"/>
  <c r="DQA191" i="18"/>
  <c r="DQB191" i="18"/>
  <c r="DQC191" i="18"/>
  <c r="DQD191" i="18"/>
  <c r="DQE191" i="18"/>
  <c r="DQF191" i="18"/>
  <c r="DQG191" i="18"/>
  <c r="DQH191" i="18"/>
  <c r="DQI191" i="18"/>
  <c r="DQJ191" i="18"/>
  <c r="DQK191" i="18"/>
  <c r="DQL191" i="18"/>
  <c r="DQM191" i="18"/>
  <c r="DQN191" i="18"/>
  <c r="DQO191" i="18"/>
  <c r="DQP191" i="18"/>
  <c r="DQQ191" i="18"/>
  <c r="DQR191" i="18"/>
  <c r="DQS191" i="18"/>
  <c r="DQT191" i="18"/>
  <c r="DQU191" i="18"/>
  <c r="DQV191" i="18"/>
  <c r="DQW191" i="18"/>
  <c r="DQX191" i="18"/>
  <c r="DQY191" i="18"/>
  <c r="DQZ191" i="18"/>
  <c r="DRA191" i="18"/>
  <c r="DRB191" i="18"/>
  <c r="DRC191" i="18"/>
  <c r="DRD191" i="18"/>
  <c r="DRE191" i="18"/>
  <c r="DRF191" i="18"/>
  <c r="DRG191" i="18"/>
  <c r="DRH191" i="18"/>
  <c r="DRI191" i="18"/>
  <c r="DRJ191" i="18"/>
  <c r="DRK191" i="18"/>
  <c r="DRL191" i="18"/>
  <c r="DRM191" i="18"/>
  <c r="DRN191" i="18"/>
  <c r="DRO191" i="18"/>
  <c r="DRP191" i="18"/>
  <c r="DRQ191" i="18"/>
  <c r="DRR191" i="18"/>
  <c r="DRS191" i="18"/>
  <c r="DRT191" i="18"/>
  <c r="DRU191" i="18"/>
  <c r="DRV191" i="18"/>
  <c r="DRW191" i="18"/>
  <c r="DRX191" i="18"/>
  <c r="DRY191" i="18"/>
  <c r="DRZ191" i="18"/>
  <c r="DSA191" i="18"/>
  <c r="DSB191" i="18"/>
  <c r="DSC191" i="18"/>
  <c r="DSD191" i="18"/>
  <c r="DSE191" i="18"/>
  <c r="DSF191" i="18"/>
  <c r="DSG191" i="18"/>
  <c r="DSH191" i="18"/>
  <c r="DSI191" i="18"/>
  <c r="DSJ191" i="18"/>
  <c r="DSK191" i="18"/>
  <c r="DSL191" i="18"/>
  <c r="DSM191" i="18"/>
  <c r="DSN191" i="18"/>
  <c r="DSO191" i="18"/>
  <c r="DSP191" i="18"/>
  <c r="DSQ191" i="18"/>
  <c r="DSR191" i="18"/>
  <c r="DSS191" i="18"/>
  <c r="DST191" i="18"/>
  <c r="DSU191" i="18"/>
  <c r="DSV191" i="18"/>
  <c r="DSW191" i="18"/>
  <c r="DSX191" i="18"/>
  <c r="DSY191" i="18"/>
  <c r="DSZ191" i="18"/>
  <c r="DTA191" i="18"/>
  <c r="DTB191" i="18"/>
  <c r="DTC191" i="18"/>
  <c r="DTD191" i="18"/>
  <c r="DTE191" i="18"/>
  <c r="DTF191" i="18"/>
  <c r="DTG191" i="18"/>
  <c r="DTH191" i="18"/>
  <c r="DTI191" i="18"/>
  <c r="DTJ191" i="18"/>
  <c r="DTK191" i="18"/>
  <c r="DTL191" i="18"/>
  <c r="DTM191" i="18"/>
  <c r="DTN191" i="18"/>
  <c r="DTO191" i="18"/>
  <c r="DTP191" i="18"/>
  <c r="DTQ191" i="18"/>
  <c r="DTR191" i="18"/>
  <c r="DTS191" i="18"/>
  <c r="DTT191" i="18"/>
  <c r="DTU191" i="18"/>
  <c r="DTV191" i="18"/>
  <c r="DTW191" i="18"/>
  <c r="DTX191" i="18"/>
  <c r="DTY191" i="18"/>
  <c r="DTZ191" i="18"/>
  <c r="DUA191" i="18"/>
  <c r="DUB191" i="18"/>
  <c r="DUC191" i="18"/>
  <c r="DUD191" i="18"/>
  <c r="DUE191" i="18"/>
  <c r="DUF191" i="18"/>
  <c r="DUG191" i="18"/>
  <c r="DUH191" i="18"/>
  <c r="DUI191" i="18"/>
  <c r="DUJ191" i="18"/>
  <c r="DUK191" i="18"/>
  <c r="DUL191" i="18"/>
  <c r="DUM191" i="18"/>
  <c r="DUN191" i="18"/>
  <c r="DUO191" i="18"/>
  <c r="DUP191" i="18"/>
  <c r="DUQ191" i="18"/>
  <c r="DUR191" i="18"/>
  <c r="DUS191" i="18"/>
  <c r="DUT191" i="18"/>
  <c r="DUU191" i="18"/>
  <c r="DUV191" i="18"/>
  <c r="DUW191" i="18"/>
  <c r="DUX191" i="18"/>
  <c r="DUY191" i="18"/>
  <c r="DUZ191" i="18"/>
  <c r="DVA191" i="18"/>
  <c r="DVB191" i="18"/>
  <c r="DVC191" i="18"/>
  <c r="DVD191" i="18"/>
  <c r="DVE191" i="18"/>
  <c r="DVF191" i="18"/>
  <c r="DVG191" i="18"/>
  <c r="DVH191" i="18"/>
  <c r="DVI191" i="18"/>
  <c r="DVJ191" i="18"/>
  <c r="DVK191" i="18"/>
  <c r="DVL191" i="18"/>
  <c r="DVM191" i="18"/>
  <c r="DVN191" i="18"/>
  <c r="DVO191" i="18"/>
  <c r="DVP191" i="18"/>
  <c r="DVQ191" i="18"/>
  <c r="DVR191" i="18"/>
  <c r="DVS191" i="18"/>
  <c r="DVT191" i="18"/>
  <c r="DVU191" i="18"/>
  <c r="DVV191" i="18"/>
  <c r="DVW191" i="18"/>
  <c r="DVX191" i="18"/>
  <c r="DVY191" i="18"/>
  <c r="DVZ191" i="18"/>
  <c r="DWA191" i="18"/>
  <c r="DWB191" i="18"/>
  <c r="DWC191" i="18"/>
  <c r="DWD191" i="18"/>
  <c r="DWE191" i="18"/>
  <c r="DWF191" i="18"/>
  <c r="DWG191" i="18"/>
  <c r="DWH191" i="18"/>
  <c r="DWI191" i="18"/>
  <c r="DWJ191" i="18"/>
  <c r="DWK191" i="18"/>
  <c r="DWL191" i="18"/>
  <c r="DWM191" i="18"/>
  <c r="DWN191" i="18"/>
  <c r="DWO191" i="18"/>
  <c r="DWP191" i="18"/>
  <c r="DWQ191" i="18"/>
  <c r="DWR191" i="18"/>
  <c r="DWS191" i="18"/>
  <c r="DWT191" i="18"/>
  <c r="DWU191" i="18"/>
  <c r="DWV191" i="18"/>
  <c r="DWW191" i="18"/>
  <c r="DWX191" i="18"/>
  <c r="DWY191" i="18"/>
  <c r="DWZ191" i="18"/>
  <c r="DXA191" i="18"/>
  <c r="DXB191" i="18"/>
  <c r="DXC191" i="18"/>
  <c r="DXD191" i="18"/>
  <c r="DXE191" i="18"/>
  <c r="DXF191" i="18"/>
  <c r="DXG191" i="18"/>
  <c r="DXH191" i="18"/>
  <c r="DXI191" i="18"/>
  <c r="DXJ191" i="18"/>
  <c r="DXK191" i="18"/>
  <c r="DXL191" i="18"/>
  <c r="DXM191" i="18"/>
  <c r="DXN191" i="18"/>
  <c r="DXO191" i="18"/>
  <c r="DXP191" i="18"/>
  <c r="DXQ191" i="18"/>
  <c r="DXR191" i="18"/>
  <c r="DXS191" i="18"/>
  <c r="DXT191" i="18"/>
  <c r="DXU191" i="18"/>
  <c r="DXV191" i="18"/>
  <c r="DXW191" i="18"/>
  <c r="DXX191" i="18"/>
  <c r="DXY191" i="18"/>
  <c r="DXZ191" i="18"/>
  <c r="DYA191" i="18"/>
  <c r="DYB191" i="18"/>
  <c r="DYC191" i="18"/>
  <c r="DYD191" i="18"/>
  <c r="DYE191" i="18"/>
  <c r="DYF191" i="18"/>
  <c r="DYG191" i="18"/>
  <c r="DYH191" i="18"/>
  <c r="DYI191" i="18"/>
  <c r="DYJ191" i="18"/>
  <c r="DYK191" i="18"/>
  <c r="DYL191" i="18"/>
  <c r="DYM191" i="18"/>
  <c r="DYN191" i="18"/>
  <c r="DYO191" i="18"/>
  <c r="DYP191" i="18"/>
  <c r="DYQ191" i="18"/>
  <c r="DYR191" i="18"/>
  <c r="DYS191" i="18"/>
  <c r="DYT191" i="18"/>
  <c r="DYU191" i="18"/>
  <c r="DYV191" i="18"/>
  <c r="DYW191" i="18"/>
  <c r="DYX191" i="18"/>
  <c r="DYY191" i="18"/>
  <c r="DYZ191" i="18"/>
  <c r="DZA191" i="18"/>
  <c r="DZB191" i="18"/>
  <c r="DZC191" i="18"/>
  <c r="DZD191" i="18"/>
  <c r="DZE191" i="18"/>
  <c r="DZF191" i="18"/>
  <c r="DZG191" i="18"/>
  <c r="DZH191" i="18"/>
  <c r="DZI191" i="18"/>
  <c r="DZJ191" i="18"/>
  <c r="DZK191" i="18"/>
  <c r="DZL191" i="18"/>
  <c r="DZM191" i="18"/>
  <c r="DZN191" i="18"/>
  <c r="DZO191" i="18"/>
  <c r="DZP191" i="18"/>
  <c r="DZQ191" i="18"/>
  <c r="DZR191" i="18"/>
  <c r="DZS191" i="18"/>
  <c r="DZT191" i="18"/>
  <c r="DZU191" i="18"/>
  <c r="DZV191" i="18"/>
  <c r="DZW191" i="18"/>
  <c r="DZX191" i="18"/>
  <c r="DZY191" i="18"/>
  <c r="DZZ191" i="18"/>
  <c r="EAA191" i="18"/>
  <c r="EAB191" i="18"/>
  <c r="EAC191" i="18"/>
  <c r="EAD191" i="18"/>
  <c r="EAE191" i="18"/>
  <c r="EAF191" i="18"/>
  <c r="EAG191" i="18"/>
  <c r="EAH191" i="18"/>
  <c r="EAI191" i="18"/>
  <c r="EAJ191" i="18"/>
  <c r="EAK191" i="18"/>
  <c r="EAL191" i="18"/>
  <c r="EAM191" i="18"/>
  <c r="EAN191" i="18"/>
  <c r="EAO191" i="18"/>
  <c r="EAP191" i="18"/>
  <c r="EAQ191" i="18"/>
  <c r="EAR191" i="18"/>
  <c r="EAS191" i="18"/>
  <c r="EAT191" i="18"/>
  <c r="EAU191" i="18"/>
  <c r="EAV191" i="18"/>
  <c r="EAW191" i="18"/>
  <c r="EAX191" i="18"/>
  <c r="EAY191" i="18"/>
  <c r="EAZ191" i="18"/>
  <c r="EBA191" i="18"/>
  <c r="EBB191" i="18"/>
  <c r="EBC191" i="18"/>
  <c r="EBD191" i="18"/>
  <c r="EBE191" i="18"/>
  <c r="EBF191" i="18"/>
  <c r="EBG191" i="18"/>
  <c r="EBH191" i="18"/>
  <c r="EBI191" i="18"/>
  <c r="EBJ191" i="18"/>
  <c r="EBK191" i="18"/>
  <c r="EBL191" i="18"/>
  <c r="EBM191" i="18"/>
  <c r="EBN191" i="18"/>
  <c r="EBO191" i="18"/>
  <c r="EBP191" i="18"/>
  <c r="EBQ191" i="18"/>
  <c r="EBR191" i="18"/>
  <c r="EBS191" i="18"/>
  <c r="EBT191" i="18"/>
  <c r="EBU191" i="18"/>
  <c r="EBV191" i="18"/>
  <c r="EBW191" i="18"/>
  <c r="EBX191" i="18"/>
  <c r="EBY191" i="18"/>
  <c r="EBZ191" i="18"/>
  <c r="ECA191" i="18"/>
  <c r="ECB191" i="18"/>
  <c r="ECC191" i="18"/>
  <c r="ECD191" i="18"/>
  <c r="ECE191" i="18"/>
  <c r="ECF191" i="18"/>
  <c r="ECG191" i="18"/>
  <c r="ECH191" i="18"/>
  <c r="ECI191" i="18"/>
  <c r="ECJ191" i="18"/>
  <c r="ECK191" i="18"/>
  <c r="ECL191" i="18"/>
  <c r="ECM191" i="18"/>
  <c r="ECN191" i="18"/>
  <c r="ECO191" i="18"/>
  <c r="ECP191" i="18"/>
  <c r="ECQ191" i="18"/>
  <c r="ECR191" i="18"/>
  <c r="ECS191" i="18"/>
  <c r="ECT191" i="18"/>
  <c r="ECU191" i="18"/>
  <c r="ECV191" i="18"/>
  <c r="ECW191" i="18"/>
  <c r="ECX191" i="18"/>
  <c r="ECY191" i="18"/>
  <c r="ECZ191" i="18"/>
  <c r="EDA191" i="18"/>
  <c r="EDB191" i="18"/>
  <c r="EDC191" i="18"/>
  <c r="EDD191" i="18"/>
  <c r="EDE191" i="18"/>
  <c r="EDF191" i="18"/>
  <c r="EDG191" i="18"/>
  <c r="EDH191" i="18"/>
  <c r="EDI191" i="18"/>
  <c r="EDJ191" i="18"/>
  <c r="EDK191" i="18"/>
  <c r="EDL191" i="18"/>
  <c r="EDM191" i="18"/>
  <c r="EDN191" i="18"/>
  <c r="EDO191" i="18"/>
  <c r="EDP191" i="18"/>
  <c r="EDQ191" i="18"/>
  <c r="EDR191" i="18"/>
  <c r="EDS191" i="18"/>
  <c r="EDT191" i="18"/>
  <c r="EDU191" i="18"/>
  <c r="EDV191" i="18"/>
  <c r="EDW191" i="18"/>
  <c r="EDX191" i="18"/>
  <c r="EDY191" i="18"/>
  <c r="EDZ191" i="18"/>
  <c r="EEA191" i="18"/>
  <c r="EEB191" i="18"/>
  <c r="EEC191" i="18"/>
  <c r="EED191" i="18"/>
  <c r="EEE191" i="18"/>
  <c r="EEF191" i="18"/>
  <c r="EEG191" i="18"/>
  <c r="EEH191" i="18"/>
  <c r="EEI191" i="18"/>
  <c r="EEJ191" i="18"/>
  <c r="EEK191" i="18"/>
  <c r="EEL191" i="18"/>
  <c r="EEM191" i="18"/>
  <c r="EEN191" i="18"/>
  <c r="EEO191" i="18"/>
  <c r="EEP191" i="18"/>
  <c r="EEQ191" i="18"/>
  <c r="EER191" i="18"/>
  <c r="EES191" i="18"/>
  <c r="EET191" i="18"/>
  <c r="EEU191" i="18"/>
  <c r="EEV191" i="18"/>
  <c r="EEW191" i="18"/>
  <c r="EEX191" i="18"/>
  <c r="EEY191" i="18"/>
  <c r="EEZ191" i="18"/>
  <c r="EFA191" i="18"/>
  <c r="EFB191" i="18"/>
  <c r="EFC191" i="18"/>
  <c r="EFD191" i="18"/>
  <c r="EFE191" i="18"/>
  <c r="EFF191" i="18"/>
  <c r="EFG191" i="18"/>
  <c r="EFH191" i="18"/>
  <c r="EFI191" i="18"/>
  <c r="EFJ191" i="18"/>
  <c r="EFK191" i="18"/>
  <c r="EFL191" i="18"/>
  <c r="EFM191" i="18"/>
  <c r="EFN191" i="18"/>
  <c r="EFO191" i="18"/>
  <c r="EFP191" i="18"/>
  <c r="EFQ191" i="18"/>
  <c r="EFR191" i="18"/>
  <c r="EFS191" i="18"/>
  <c r="EFT191" i="18"/>
  <c r="EFU191" i="18"/>
  <c r="EFV191" i="18"/>
  <c r="EFW191" i="18"/>
  <c r="EFX191" i="18"/>
  <c r="EFY191" i="18"/>
  <c r="EFZ191" i="18"/>
  <c r="EGA191" i="18"/>
  <c r="EGB191" i="18"/>
  <c r="EGC191" i="18"/>
  <c r="EGD191" i="18"/>
  <c r="EGE191" i="18"/>
  <c r="EGF191" i="18"/>
  <c r="EGG191" i="18"/>
  <c r="EGH191" i="18"/>
  <c r="EGI191" i="18"/>
  <c r="EGJ191" i="18"/>
  <c r="EGK191" i="18"/>
  <c r="EGL191" i="18"/>
  <c r="EGM191" i="18"/>
  <c r="EGN191" i="18"/>
  <c r="EGO191" i="18"/>
  <c r="EGP191" i="18"/>
  <c r="EGQ191" i="18"/>
  <c r="EGR191" i="18"/>
  <c r="EGS191" i="18"/>
  <c r="EGT191" i="18"/>
  <c r="EGU191" i="18"/>
  <c r="EGV191" i="18"/>
  <c r="EGW191" i="18"/>
  <c r="EGX191" i="18"/>
  <c r="EGY191" i="18"/>
  <c r="EGZ191" i="18"/>
  <c r="EHA191" i="18"/>
  <c r="EHB191" i="18"/>
  <c r="EHC191" i="18"/>
  <c r="EHD191" i="18"/>
  <c r="EHE191" i="18"/>
  <c r="EHF191" i="18"/>
  <c r="EHG191" i="18"/>
  <c r="EHH191" i="18"/>
  <c r="EHI191" i="18"/>
  <c r="EHJ191" i="18"/>
  <c r="EHK191" i="18"/>
  <c r="EHL191" i="18"/>
  <c r="EHM191" i="18"/>
  <c r="EHN191" i="18"/>
  <c r="EHO191" i="18"/>
  <c r="EHP191" i="18"/>
  <c r="EHQ191" i="18"/>
  <c r="EHR191" i="18"/>
  <c r="EHS191" i="18"/>
  <c r="EHT191" i="18"/>
  <c r="EHU191" i="18"/>
  <c r="EHV191" i="18"/>
  <c r="EHW191" i="18"/>
  <c r="EHX191" i="18"/>
  <c r="EHY191" i="18"/>
  <c r="EHZ191" i="18"/>
  <c r="EIA191" i="18"/>
  <c r="EIB191" i="18"/>
  <c r="EIC191" i="18"/>
  <c r="EID191" i="18"/>
  <c r="EIE191" i="18"/>
  <c r="EIF191" i="18"/>
  <c r="EIG191" i="18"/>
  <c r="EIH191" i="18"/>
  <c r="EII191" i="18"/>
  <c r="EIJ191" i="18"/>
  <c r="EIK191" i="18"/>
  <c r="EIL191" i="18"/>
  <c r="EIM191" i="18"/>
  <c r="EIN191" i="18"/>
  <c r="EIO191" i="18"/>
  <c r="EIP191" i="18"/>
  <c r="EIQ191" i="18"/>
  <c r="EIR191" i="18"/>
  <c r="EIS191" i="18"/>
  <c r="EIT191" i="18"/>
  <c r="EIU191" i="18"/>
  <c r="EIV191" i="18"/>
  <c r="EIW191" i="18"/>
  <c r="EIX191" i="18"/>
  <c r="EIY191" i="18"/>
  <c r="EIZ191" i="18"/>
  <c r="EJA191" i="18"/>
  <c r="EJB191" i="18"/>
  <c r="EJC191" i="18"/>
  <c r="EJD191" i="18"/>
  <c r="EJE191" i="18"/>
  <c r="EJF191" i="18"/>
  <c r="EJG191" i="18"/>
  <c r="EJH191" i="18"/>
  <c r="EJI191" i="18"/>
  <c r="EJJ191" i="18"/>
  <c r="EJK191" i="18"/>
  <c r="EJL191" i="18"/>
  <c r="EJM191" i="18"/>
  <c r="EJN191" i="18"/>
  <c r="EJO191" i="18"/>
  <c r="EJP191" i="18"/>
  <c r="EJQ191" i="18"/>
  <c r="EJR191" i="18"/>
  <c r="EJS191" i="18"/>
  <c r="EJT191" i="18"/>
  <c r="EJU191" i="18"/>
  <c r="EJV191" i="18"/>
  <c r="EJW191" i="18"/>
  <c r="EJX191" i="18"/>
  <c r="EJY191" i="18"/>
  <c r="EJZ191" i="18"/>
  <c r="EKA191" i="18"/>
  <c r="EKB191" i="18"/>
  <c r="EKC191" i="18"/>
  <c r="EKD191" i="18"/>
  <c r="EKE191" i="18"/>
  <c r="EKF191" i="18"/>
  <c r="EKG191" i="18"/>
  <c r="EKH191" i="18"/>
  <c r="EKI191" i="18"/>
  <c r="EKJ191" i="18"/>
  <c r="EKK191" i="18"/>
  <c r="EKL191" i="18"/>
  <c r="EKM191" i="18"/>
  <c r="EKN191" i="18"/>
  <c r="EKO191" i="18"/>
  <c r="EKP191" i="18"/>
  <c r="EKQ191" i="18"/>
  <c r="EKR191" i="18"/>
  <c r="EKS191" i="18"/>
  <c r="EKT191" i="18"/>
  <c r="EKU191" i="18"/>
  <c r="EKV191" i="18"/>
  <c r="EKW191" i="18"/>
  <c r="EKX191" i="18"/>
  <c r="EKY191" i="18"/>
  <c r="EKZ191" i="18"/>
  <c r="ELA191" i="18"/>
  <c r="ELB191" i="18"/>
  <c r="ELC191" i="18"/>
  <c r="ELD191" i="18"/>
  <c r="ELE191" i="18"/>
  <c r="ELF191" i="18"/>
  <c r="ELG191" i="18"/>
  <c r="ELH191" i="18"/>
  <c r="ELI191" i="18"/>
  <c r="ELJ191" i="18"/>
  <c r="ELK191" i="18"/>
  <c r="ELL191" i="18"/>
  <c r="ELM191" i="18"/>
  <c r="ELN191" i="18"/>
  <c r="ELO191" i="18"/>
  <c r="ELP191" i="18"/>
  <c r="ELQ191" i="18"/>
  <c r="ELR191" i="18"/>
  <c r="ELS191" i="18"/>
  <c r="ELT191" i="18"/>
  <c r="ELU191" i="18"/>
  <c r="ELV191" i="18"/>
  <c r="ELW191" i="18"/>
  <c r="ELX191" i="18"/>
  <c r="ELY191" i="18"/>
  <c r="ELZ191" i="18"/>
  <c r="EMA191" i="18"/>
  <c r="EMB191" i="18"/>
  <c r="EMC191" i="18"/>
  <c r="EMD191" i="18"/>
  <c r="EME191" i="18"/>
  <c r="EMF191" i="18"/>
  <c r="EMG191" i="18"/>
  <c r="EMH191" i="18"/>
  <c r="EMI191" i="18"/>
  <c r="EMJ191" i="18"/>
  <c r="EMK191" i="18"/>
  <c r="EML191" i="18"/>
  <c r="EMM191" i="18"/>
  <c r="EMN191" i="18"/>
  <c r="EMO191" i="18"/>
  <c r="EMP191" i="18"/>
  <c r="EMQ191" i="18"/>
  <c r="EMR191" i="18"/>
  <c r="EMS191" i="18"/>
  <c r="EMT191" i="18"/>
  <c r="EMU191" i="18"/>
  <c r="EMV191" i="18"/>
  <c r="EMW191" i="18"/>
  <c r="EMX191" i="18"/>
  <c r="EMY191" i="18"/>
  <c r="EMZ191" i="18"/>
  <c r="ENA191" i="18"/>
  <c r="ENB191" i="18"/>
  <c r="ENC191" i="18"/>
  <c r="END191" i="18"/>
  <c r="ENE191" i="18"/>
  <c r="ENF191" i="18"/>
  <c r="ENG191" i="18"/>
  <c r="ENH191" i="18"/>
  <c r="ENI191" i="18"/>
  <c r="ENJ191" i="18"/>
  <c r="ENK191" i="18"/>
  <c r="ENL191" i="18"/>
  <c r="ENM191" i="18"/>
  <c r="ENN191" i="18"/>
  <c r="ENO191" i="18"/>
  <c r="ENP191" i="18"/>
  <c r="ENQ191" i="18"/>
  <c r="ENR191" i="18"/>
  <c r="ENS191" i="18"/>
  <c r="ENT191" i="18"/>
  <c r="ENU191" i="18"/>
  <c r="ENV191" i="18"/>
  <c r="ENW191" i="18"/>
  <c r="ENX191" i="18"/>
  <c r="ENY191" i="18"/>
  <c r="ENZ191" i="18"/>
  <c r="EOA191" i="18"/>
  <c r="EOB191" i="18"/>
  <c r="EOC191" i="18"/>
  <c r="EOD191" i="18"/>
  <c r="EOE191" i="18"/>
  <c r="EOF191" i="18"/>
  <c r="EOG191" i="18"/>
  <c r="EOH191" i="18"/>
  <c r="EOI191" i="18"/>
  <c r="EOJ191" i="18"/>
  <c r="EOK191" i="18"/>
  <c r="EOL191" i="18"/>
  <c r="EOM191" i="18"/>
  <c r="EON191" i="18"/>
  <c r="EOO191" i="18"/>
  <c r="EOP191" i="18"/>
  <c r="EOQ191" i="18"/>
  <c r="EOR191" i="18"/>
  <c r="EOS191" i="18"/>
  <c r="EOT191" i="18"/>
  <c r="EOU191" i="18"/>
  <c r="EOV191" i="18"/>
  <c r="EOW191" i="18"/>
  <c r="EOX191" i="18"/>
  <c r="EOY191" i="18"/>
  <c r="EOZ191" i="18"/>
  <c r="EPA191" i="18"/>
  <c r="EPB191" i="18"/>
  <c r="EPC191" i="18"/>
  <c r="EPD191" i="18"/>
  <c r="EPE191" i="18"/>
  <c r="EPF191" i="18"/>
  <c r="EPG191" i="18"/>
  <c r="EPH191" i="18"/>
  <c r="EPI191" i="18"/>
  <c r="EPJ191" i="18"/>
  <c r="EPK191" i="18"/>
  <c r="EPL191" i="18"/>
  <c r="EPM191" i="18"/>
  <c r="EPN191" i="18"/>
  <c r="EPO191" i="18"/>
  <c r="EPP191" i="18"/>
  <c r="EPQ191" i="18"/>
  <c r="EPR191" i="18"/>
  <c r="EPS191" i="18"/>
  <c r="EPT191" i="18"/>
  <c r="EPU191" i="18"/>
  <c r="EPV191" i="18"/>
  <c r="EPW191" i="18"/>
  <c r="EPX191" i="18"/>
  <c r="EPY191" i="18"/>
  <c r="EPZ191" i="18"/>
  <c r="EQA191" i="18"/>
  <c r="EQB191" i="18"/>
  <c r="EQC191" i="18"/>
  <c r="EQD191" i="18"/>
  <c r="EQE191" i="18"/>
  <c r="EQF191" i="18"/>
  <c r="EQG191" i="18"/>
  <c r="EQH191" i="18"/>
  <c r="EQI191" i="18"/>
  <c r="EQJ191" i="18"/>
  <c r="EQK191" i="18"/>
  <c r="EQL191" i="18"/>
  <c r="EQM191" i="18"/>
  <c r="EQN191" i="18"/>
  <c r="EQO191" i="18"/>
  <c r="EQP191" i="18"/>
  <c r="EQQ191" i="18"/>
  <c r="EQR191" i="18"/>
  <c r="EQS191" i="18"/>
  <c r="EQT191" i="18"/>
  <c r="EQU191" i="18"/>
  <c r="EQV191" i="18"/>
  <c r="EQW191" i="18"/>
  <c r="EQX191" i="18"/>
  <c r="EQY191" i="18"/>
  <c r="EQZ191" i="18"/>
  <c r="ERA191" i="18"/>
  <c r="ERB191" i="18"/>
  <c r="ERC191" i="18"/>
  <c r="ERD191" i="18"/>
  <c r="ERE191" i="18"/>
  <c r="ERF191" i="18"/>
  <c r="ERG191" i="18"/>
  <c r="ERH191" i="18"/>
  <c r="ERI191" i="18"/>
  <c r="ERJ191" i="18"/>
  <c r="ERK191" i="18"/>
  <c r="ERL191" i="18"/>
  <c r="ERM191" i="18"/>
  <c r="ERN191" i="18"/>
  <c r="ERO191" i="18"/>
  <c r="ERP191" i="18"/>
  <c r="ERQ191" i="18"/>
  <c r="ERR191" i="18"/>
  <c r="ERS191" i="18"/>
  <c r="ERT191" i="18"/>
  <c r="ERU191" i="18"/>
  <c r="ERV191" i="18"/>
  <c r="ERW191" i="18"/>
  <c r="ERX191" i="18"/>
  <c r="ERY191" i="18"/>
  <c r="ERZ191" i="18"/>
  <c r="ESA191" i="18"/>
  <c r="ESB191" i="18"/>
  <c r="ESC191" i="18"/>
  <c r="ESD191" i="18"/>
  <c r="ESE191" i="18"/>
  <c r="ESF191" i="18"/>
  <c r="ESG191" i="18"/>
  <c r="ESH191" i="18"/>
  <c r="ESI191" i="18"/>
  <c r="ESJ191" i="18"/>
  <c r="ESK191" i="18"/>
  <c r="ESL191" i="18"/>
  <c r="ESM191" i="18"/>
  <c r="ESN191" i="18"/>
  <c r="ESO191" i="18"/>
  <c r="ESP191" i="18"/>
  <c r="ESQ191" i="18"/>
  <c r="ESR191" i="18"/>
  <c r="ESS191" i="18"/>
  <c r="EST191" i="18"/>
  <c r="ESU191" i="18"/>
  <c r="ESV191" i="18"/>
  <c r="ESW191" i="18"/>
  <c r="ESX191" i="18"/>
  <c r="ESY191" i="18"/>
  <c r="ESZ191" i="18"/>
  <c r="ETA191" i="18"/>
  <c r="ETB191" i="18"/>
  <c r="ETC191" i="18"/>
  <c r="ETD191" i="18"/>
  <c r="ETE191" i="18"/>
  <c r="ETF191" i="18"/>
  <c r="ETG191" i="18"/>
  <c r="ETH191" i="18"/>
  <c r="ETI191" i="18"/>
  <c r="ETJ191" i="18"/>
  <c r="ETK191" i="18"/>
  <c r="ETL191" i="18"/>
  <c r="ETM191" i="18"/>
  <c r="ETN191" i="18"/>
  <c r="ETO191" i="18"/>
  <c r="ETP191" i="18"/>
  <c r="ETQ191" i="18"/>
  <c r="ETR191" i="18"/>
  <c r="ETS191" i="18"/>
  <c r="ETT191" i="18"/>
  <c r="ETU191" i="18"/>
  <c r="ETV191" i="18"/>
  <c r="ETW191" i="18"/>
  <c r="ETX191" i="18"/>
  <c r="ETY191" i="18"/>
  <c r="ETZ191" i="18"/>
  <c r="EUA191" i="18"/>
  <c r="EUB191" i="18"/>
  <c r="EUC191" i="18"/>
  <c r="EUD191" i="18"/>
  <c r="EUE191" i="18"/>
  <c r="EUF191" i="18"/>
  <c r="EUG191" i="18"/>
  <c r="EUH191" i="18"/>
  <c r="EUI191" i="18"/>
  <c r="EUJ191" i="18"/>
  <c r="EUK191" i="18"/>
  <c r="EUL191" i="18"/>
  <c r="EUM191" i="18"/>
  <c r="EUN191" i="18"/>
  <c r="EUO191" i="18"/>
  <c r="EUP191" i="18"/>
  <c r="EUQ191" i="18"/>
  <c r="EUR191" i="18"/>
  <c r="EUS191" i="18"/>
  <c r="EUT191" i="18"/>
  <c r="EUU191" i="18"/>
  <c r="EUV191" i="18"/>
  <c r="EUW191" i="18"/>
  <c r="EUX191" i="18"/>
  <c r="EUY191" i="18"/>
  <c r="EUZ191" i="18"/>
  <c r="EVA191" i="18"/>
  <c r="EVB191" i="18"/>
  <c r="EVC191" i="18"/>
  <c r="EVD191" i="18"/>
  <c r="EVE191" i="18"/>
  <c r="EVF191" i="18"/>
  <c r="EVG191" i="18"/>
  <c r="EVH191" i="18"/>
  <c r="EVI191" i="18"/>
  <c r="EVJ191" i="18"/>
  <c r="EVK191" i="18"/>
  <c r="EVL191" i="18"/>
  <c r="EVM191" i="18"/>
  <c r="EVN191" i="18"/>
  <c r="EVO191" i="18"/>
  <c r="EVP191" i="18"/>
  <c r="EVQ191" i="18"/>
  <c r="EVR191" i="18"/>
  <c r="EVS191" i="18"/>
  <c r="EVT191" i="18"/>
  <c r="EVU191" i="18"/>
  <c r="EVV191" i="18"/>
  <c r="EVW191" i="18"/>
  <c r="EVX191" i="18"/>
  <c r="EVY191" i="18"/>
  <c r="EVZ191" i="18"/>
  <c r="EWA191" i="18"/>
  <c r="EWB191" i="18"/>
  <c r="EWC191" i="18"/>
  <c r="EWD191" i="18"/>
  <c r="EWE191" i="18"/>
  <c r="EWF191" i="18"/>
  <c r="EWG191" i="18"/>
  <c r="EWH191" i="18"/>
  <c r="EWI191" i="18"/>
  <c r="EWJ191" i="18"/>
  <c r="EWK191" i="18"/>
  <c r="EWL191" i="18"/>
  <c r="EWM191" i="18"/>
  <c r="EWN191" i="18"/>
  <c r="EWO191" i="18"/>
  <c r="EWP191" i="18"/>
  <c r="EWQ191" i="18"/>
  <c r="EWR191" i="18"/>
  <c r="EWS191" i="18"/>
  <c r="EWT191" i="18"/>
  <c r="EWU191" i="18"/>
  <c r="EWV191" i="18"/>
  <c r="EWW191" i="18"/>
  <c r="EWX191" i="18"/>
  <c r="EWY191" i="18"/>
  <c r="EWZ191" i="18"/>
  <c r="EXA191" i="18"/>
  <c r="EXB191" i="18"/>
  <c r="EXC191" i="18"/>
  <c r="EXD191" i="18"/>
  <c r="EXE191" i="18"/>
  <c r="EXF191" i="18"/>
  <c r="EXG191" i="18"/>
  <c r="EXH191" i="18"/>
  <c r="EXI191" i="18"/>
  <c r="EXJ191" i="18"/>
  <c r="EXK191" i="18"/>
  <c r="EXL191" i="18"/>
  <c r="EXM191" i="18"/>
  <c r="EXN191" i="18"/>
  <c r="EXO191" i="18"/>
  <c r="EXP191" i="18"/>
  <c r="EXQ191" i="18"/>
  <c r="EXR191" i="18"/>
  <c r="EXS191" i="18"/>
  <c r="EXT191" i="18"/>
  <c r="EXU191" i="18"/>
  <c r="EXV191" i="18"/>
  <c r="EXW191" i="18"/>
  <c r="EXX191" i="18"/>
  <c r="EXY191" i="18"/>
  <c r="EXZ191" i="18"/>
  <c r="EYA191" i="18"/>
  <c r="EYB191" i="18"/>
  <c r="EYC191" i="18"/>
  <c r="EYD191" i="18"/>
  <c r="EYE191" i="18"/>
  <c r="EYF191" i="18"/>
  <c r="EYG191" i="18"/>
  <c r="EYH191" i="18"/>
  <c r="EYI191" i="18"/>
  <c r="EYJ191" i="18"/>
  <c r="EYK191" i="18"/>
  <c r="EYL191" i="18"/>
  <c r="EYM191" i="18"/>
  <c r="EYN191" i="18"/>
  <c r="EYO191" i="18"/>
  <c r="EYP191" i="18"/>
  <c r="EYQ191" i="18"/>
  <c r="EYR191" i="18"/>
  <c r="EYS191" i="18"/>
  <c r="EYT191" i="18"/>
  <c r="EYU191" i="18"/>
  <c r="EYV191" i="18"/>
  <c r="EYW191" i="18"/>
  <c r="EYX191" i="18"/>
  <c r="EYY191" i="18"/>
  <c r="EYZ191" i="18"/>
  <c r="EZA191" i="18"/>
  <c r="EZB191" i="18"/>
  <c r="EZC191" i="18"/>
  <c r="EZD191" i="18"/>
  <c r="EZE191" i="18"/>
  <c r="EZF191" i="18"/>
  <c r="EZG191" i="18"/>
  <c r="EZH191" i="18"/>
  <c r="EZI191" i="18"/>
  <c r="EZJ191" i="18"/>
  <c r="EZK191" i="18"/>
  <c r="EZL191" i="18"/>
  <c r="EZM191" i="18"/>
  <c r="EZN191" i="18"/>
  <c r="EZO191" i="18"/>
  <c r="EZP191" i="18"/>
  <c r="EZQ191" i="18"/>
  <c r="EZR191" i="18"/>
  <c r="EZS191" i="18"/>
  <c r="EZT191" i="18"/>
  <c r="EZU191" i="18"/>
  <c r="EZV191" i="18"/>
  <c r="EZW191" i="18"/>
  <c r="EZX191" i="18"/>
  <c r="EZY191" i="18"/>
  <c r="EZZ191" i="18"/>
  <c r="FAA191" i="18"/>
  <c r="FAB191" i="18"/>
  <c r="FAC191" i="18"/>
  <c r="FAD191" i="18"/>
  <c r="FAE191" i="18"/>
  <c r="FAF191" i="18"/>
  <c r="FAG191" i="18"/>
  <c r="FAH191" i="18"/>
  <c r="FAI191" i="18"/>
  <c r="FAJ191" i="18"/>
  <c r="FAK191" i="18"/>
  <c r="FAL191" i="18"/>
  <c r="FAM191" i="18"/>
  <c r="FAN191" i="18"/>
  <c r="FAO191" i="18"/>
  <c r="FAP191" i="18"/>
  <c r="FAQ191" i="18"/>
  <c r="FAR191" i="18"/>
  <c r="FAS191" i="18"/>
  <c r="FAT191" i="18"/>
  <c r="FAU191" i="18"/>
  <c r="FAV191" i="18"/>
  <c r="FAW191" i="18"/>
  <c r="FAX191" i="18"/>
  <c r="FAY191" i="18"/>
  <c r="FAZ191" i="18"/>
  <c r="FBA191" i="18"/>
  <c r="FBB191" i="18"/>
  <c r="FBC191" i="18"/>
  <c r="FBD191" i="18"/>
  <c r="FBE191" i="18"/>
  <c r="FBF191" i="18"/>
  <c r="FBG191" i="18"/>
  <c r="FBH191" i="18"/>
  <c r="FBI191" i="18"/>
  <c r="FBJ191" i="18"/>
  <c r="FBK191" i="18"/>
  <c r="FBL191" i="18"/>
  <c r="FBM191" i="18"/>
  <c r="FBN191" i="18"/>
  <c r="FBO191" i="18"/>
  <c r="FBP191" i="18"/>
  <c r="FBQ191" i="18"/>
  <c r="FBR191" i="18"/>
  <c r="FBS191" i="18"/>
  <c r="FBT191" i="18"/>
  <c r="FBU191" i="18"/>
  <c r="FBV191" i="18"/>
  <c r="FBW191" i="18"/>
  <c r="FBX191" i="18"/>
  <c r="FBY191" i="18"/>
  <c r="FBZ191" i="18"/>
  <c r="FCA191" i="18"/>
  <c r="FCB191" i="18"/>
  <c r="FCC191" i="18"/>
  <c r="FCD191" i="18"/>
  <c r="FCE191" i="18"/>
  <c r="FCF191" i="18"/>
  <c r="FCG191" i="18"/>
  <c r="FCH191" i="18"/>
  <c r="FCI191" i="18"/>
  <c r="FCJ191" i="18"/>
  <c r="FCK191" i="18"/>
  <c r="FCL191" i="18"/>
  <c r="FCM191" i="18"/>
  <c r="FCN191" i="18"/>
  <c r="FCO191" i="18"/>
  <c r="FCP191" i="18"/>
  <c r="FCQ191" i="18"/>
  <c r="FCR191" i="18"/>
  <c r="FCS191" i="18"/>
  <c r="FCT191" i="18"/>
  <c r="FCU191" i="18"/>
  <c r="FCV191" i="18"/>
  <c r="FCW191" i="18"/>
  <c r="FCX191" i="18"/>
  <c r="FCY191" i="18"/>
  <c r="FCZ191" i="18"/>
  <c r="FDA191" i="18"/>
  <c r="FDB191" i="18"/>
  <c r="FDC191" i="18"/>
  <c r="FDD191" i="18"/>
  <c r="FDE191" i="18"/>
  <c r="FDF191" i="18"/>
  <c r="FDG191" i="18"/>
  <c r="FDH191" i="18"/>
  <c r="FDI191" i="18"/>
  <c r="FDJ191" i="18"/>
  <c r="FDK191" i="18"/>
  <c r="FDL191" i="18"/>
  <c r="FDM191" i="18"/>
  <c r="FDN191" i="18"/>
  <c r="FDO191" i="18"/>
  <c r="FDP191" i="18"/>
  <c r="FDQ191" i="18"/>
  <c r="FDR191" i="18"/>
  <c r="FDS191" i="18"/>
  <c r="FDT191" i="18"/>
  <c r="FDU191" i="18"/>
  <c r="FDV191" i="18"/>
  <c r="FDW191" i="18"/>
  <c r="FDX191" i="18"/>
  <c r="FDY191" i="18"/>
  <c r="FDZ191" i="18"/>
  <c r="FEA191" i="18"/>
  <c r="FEB191" i="18"/>
  <c r="FEC191" i="18"/>
  <c r="FED191" i="18"/>
  <c r="FEE191" i="18"/>
  <c r="FEF191" i="18"/>
  <c r="FEG191" i="18"/>
  <c r="FEH191" i="18"/>
  <c r="FEI191" i="18"/>
  <c r="FEJ191" i="18"/>
  <c r="FEK191" i="18"/>
  <c r="FEL191" i="18"/>
  <c r="FEM191" i="18"/>
  <c r="FEN191" i="18"/>
  <c r="FEO191" i="18"/>
  <c r="FEP191" i="18"/>
  <c r="FEQ191" i="18"/>
  <c r="FER191" i="18"/>
  <c r="FES191" i="18"/>
  <c r="FET191" i="18"/>
  <c r="FEU191" i="18"/>
  <c r="FEV191" i="18"/>
  <c r="FEW191" i="18"/>
  <c r="FEX191" i="18"/>
  <c r="FEY191" i="18"/>
  <c r="FEZ191" i="18"/>
  <c r="FFA191" i="18"/>
  <c r="FFB191" i="18"/>
  <c r="FFC191" i="18"/>
  <c r="FFD191" i="18"/>
  <c r="FFE191" i="18"/>
  <c r="FFF191" i="18"/>
  <c r="FFG191" i="18"/>
  <c r="FFH191" i="18"/>
  <c r="FFI191" i="18"/>
  <c r="FFJ191" i="18"/>
  <c r="FFK191" i="18"/>
  <c r="FFL191" i="18"/>
  <c r="FFM191" i="18"/>
  <c r="FFN191" i="18"/>
  <c r="FFO191" i="18"/>
  <c r="FFP191" i="18"/>
  <c r="FFQ191" i="18"/>
  <c r="FFR191" i="18"/>
  <c r="FFS191" i="18"/>
  <c r="FFT191" i="18"/>
  <c r="FFU191" i="18"/>
  <c r="FFV191" i="18"/>
  <c r="FFW191" i="18"/>
  <c r="FFX191" i="18"/>
  <c r="FFY191" i="18"/>
  <c r="FFZ191" i="18"/>
  <c r="FGA191" i="18"/>
  <c r="FGB191" i="18"/>
  <c r="FGC191" i="18"/>
  <c r="FGD191" i="18"/>
  <c r="FGE191" i="18"/>
  <c r="FGF191" i="18"/>
  <c r="FGG191" i="18"/>
  <c r="FGH191" i="18"/>
  <c r="FGI191" i="18"/>
  <c r="FGJ191" i="18"/>
  <c r="FGK191" i="18"/>
  <c r="FGL191" i="18"/>
  <c r="FGM191" i="18"/>
  <c r="FGN191" i="18"/>
  <c r="FGO191" i="18"/>
  <c r="FGP191" i="18"/>
  <c r="FGQ191" i="18"/>
  <c r="FGR191" i="18"/>
  <c r="FGS191" i="18"/>
  <c r="FGT191" i="18"/>
  <c r="FGU191" i="18"/>
  <c r="FGV191" i="18"/>
  <c r="FGW191" i="18"/>
  <c r="FGX191" i="18"/>
  <c r="FGY191" i="18"/>
  <c r="FGZ191" i="18"/>
  <c r="FHA191" i="18"/>
  <c r="FHB191" i="18"/>
  <c r="FHC191" i="18"/>
  <c r="FHD191" i="18"/>
  <c r="FHE191" i="18"/>
  <c r="FHF191" i="18"/>
  <c r="FHG191" i="18"/>
  <c r="FHH191" i="18"/>
  <c r="FHI191" i="18"/>
  <c r="FHJ191" i="18"/>
  <c r="FHK191" i="18"/>
  <c r="FHL191" i="18"/>
  <c r="FHM191" i="18"/>
  <c r="FHN191" i="18"/>
  <c r="FHO191" i="18"/>
  <c r="FHP191" i="18"/>
  <c r="FHQ191" i="18"/>
  <c r="FHR191" i="18"/>
  <c r="FHS191" i="18"/>
  <c r="FHT191" i="18"/>
  <c r="FHU191" i="18"/>
  <c r="FHV191" i="18"/>
  <c r="FHW191" i="18"/>
  <c r="FHX191" i="18"/>
  <c r="FHY191" i="18"/>
  <c r="FHZ191" i="18"/>
  <c r="FIA191" i="18"/>
  <c r="FIB191" i="18"/>
  <c r="FIC191" i="18"/>
  <c r="FID191" i="18"/>
  <c r="FIE191" i="18"/>
  <c r="FIF191" i="18"/>
  <c r="FIG191" i="18"/>
  <c r="FIH191" i="18"/>
  <c r="FII191" i="18"/>
  <c r="FIJ191" i="18"/>
  <c r="FIK191" i="18"/>
  <c r="FIL191" i="18"/>
  <c r="FIM191" i="18"/>
  <c r="FIN191" i="18"/>
  <c r="FIO191" i="18"/>
  <c r="FIP191" i="18"/>
  <c r="FIQ191" i="18"/>
  <c r="FIR191" i="18"/>
  <c r="FIS191" i="18"/>
  <c r="FIT191" i="18"/>
  <c r="FIU191" i="18"/>
  <c r="FIV191" i="18"/>
  <c r="FIW191" i="18"/>
  <c r="FIX191" i="18"/>
  <c r="FIY191" i="18"/>
  <c r="FIZ191" i="18"/>
  <c r="FJA191" i="18"/>
  <c r="FJB191" i="18"/>
  <c r="FJC191" i="18"/>
  <c r="FJD191" i="18"/>
  <c r="FJE191" i="18"/>
  <c r="FJF191" i="18"/>
  <c r="FJG191" i="18"/>
  <c r="FJH191" i="18"/>
  <c r="FJI191" i="18"/>
  <c r="FJJ191" i="18"/>
  <c r="FJK191" i="18"/>
  <c r="FJL191" i="18"/>
  <c r="FJM191" i="18"/>
  <c r="FJN191" i="18"/>
  <c r="FJO191" i="18"/>
  <c r="FJP191" i="18"/>
  <c r="FJQ191" i="18"/>
  <c r="FJR191" i="18"/>
  <c r="FJS191" i="18"/>
  <c r="FJT191" i="18"/>
  <c r="FJU191" i="18"/>
  <c r="FJV191" i="18"/>
  <c r="FJW191" i="18"/>
  <c r="FJX191" i="18"/>
  <c r="FJY191" i="18"/>
  <c r="FJZ191" i="18"/>
  <c r="FKA191" i="18"/>
  <c r="FKB191" i="18"/>
  <c r="FKC191" i="18"/>
  <c r="FKD191" i="18"/>
  <c r="FKE191" i="18"/>
  <c r="FKF191" i="18"/>
  <c r="FKG191" i="18"/>
  <c r="FKH191" i="18"/>
  <c r="FKI191" i="18"/>
  <c r="FKJ191" i="18"/>
  <c r="FKK191" i="18"/>
  <c r="FKL191" i="18"/>
  <c r="FKM191" i="18"/>
  <c r="FKN191" i="18"/>
  <c r="FKO191" i="18"/>
  <c r="FKP191" i="18"/>
  <c r="FKQ191" i="18"/>
  <c r="FKR191" i="18"/>
  <c r="FKS191" i="18"/>
  <c r="FKT191" i="18"/>
  <c r="FKU191" i="18"/>
  <c r="FKV191" i="18"/>
  <c r="FKW191" i="18"/>
  <c r="FKX191" i="18"/>
  <c r="FKY191" i="18"/>
  <c r="FKZ191" i="18"/>
  <c r="FLA191" i="18"/>
  <c r="FLB191" i="18"/>
  <c r="FLC191" i="18"/>
  <c r="FLD191" i="18"/>
  <c r="FLE191" i="18"/>
  <c r="FLF191" i="18"/>
  <c r="FLG191" i="18"/>
  <c r="FLH191" i="18"/>
  <c r="FLI191" i="18"/>
  <c r="FLJ191" i="18"/>
  <c r="FLK191" i="18"/>
  <c r="FLL191" i="18"/>
  <c r="FLM191" i="18"/>
  <c r="FLN191" i="18"/>
  <c r="FLO191" i="18"/>
  <c r="FLP191" i="18"/>
  <c r="FLQ191" i="18"/>
  <c r="FLR191" i="18"/>
  <c r="FLS191" i="18"/>
  <c r="FLT191" i="18"/>
  <c r="FLU191" i="18"/>
  <c r="FLV191" i="18"/>
  <c r="FLW191" i="18"/>
  <c r="FLX191" i="18"/>
  <c r="FLY191" i="18"/>
  <c r="FLZ191" i="18"/>
  <c r="FMA191" i="18"/>
  <c r="FMB191" i="18"/>
  <c r="FMC191" i="18"/>
  <c r="FMD191" i="18"/>
  <c r="FME191" i="18"/>
  <c r="FMF191" i="18"/>
  <c r="FMG191" i="18"/>
  <c r="FMH191" i="18"/>
  <c r="FMI191" i="18"/>
  <c r="FMJ191" i="18"/>
  <c r="FMK191" i="18"/>
  <c r="FML191" i="18"/>
  <c r="FMM191" i="18"/>
  <c r="FMN191" i="18"/>
  <c r="FMO191" i="18"/>
  <c r="FMP191" i="18"/>
  <c r="FMQ191" i="18"/>
  <c r="FMR191" i="18"/>
  <c r="FMS191" i="18"/>
  <c r="FMT191" i="18"/>
  <c r="FMU191" i="18"/>
  <c r="FMV191" i="18"/>
  <c r="FMW191" i="18"/>
  <c r="FMX191" i="18"/>
  <c r="FMY191" i="18"/>
  <c r="FMZ191" i="18"/>
  <c r="FNA191" i="18"/>
  <c r="FNB191" i="18"/>
  <c r="FNC191" i="18"/>
  <c r="FND191" i="18"/>
  <c r="FNE191" i="18"/>
  <c r="FNF191" i="18"/>
  <c r="FNG191" i="18"/>
  <c r="FNH191" i="18"/>
  <c r="FNI191" i="18"/>
  <c r="FNJ191" i="18"/>
  <c r="FNK191" i="18"/>
  <c r="FNL191" i="18"/>
  <c r="FNM191" i="18"/>
  <c r="FNN191" i="18"/>
  <c r="FNO191" i="18"/>
  <c r="FNP191" i="18"/>
  <c r="FNQ191" i="18"/>
  <c r="FNR191" i="18"/>
  <c r="FNS191" i="18"/>
  <c r="FNT191" i="18"/>
  <c r="FNU191" i="18"/>
  <c r="FNV191" i="18"/>
  <c r="FNW191" i="18"/>
  <c r="FNX191" i="18"/>
  <c r="FNY191" i="18"/>
  <c r="FNZ191" i="18"/>
  <c r="FOA191" i="18"/>
  <c r="FOB191" i="18"/>
  <c r="FOC191" i="18"/>
  <c r="FOD191" i="18"/>
  <c r="FOE191" i="18"/>
  <c r="FOF191" i="18"/>
  <c r="FOG191" i="18"/>
  <c r="FOH191" i="18"/>
  <c r="FOI191" i="18"/>
  <c r="FOJ191" i="18"/>
  <c r="FOK191" i="18"/>
  <c r="FOL191" i="18"/>
  <c r="FOM191" i="18"/>
  <c r="FON191" i="18"/>
  <c r="FOO191" i="18"/>
  <c r="FOP191" i="18"/>
  <c r="FOQ191" i="18"/>
  <c r="FOR191" i="18"/>
  <c r="FOS191" i="18"/>
  <c r="FOT191" i="18"/>
  <c r="FOU191" i="18"/>
  <c r="FOV191" i="18"/>
  <c r="FOW191" i="18"/>
  <c r="FOX191" i="18"/>
  <c r="FOY191" i="18"/>
  <c r="FOZ191" i="18"/>
  <c r="FPA191" i="18"/>
  <c r="FPB191" i="18"/>
  <c r="FPC191" i="18"/>
  <c r="FPD191" i="18"/>
  <c r="FPE191" i="18"/>
  <c r="FPF191" i="18"/>
  <c r="FPG191" i="18"/>
  <c r="FPH191" i="18"/>
  <c r="FPI191" i="18"/>
  <c r="FPJ191" i="18"/>
  <c r="FPK191" i="18"/>
  <c r="FPL191" i="18"/>
  <c r="FPM191" i="18"/>
  <c r="FPN191" i="18"/>
  <c r="FPO191" i="18"/>
  <c r="FPP191" i="18"/>
  <c r="FPQ191" i="18"/>
  <c r="FPR191" i="18"/>
  <c r="FPS191" i="18"/>
  <c r="FPT191" i="18"/>
  <c r="FPU191" i="18"/>
  <c r="FPV191" i="18"/>
  <c r="FPW191" i="18"/>
  <c r="FPX191" i="18"/>
  <c r="FPY191" i="18"/>
  <c r="FPZ191" i="18"/>
  <c r="FQA191" i="18"/>
  <c r="FQB191" i="18"/>
  <c r="FQC191" i="18"/>
  <c r="FQD191" i="18"/>
  <c r="FQE191" i="18"/>
  <c r="FQF191" i="18"/>
  <c r="FQG191" i="18"/>
  <c r="FQH191" i="18"/>
  <c r="FQI191" i="18"/>
  <c r="FQJ191" i="18"/>
  <c r="FQK191" i="18"/>
  <c r="FQL191" i="18"/>
  <c r="FQM191" i="18"/>
  <c r="FQN191" i="18"/>
  <c r="FQO191" i="18"/>
  <c r="FQP191" i="18"/>
  <c r="FQQ191" i="18"/>
  <c r="FQR191" i="18"/>
  <c r="FQS191" i="18"/>
  <c r="FQT191" i="18"/>
  <c r="FQU191" i="18"/>
  <c r="FQV191" i="18"/>
  <c r="FQW191" i="18"/>
  <c r="FQX191" i="18"/>
  <c r="FQY191" i="18"/>
  <c r="FQZ191" i="18"/>
  <c r="FRA191" i="18"/>
  <c r="FRB191" i="18"/>
  <c r="FRC191" i="18"/>
  <c r="FRD191" i="18"/>
  <c r="FRE191" i="18"/>
  <c r="FRF191" i="18"/>
  <c r="FRG191" i="18"/>
  <c r="FRH191" i="18"/>
  <c r="FRI191" i="18"/>
  <c r="FRJ191" i="18"/>
  <c r="FRK191" i="18"/>
  <c r="FRL191" i="18"/>
  <c r="FRM191" i="18"/>
  <c r="FRN191" i="18"/>
  <c r="FRO191" i="18"/>
  <c r="FRP191" i="18"/>
  <c r="FRQ191" i="18"/>
  <c r="FRR191" i="18"/>
  <c r="FRS191" i="18"/>
  <c r="FRT191" i="18"/>
  <c r="FRU191" i="18"/>
  <c r="FRV191" i="18"/>
  <c r="FRW191" i="18"/>
  <c r="FRX191" i="18"/>
  <c r="FRY191" i="18"/>
  <c r="FRZ191" i="18"/>
  <c r="FSA191" i="18"/>
  <c r="FSB191" i="18"/>
  <c r="FSC191" i="18"/>
  <c r="FSD191" i="18"/>
  <c r="FSE191" i="18"/>
  <c r="FSF191" i="18"/>
  <c r="FSG191" i="18"/>
  <c r="FSH191" i="18"/>
  <c r="FSI191" i="18"/>
  <c r="FSJ191" i="18"/>
  <c r="FSK191" i="18"/>
  <c r="FSL191" i="18"/>
  <c r="FSM191" i="18"/>
  <c r="FSN191" i="18"/>
  <c r="FSO191" i="18"/>
  <c r="FSP191" i="18"/>
  <c r="FSQ191" i="18"/>
  <c r="FSR191" i="18"/>
  <c r="FSS191" i="18"/>
  <c r="FST191" i="18"/>
  <c r="FSU191" i="18"/>
  <c r="FSV191" i="18"/>
  <c r="FSW191" i="18"/>
  <c r="FSX191" i="18"/>
  <c r="FSY191" i="18"/>
  <c r="FSZ191" i="18"/>
  <c r="FTA191" i="18"/>
  <c r="FTB191" i="18"/>
  <c r="FTC191" i="18"/>
  <c r="FTD191" i="18"/>
  <c r="FTE191" i="18"/>
  <c r="FTF191" i="18"/>
  <c r="FTG191" i="18"/>
  <c r="FTH191" i="18"/>
  <c r="FTI191" i="18"/>
  <c r="FTJ191" i="18"/>
  <c r="FTK191" i="18"/>
  <c r="FTL191" i="18"/>
  <c r="FTM191" i="18"/>
  <c r="FTN191" i="18"/>
  <c r="FTO191" i="18"/>
  <c r="FTP191" i="18"/>
  <c r="FTQ191" i="18"/>
  <c r="FTR191" i="18"/>
  <c r="FTS191" i="18"/>
  <c r="FTT191" i="18"/>
  <c r="FTU191" i="18"/>
  <c r="FTV191" i="18"/>
  <c r="FTW191" i="18"/>
  <c r="FTX191" i="18"/>
  <c r="FTY191" i="18"/>
  <c r="FTZ191" i="18"/>
  <c r="FUA191" i="18"/>
  <c r="FUB191" i="18"/>
  <c r="FUC191" i="18"/>
  <c r="FUD191" i="18"/>
  <c r="FUE191" i="18"/>
  <c r="FUF191" i="18"/>
  <c r="FUG191" i="18"/>
  <c r="FUH191" i="18"/>
  <c r="FUI191" i="18"/>
  <c r="FUJ191" i="18"/>
  <c r="FUK191" i="18"/>
  <c r="FUL191" i="18"/>
  <c r="FUM191" i="18"/>
  <c r="FUN191" i="18"/>
  <c r="FUO191" i="18"/>
  <c r="FUP191" i="18"/>
  <c r="FUQ191" i="18"/>
  <c r="FUR191" i="18"/>
  <c r="FUS191" i="18"/>
  <c r="FUT191" i="18"/>
  <c r="FUU191" i="18"/>
  <c r="FUV191" i="18"/>
  <c r="FUW191" i="18"/>
  <c r="FUX191" i="18"/>
  <c r="FUY191" i="18"/>
  <c r="FUZ191" i="18"/>
  <c r="FVA191" i="18"/>
  <c r="FVB191" i="18"/>
  <c r="FVC191" i="18"/>
  <c r="FVD191" i="18"/>
  <c r="FVE191" i="18"/>
  <c r="FVF191" i="18"/>
  <c r="FVG191" i="18"/>
  <c r="FVH191" i="18"/>
  <c r="FVI191" i="18"/>
  <c r="FVJ191" i="18"/>
  <c r="FVK191" i="18"/>
  <c r="FVL191" i="18"/>
  <c r="FVM191" i="18"/>
  <c r="FVN191" i="18"/>
  <c r="FVO191" i="18"/>
  <c r="FVP191" i="18"/>
  <c r="FVQ191" i="18"/>
  <c r="FVR191" i="18"/>
  <c r="FVS191" i="18"/>
  <c r="FVT191" i="18"/>
  <c r="FVU191" i="18"/>
  <c r="FVV191" i="18"/>
  <c r="FVW191" i="18"/>
  <c r="FVX191" i="18"/>
  <c r="FVY191" i="18"/>
  <c r="FVZ191" i="18"/>
  <c r="FWA191" i="18"/>
  <c r="FWB191" i="18"/>
  <c r="FWC191" i="18"/>
  <c r="FWD191" i="18"/>
  <c r="FWE191" i="18"/>
  <c r="FWF191" i="18"/>
  <c r="FWG191" i="18"/>
  <c r="FWH191" i="18"/>
  <c r="FWI191" i="18"/>
  <c r="FWJ191" i="18"/>
  <c r="FWK191" i="18"/>
  <c r="FWL191" i="18"/>
  <c r="FWM191" i="18"/>
  <c r="FWN191" i="18"/>
  <c r="FWO191" i="18"/>
  <c r="FWP191" i="18"/>
  <c r="FWQ191" i="18"/>
  <c r="FWR191" i="18"/>
  <c r="FWS191" i="18"/>
  <c r="FWT191" i="18"/>
  <c r="FWU191" i="18"/>
  <c r="FWV191" i="18"/>
  <c r="FWW191" i="18"/>
  <c r="FWX191" i="18"/>
  <c r="FWY191" i="18"/>
  <c r="FWZ191" i="18"/>
  <c r="FXA191" i="18"/>
  <c r="FXB191" i="18"/>
  <c r="FXC191" i="18"/>
  <c r="FXD191" i="18"/>
  <c r="FXE191" i="18"/>
  <c r="FXF191" i="18"/>
  <c r="FXG191" i="18"/>
  <c r="FXH191" i="18"/>
  <c r="FXI191" i="18"/>
  <c r="FXJ191" i="18"/>
  <c r="FXK191" i="18"/>
  <c r="FXL191" i="18"/>
  <c r="FXM191" i="18"/>
  <c r="FXN191" i="18"/>
  <c r="FXO191" i="18"/>
  <c r="FXP191" i="18"/>
  <c r="FXQ191" i="18"/>
  <c r="FXR191" i="18"/>
  <c r="FXS191" i="18"/>
  <c r="FXT191" i="18"/>
  <c r="FXU191" i="18"/>
  <c r="FXV191" i="18"/>
  <c r="FXW191" i="18"/>
  <c r="FXX191" i="18"/>
  <c r="FXY191" i="18"/>
  <c r="FXZ191" i="18"/>
  <c r="FYA191" i="18"/>
  <c r="FYB191" i="18"/>
  <c r="FYC191" i="18"/>
  <c r="FYD191" i="18"/>
  <c r="FYE191" i="18"/>
  <c r="FYF191" i="18"/>
  <c r="FYG191" i="18"/>
  <c r="FYH191" i="18"/>
  <c r="FYI191" i="18"/>
  <c r="FYJ191" i="18"/>
  <c r="FYK191" i="18"/>
  <c r="FYL191" i="18"/>
  <c r="FYM191" i="18"/>
  <c r="FYN191" i="18"/>
  <c r="FYO191" i="18"/>
  <c r="FYP191" i="18"/>
  <c r="FYQ191" i="18"/>
  <c r="FYR191" i="18"/>
  <c r="FYS191" i="18"/>
  <c r="FYT191" i="18"/>
  <c r="FYU191" i="18"/>
  <c r="FYV191" i="18"/>
  <c r="FYW191" i="18"/>
  <c r="FYX191" i="18"/>
  <c r="FYY191" i="18"/>
  <c r="FYZ191" i="18"/>
  <c r="FZA191" i="18"/>
  <c r="FZB191" i="18"/>
  <c r="FZC191" i="18"/>
  <c r="FZD191" i="18"/>
  <c r="FZE191" i="18"/>
  <c r="FZF191" i="18"/>
  <c r="FZG191" i="18"/>
  <c r="FZH191" i="18"/>
  <c r="FZI191" i="18"/>
  <c r="FZJ191" i="18"/>
  <c r="FZK191" i="18"/>
  <c r="FZL191" i="18"/>
  <c r="FZM191" i="18"/>
  <c r="FZN191" i="18"/>
  <c r="FZO191" i="18"/>
  <c r="FZP191" i="18"/>
  <c r="FZQ191" i="18"/>
  <c r="FZR191" i="18"/>
  <c r="FZS191" i="18"/>
  <c r="FZT191" i="18"/>
  <c r="FZU191" i="18"/>
  <c r="FZV191" i="18"/>
  <c r="FZW191" i="18"/>
  <c r="FZX191" i="18"/>
  <c r="FZY191" i="18"/>
  <c r="FZZ191" i="18"/>
  <c r="GAA191" i="18"/>
  <c r="GAB191" i="18"/>
  <c r="GAC191" i="18"/>
  <c r="GAD191" i="18"/>
  <c r="GAE191" i="18"/>
  <c r="GAF191" i="18"/>
  <c r="GAG191" i="18"/>
  <c r="GAH191" i="18"/>
  <c r="GAI191" i="18"/>
  <c r="GAJ191" i="18"/>
  <c r="GAK191" i="18"/>
  <c r="GAL191" i="18"/>
  <c r="GAM191" i="18"/>
  <c r="GAN191" i="18"/>
  <c r="GAO191" i="18"/>
  <c r="GAP191" i="18"/>
  <c r="GAQ191" i="18"/>
  <c r="GAR191" i="18"/>
  <c r="GAS191" i="18"/>
  <c r="GAT191" i="18"/>
  <c r="GAU191" i="18"/>
  <c r="GAV191" i="18"/>
  <c r="GAW191" i="18"/>
  <c r="GAX191" i="18"/>
  <c r="GAY191" i="18"/>
  <c r="GAZ191" i="18"/>
  <c r="GBA191" i="18"/>
  <c r="GBB191" i="18"/>
  <c r="GBC191" i="18"/>
  <c r="GBD191" i="18"/>
  <c r="GBE191" i="18"/>
  <c r="GBF191" i="18"/>
  <c r="GBG191" i="18"/>
  <c r="GBH191" i="18"/>
  <c r="GBI191" i="18"/>
  <c r="GBJ191" i="18"/>
  <c r="GBK191" i="18"/>
  <c r="GBL191" i="18"/>
  <c r="GBM191" i="18"/>
  <c r="GBN191" i="18"/>
  <c r="GBO191" i="18"/>
  <c r="GBP191" i="18"/>
  <c r="GBQ191" i="18"/>
  <c r="GBR191" i="18"/>
  <c r="GBS191" i="18"/>
  <c r="GBT191" i="18"/>
  <c r="GBU191" i="18"/>
  <c r="GBV191" i="18"/>
  <c r="GBW191" i="18"/>
  <c r="GBX191" i="18"/>
  <c r="GBY191" i="18"/>
  <c r="GBZ191" i="18"/>
  <c r="GCA191" i="18"/>
  <c r="GCB191" i="18"/>
  <c r="GCC191" i="18"/>
  <c r="GCD191" i="18"/>
  <c r="GCE191" i="18"/>
  <c r="GCF191" i="18"/>
  <c r="GCG191" i="18"/>
  <c r="GCH191" i="18"/>
  <c r="GCI191" i="18"/>
  <c r="GCJ191" i="18"/>
  <c r="GCK191" i="18"/>
  <c r="GCL191" i="18"/>
  <c r="GCM191" i="18"/>
  <c r="GCN191" i="18"/>
  <c r="GCO191" i="18"/>
  <c r="GCP191" i="18"/>
  <c r="GCQ191" i="18"/>
  <c r="GCR191" i="18"/>
  <c r="GCS191" i="18"/>
  <c r="GCT191" i="18"/>
  <c r="GCU191" i="18"/>
  <c r="GCV191" i="18"/>
  <c r="GCW191" i="18"/>
  <c r="GCX191" i="18"/>
  <c r="GCY191" i="18"/>
  <c r="GCZ191" i="18"/>
  <c r="GDA191" i="18"/>
  <c r="GDB191" i="18"/>
  <c r="GDC191" i="18"/>
  <c r="GDD191" i="18"/>
  <c r="GDE191" i="18"/>
  <c r="GDF191" i="18"/>
  <c r="GDG191" i="18"/>
  <c r="GDH191" i="18"/>
  <c r="GDI191" i="18"/>
  <c r="GDJ191" i="18"/>
  <c r="GDK191" i="18"/>
  <c r="GDL191" i="18"/>
  <c r="GDM191" i="18"/>
  <c r="GDN191" i="18"/>
  <c r="GDO191" i="18"/>
  <c r="GDP191" i="18"/>
  <c r="GDQ191" i="18"/>
  <c r="GDR191" i="18"/>
  <c r="GDS191" i="18"/>
  <c r="GDT191" i="18"/>
  <c r="GDU191" i="18"/>
  <c r="GDV191" i="18"/>
  <c r="GDW191" i="18"/>
  <c r="GDX191" i="18"/>
  <c r="GDY191" i="18"/>
  <c r="GDZ191" i="18"/>
  <c r="GEA191" i="18"/>
  <c r="GEB191" i="18"/>
  <c r="GEC191" i="18"/>
  <c r="GED191" i="18"/>
  <c r="GEE191" i="18"/>
  <c r="GEF191" i="18"/>
  <c r="GEG191" i="18"/>
  <c r="GEH191" i="18"/>
  <c r="GEI191" i="18"/>
  <c r="GEJ191" i="18"/>
  <c r="GEK191" i="18"/>
  <c r="GEL191" i="18"/>
  <c r="GEM191" i="18"/>
  <c r="GEN191" i="18"/>
  <c r="GEO191" i="18"/>
  <c r="GEP191" i="18"/>
  <c r="GEQ191" i="18"/>
  <c r="GER191" i="18"/>
  <c r="GES191" i="18"/>
  <c r="GET191" i="18"/>
  <c r="GEU191" i="18"/>
  <c r="GEV191" i="18"/>
  <c r="GEW191" i="18"/>
  <c r="GEX191" i="18"/>
  <c r="GEY191" i="18"/>
  <c r="GEZ191" i="18"/>
  <c r="GFA191" i="18"/>
  <c r="GFB191" i="18"/>
  <c r="GFC191" i="18"/>
  <c r="GFD191" i="18"/>
  <c r="GFE191" i="18"/>
  <c r="GFF191" i="18"/>
  <c r="GFG191" i="18"/>
  <c r="GFH191" i="18"/>
  <c r="GFI191" i="18"/>
  <c r="GFJ191" i="18"/>
  <c r="GFK191" i="18"/>
  <c r="GFL191" i="18"/>
  <c r="GFM191" i="18"/>
  <c r="GFN191" i="18"/>
  <c r="GFO191" i="18"/>
  <c r="GFP191" i="18"/>
  <c r="GFQ191" i="18"/>
  <c r="GFR191" i="18"/>
  <c r="GFS191" i="18"/>
  <c r="GFT191" i="18"/>
  <c r="GFU191" i="18"/>
  <c r="GFV191" i="18"/>
  <c r="GFW191" i="18"/>
  <c r="GFX191" i="18"/>
  <c r="GFY191" i="18"/>
  <c r="GFZ191" i="18"/>
  <c r="GGA191" i="18"/>
  <c r="GGB191" i="18"/>
  <c r="GGC191" i="18"/>
  <c r="GGD191" i="18"/>
  <c r="GGE191" i="18"/>
  <c r="GGF191" i="18"/>
  <c r="GGG191" i="18"/>
  <c r="GGH191" i="18"/>
  <c r="GGI191" i="18"/>
  <c r="GGJ191" i="18"/>
  <c r="GGK191" i="18"/>
  <c r="GGL191" i="18"/>
  <c r="GGM191" i="18"/>
  <c r="GGN191" i="18"/>
  <c r="GGO191" i="18"/>
  <c r="GGP191" i="18"/>
  <c r="GGQ191" i="18"/>
  <c r="GGR191" i="18"/>
  <c r="GGS191" i="18"/>
  <c r="GGT191" i="18"/>
  <c r="GGU191" i="18"/>
  <c r="GGV191" i="18"/>
  <c r="GGW191" i="18"/>
  <c r="GGX191" i="18"/>
  <c r="GGY191" i="18"/>
  <c r="GGZ191" i="18"/>
  <c r="GHA191" i="18"/>
  <c r="GHB191" i="18"/>
  <c r="GHC191" i="18"/>
  <c r="GHD191" i="18"/>
  <c r="GHE191" i="18"/>
  <c r="GHF191" i="18"/>
  <c r="GHG191" i="18"/>
  <c r="GHH191" i="18"/>
  <c r="GHI191" i="18"/>
  <c r="GHJ191" i="18"/>
  <c r="GHK191" i="18"/>
  <c r="GHL191" i="18"/>
  <c r="GHM191" i="18"/>
  <c r="GHN191" i="18"/>
  <c r="GHO191" i="18"/>
  <c r="GHP191" i="18"/>
  <c r="GHQ191" i="18"/>
  <c r="GHR191" i="18"/>
  <c r="GHS191" i="18"/>
  <c r="GHT191" i="18"/>
  <c r="GHU191" i="18"/>
  <c r="GHV191" i="18"/>
  <c r="GHW191" i="18"/>
  <c r="GHX191" i="18"/>
  <c r="GHY191" i="18"/>
  <c r="GHZ191" i="18"/>
  <c r="GIA191" i="18"/>
  <c r="GIB191" i="18"/>
  <c r="GIC191" i="18"/>
  <c r="GID191" i="18"/>
  <c r="GIE191" i="18"/>
  <c r="GIF191" i="18"/>
  <c r="GIG191" i="18"/>
  <c r="GIH191" i="18"/>
  <c r="GII191" i="18"/>
  <c r="GIJ191" i="18"/>
  <c r="GIK191" i="18"/>
  <c r="GIL191" i="18"/>
  <c r="GIM191" i="18"/>
  <c r="GIN191" i="18"/>
  <c r="GIO191" i="18"/>
  <c r="GIP191" i="18"/>
  <c r="GIQ191" i="18"/>
  <c r="GIR191" i="18"/>
  <c r="GIS191" i="18"/>
  <c r="GIT191" i="18"/>
  <c r="GIU191" i="18"/>
  <c r="GIV191" i="18"/>
  <c r="GIW191" i="18"/>
  <c r="GIX191" i="18"/>
  <c r="GIY191" i="18"/>
  <c r="GIZ191" i="18"/>
  <c r="GJA191" i="18"/>
  <c r="GJB191" i="18"/>
  <c r="GJC191" i="18"/>
  <c r="GJD191" i="18"/>
  <c r="GJE191" i="18"/>
  <c r="GJF191" i="18"/>
  <c r="GJG191" i="18"/>
  <c r="GJH191" i="18"/>
  <c r="GJI191" i="18"/>
  <c r="GJJ191" i="18"/>
  <c r="GJK191" i="18"/>
  <c r="GJL191" i="18"/>
  <c r="GJM191" i="18"/>
  <c r="GJN191" i="18"/>
  <c r="GJO191" i="18"/>
  <c r="GJP191" i="18"/>
  <c r="GJQ191" i="18"/>
  <c r="GJR191" i="18"/>
  <c r="GJS191" i="18"/>
  <c r="GJT191" i="18"/>
  <c r="GJU191" i="18"/>
  <c r="GJV191" i="18"/>
  <c r="GJW191" i="18"/>
  <c r="GJX191" i="18"/>
  <c r="GJY191" i="18"/>
  <c r="GJZ191" i="18"/>
  <c r="GKA191" i="18"/>
  <c r="GKB191" i="18"/>
  <c r="GKC191" i="18"/>
  <c r="GKD191" i="18"/>
  <c r="GKE191" i="18"/>
  <c r="GKF191" i="18"/>
  <c r="GKG191" i="18"/>
  <c r="GKH191" i="18"/>
  <c r="GKI191" i="18"/>
  <c r="GKJ191" i="18"/>
  <c r="GKK191" i="18"/>
  <c r="GKL191" i="18"/>
  <c r="GKM191" i="18"/>
  <c r="GKN191" i="18"/>
  <c r="GKO191" i="18"/>
  <c r="GKP191" i="18"/>
  <c r="GKQ191" i="18"/>
  <c r="GKR191" i="18"/>
  <c r="GKS191" i="18"/>
  <c r="GKT191" i="18"/>
  <c r="GKU191" i="18"/>
  <c r="GKV191" i="18"/>
  <c r="GKW191" i="18"/>
  <c r="GKX191" i="18"/>
  <c r="GKY191" i="18"/>
  <c r="GKZ191" i="18"/>
  <c r="GLA191" i="18"/>
  <c r="GLB191" i="18"/>
  <c r="GLC191" i="18"/>
  <c r="GLD191" i="18"/>
  <c r="GLE191" i="18"/>
  <c r="GLF191" i="18"/>
  <c r="GLG191" i="18"/>
  <c r="GLH191" i="18"/>
  <c r="GLI191" i="18"/>
  <c r="GLJ191" i="18"/>
  <c r="GLK191" i="18"/>
  <c r="GLL191" i="18"/>
  <c r="GLM191" i="18"/>
  <c r="GLN191" i="18"/>
  <c r="GLO191" i="18"/>
  <c r="GLP191" i="18"/>
  <c r="GLQ191" i="18"/>
  <c r="GLR191" i="18"/>
  <c r="GLS191" i="18"/>
  <c r="GLT191" i="18"/>
  <c r="GLU191" i="18"/>
  <c r="GLV191" i="18"/>
  <c r="GLW191" i="18"/>
  <c r="GLX191" i="18"/>
  <c r="GLY191" i="18"/>
  <c r="GLZ191" i="18"/>
  <c r="GMA191" i="18"/>
  <c r="GMB191" i="18"/>
  <c r="GMC191" i="18"/>
  <c r="GMD191" i="18"/>
  <c r="GME191" i="18"/>
  <c r="GMF191" i="18"/>
  <c r="GMG191" i="18"/>
  <c r="GMH191" i="18"/>
  <c r="GMI191" i="18"/>
  <c r="GMJ191" i="18"/>
  <c r="GMK191" i="18"/>
  <c r="GML191" i="18"/>
  <c r="GMM191" i="18"/>
  <c r="GMN191" i="18"/>
  <c r="GMO191" i="18"/>
  <c r="GMP191" i="18"/>
  <c r="GMQ191" i="18"/>
  <c r="GMR191" i="18"/>
  <c r="GMS191" i="18"/>
  <c r="GMT191" i="18"/>
  <c r="GMU191" i="18"/>
  <c r="GMV191" i="18"/>
  <c r="GMW191" i="18"/>
  <c r="GMX191" i="18"/>
  <c r="GMY191" i="18"/>
  <c r="GMZ191" i="18"/>
  <c r="GNA191" i="18"/>
  <c r="GNB191" i="18"/>
  <c r="GNC191" i="18"/>
  <c r="GND191" i="18"/>
  <c r="GNE191" i="18"/>
  <c r="GNF191" i="18"/>
  <c r="GNG191" i="18"/>
  <c r="GNH191" i="18"/>
  <c r="GNI191" i="18"/>
  <c r="GNJ191" i="18"/>
  <c r="GNK191" i="18"/>
  <c r="GNL191" i="18"/>
  <c r="GNM191" i="18"/>
  <c r="GNN191" i="18"/>
  <c r="GNO191" i="18"/>
  <c r="GNP191" i="18"/>
  <c r="GNQ191" i="18"/>
  <c r="GNR191" i="18"/>
  <c r="GNS191" i="18"/>
  <c r="GNT191" i="18"/>
  <c r="GNU191" i="18"/>
  <c r="GNV191" i="18"/>
  <c r="GNW191" i="18"/>
  <c r="GNX191" i="18"/>
  <c r="GNY191" i="18"/>
  <c r="GNZ191" i="18"/>
  <c r="GOA191" i="18"/>
  <c r="GOB191" i="18"/>
  <c r="GOC191" i="18"/>
  <c r="GOD191" i="18"/>
  <c r="GOE191" i="18"/>
  <c r="GOF191" i="18"/>
  <c r="GOG191" i="18"/>
  <c r="GOH191" i="18"/>
  <c r="GOI191" i="18"/>
  <c r="GOJ191" i="18"/>
  <c r="GOK191" i="18"/>
  <c r="GOL191" i="18"/>
  <c r="GOM191" i="18"/>
  <c r="GON191" i="18"/>
  <c r="GOO191" i="18"/>
  <c r="GOP191" i="18"/>
  <c r="GOQ191" i="18"/>
  <c r="GOR191" i="18"/>
  <c r="GOS191" i="18"/>
  <c r="GOT191" i="18"/>
  <c r="GOU191" i="18"/>
  <c r="GOV191" i="18"/>
  <c r="GOW191" i="18"/>
  <c r="GOX191" i="18"/>
  <c r="GOY191" i="18"/>
  <c r="GOZ191" i="18"/>
  <c r="GPA191" i="18"/>
  <c r="GPB191" i="18"/>
  <c r="GPC191" i="18"/>
  <c r="GPD191" i="18"/>
  <c r="GPE191" i="18"/>
  <c r="GPF191" i="18"/>
  <c r="GPG191" i="18"/>
  <c r="GPH191" i="18"/>
  <c r="GPI191" i="18"/>
  <c r="GPJ191" i="18"/>
  <c r="GPK191" i="18"/>
  <c r="GPL191" i="18"/>
  <c r="GPM191" i="18"/>
  <c r="GPN191" i="18"/>
  <c r="GPO191" i="18"/>
  <c r="GPP191" i="18"/>
  <c r="GPQ191" i="18"/>
  <c r="GPR191" i="18"/>
  <c r="GPS191" i="18"/>
  <c r="GPT191" i="18"/>
  <c r="GPU191" i="18"/>
  <c r="GPV191" i="18"/>
  <c r="GPW191" i="18"/>
  <c r="GPX191" i="18"/>
  <c r="GPY191" i="18"/>
  <c r="GPZ191" i="18"/>
  <c r="GQA191" i="18"/>
  <c r="GQB191" i="18"/>
  <c r="GQC191" i="18"/>
  <c r="GQD191" i="18"/>
  <c r="GQE191" i="18"/>
  <c r="GQF191" i="18"/>
  <c r="GQG191" i="18"/>
  <c r="GQH191" i="18"/>
  <c r="GQI191" i="18"/>
  <c r="GQJ191" i="18"/>
  <c r="GQK191" i="18"/>
  <c r="GQL191" i="18"/>
  <c r="GQM191" i="18"/>
  <c r="GQN191" i="18"/>
  <c r="GQO191" i="18"/>
  <c r="GQP191" i="18"/>
  <c r="GQQ191" i="18"/>
  <c r="GQR191" i="18"/>
  <c r="GQS191" i="18"/>
  <c r="GQT191" i="18"/>
  <c r="GQU191" i="18"/>
  <c r="GQV191" i="18"/>
  <c r="GQW191" i="18"/>
  <c r="GQX191" i="18"/>
  <c r="GQY191" i="18"/>
  <c r="GQZ191" i="18"/>
  <c r="GRA191" i="18"/>
  <c r="GRB191" i="18"/>
  <c r="GRC191" i="18"/>
  <c r="GRD191" i="18"/>
  <c r="GRE191" i="18"/>
  <c r="GRF191" i="18"/>
  <c r="GRG191" i="18"/>
  <c r="GRH191" i="18"/>
  <c r="GRI191" i="18"/>
  <c r="GRJ191" i="18"/>
  <c r="GRK191" i="18"/>
  <c r="GRL191" i="18"/>
  <c r="GRM191" i="18"/>
  <c r="GRN191" i="18"/>
  <c r="GRO191" i="18"/>
  <c r="GRP191" i="18"/>
  <c r="GRQ191" i="18"/>
  <c r="GRR191" i="18"/>
  <c r="GRS191" i="18"/>
  <c r="GRT191" i="18"/>
  <c r="GRU191" i="18"/>
  <c r="GRV191" i="18"/>
  <c r="GRW191" i="18"/>
  <c r="GRX191" i="18"/>
  <c r="GRY191" i="18"/>
  <c r="GRZ191" i="18"/>
  <c r="GSA191" i="18"/>
  <c r="GSB191" i="18"/>
  <c r="GSC191" i="18"/>
  <c r="GSD191" i="18"/>
  <c r="GSE191" i="18"/>
  <c r="GSF191" i="18"/>
  <c r="GSG191" i="18"/>
  <c r="GSH191" i="18"/>
  <c r="GSI191" i="18"/>
  <c r="GSJ191" i="18"/>
  <c r="GSK191" i="18"/>
  <c r="GSL191" i="18"/>
  <c r="GSM191" i="18"/>
  <c r="GSN191" i="18"/>
  <c r="GSO191" i="18"/>
  <c r="GSP191" i="18"/>
  <c r="GSQ191" i="18"/>
  <c r="GSR191" i="18"/>
  <c r="GSS191" i="18"/>
  <c r="GST191" i="18"/>
  <c r="GSU191" i="18"/>
  <c r="GSV191" i="18"/>
  <c r="GSW191" i="18"/>
  <c r="GSX191" i="18"/>
  <c r="GSY191" i="18"/>
  <c r="GSZ191" i="18"/>
  <c r="GTA191" i="18"/>
  <c r="GTB191" i="18"/>
  <c r="GTC191" i="18"/>
  <c r="GTD191" i="18"/>
  <c r="GTE191" i="18"/>
  <c r="GTF191" i="18"/>
  <c r="GTG191" i="18"/>
  <c r="GTH191" i="18"/>
  <c r="GTI191" i="18"/>
  <c r="GTJ191" i="18"/>
  <c r="GTK191" i="18"/>
  <c r="GTL191" i="18"/>
  <c r="GTM191" i="18"/>
  <c r="GTN191" i="18"/>
  <c r="GTO191" i="18"/>
  <c r="GTP191" i="18"/>
  <c r="GTQ191" i="18"/>
  <c r="GTR191" i="18"/>
  <c r="GTS191" i="18"/>
  <c r="GTT191" i="18"/>
  <c r="GTU191" i="18"/>
  <c r="GTV191" i="18"/>
  <c r="GTW191" i="18"/>
  <c r="GTX191" i="18"/>
  <c r="GTY191" i="18"/>
  <c r="GTZ191" i="18"/>
  <c r="GUA191" i="18"/>
  <c r="GUB191" i="18"/>
  <c r="GUC191" i="18"/>
  <c r="GUD191" i="18"/>
  <c r="GUE191" i="18"/>
  <c r="GUF191" i="18"/>
  <c r="GUG191" i="18"/>
  <c r="GUH191" i="18"/>
  <c r="GUI191" i="18"/>
  <c r="GUJ191" i="18"/>
  <c r="GUK191" i="18"/>
  <c r="GUL191" i="18"/>
  <c r="GUM191" i="18"/>
  <c r="GUN191" i="18"/>
  <c r="GUO191" i="18"/>
  <c r="GUP191" i="18"/>
  <c r="GUQ191" i="18"/>
  <c r="GUR191" i="18"/>
  <c r="GUS191" i="18"/>
  <c r="GUT191" i="18"/>
  <c r="GUU191" i="18"/>
  <c r="GUV191" i="18"/>
  <c r="GUW191" i="18"/>
  <c r="GUX191" i="18"/>
  <c r="GUY191" i="18"/>
  <c r="GUZ191" i="18"/>
  <c r="GVA191" i="18"/>
  <c r="GVB191" i="18"/>
  <c r="GVC191" i="18"/>
  <c r="GVD191" i="18"/>
  <c r="GVE191" i="18"/>
  <c r="GVF191" i="18"/>
  <c r="GVG191" i="18"/>
  <c r="GVH191" i="18"/>
  <c r="GVI191" i="18"/>
  <c r="GVJ191" i="18"/>
  <c r="GVK191" i="18"/>
  <c r="GVL191" i="18"/>
  <c r="GVM191" i="18"/>
  <c r="GVN191" i="18"/>
  <c r="GVO191" i="18"/>
  <c r="GVP191" i="18"/>
  <c r="GVQ191" i="18"/>
  <c r="GVR191" i="18"/>
  <c r="GVS191" i="18"/>
  <c r="GVT191" i="18"/>
  <c r="GVU191" i="18"/>
  <c r="GVV191" i="18"/>
  <c r="GVW191" i="18"/>
  <c r="GVX191" i="18"/>
  <c r="GVY191" i="18"/>
  <c r="GVZ191" i="18"/>
  <c r="GWA191" i="18"/>
  <c r="GWB191" i="18"/>
  <c r="GWC191" i="18"/>
  <c r="GWD191" i="18"/>
  <c r="GWE191" i="18"/>
  <c r="GWF191" i="18"/>
  <c r="GWG191" i="18"/>
  <c r="GWH191" i="18"/>
  <c r="GWI191" i="18"/>
  <c r="GWJ191" i="18"/>
  <c r="GWK191" i="18"/>
  <c r="GWL191" i="18"/>
  <c r="GWM191" i="18"/>
  <c r="GWN191" i="18"/>
  <c r="GWO191" i="18"/>
  <c r="GWP191" i="18"/>
  <c r="GWQ191" i="18"/>
  <c r="GWR191" i="18"/>
  <c r="GWS191" i="18"/>
  <c r="GWT191" i="18"/>
  <c r="GWU191" i="18"/>
  <c r="GWV191" i="18"/>
  <c r="GWW191" i="18"/>
  <c r="GWX191" i="18"/>
  <c r="GWY191" i="18"/>
  <c r="GWZ191" i="18"/>
  <c r="GXA191" i="18"/>
  <c r="GXB191" i="18"/>
  <c r="GXC191" i="18"/>
  <c r="GXD191" i="18"/>
  <c r="GXE191" i="18"/>
  <c r="GXF191" i="18"/>
  <c r="GXG191" i="18"/>
  <c r="GXH191" i="18"/>
  <c r="GXI191" i="18"/>
  <c r="GXJ191" i="18"/>
  <c r="GXK191" i="18"/>
  <c r="GXL191" i="18"/>
  <c r="GXM191" i="18"/>
  <c r="GXN191" i="18"/>
  <c r="GXO191" i="18"/>
  <c r="GXP191" i="18"/>
  <c r="GXQ191" i="18"/>
  <c r="GXR191" i="18"/>
  <c r="GXS191" i="18"/>
  <c r="GXT191" i="18"/>
  <c r="GXU191" i="18"/>
  <c r="GXV191" i="18"/>
  <c r="GXW191" i="18"/>
  <c r="GXX191" i="18"/>
  <c r="GXY191" i="18"/>
  <c r="GXZ191" i="18"/>
  <c r="GYA191" i="18"/>
  <c r="GYB191" i="18"/>
  <c r="GYC191" i="18"/>
  <c r="GYD191" i="18"/>
  <c r="GYE191" i="18"/>
  <c r="GYF191" i="18"/>
  <c r="GYG191" i="18"/>
  <c r="GYH191" i="18"/>
  <c r="GYI191" i="18"/>
  <c r="GYJ191" i="18"/>
  <c r="GYK191" i="18"/>
  <c r="GYL191" i="18"/>
  <c r="GYM191" i="18"/>
  <c r="GYN191" i="18"/>
  <c r="GYO191" i="18"/>
  <c r="GYP191" i="18"/>
  <c r="GYQ191" i="18"/>
  <c r="GYR191" i="18"/>
  <c r="GYS191" i="18"/>
  <c r="GYT191" i="18"/>
  <c r="GYU191" i="18"/>
  <c r="GYV191" i="18"/>
  <c r="GYW191" i="18"/>
  <c r="GYX191" i="18"/>
  <c r="GYY191" i="18"/>
  <c r="GYZ191" i="18"/>
  <c r="GZA191" i="18"/>
  <c r="GZB191" i="18"/>
  <c r="GZC191" i="18"/>
  <c r="GZD191" i="18"/>
  <c r="GZE191" i="18"/>
  <c r="GZF191" i="18"/>
  <c r="GZG191" i="18"/>
  <c r="GZH191" i="18"/>
  <c r="GZI191" i="18"/>
  <c r="GZJ191" i="18"/>
  <c r="GZK191" i="18"/>
  <c r="GZL191" i="18"/>
  <c r="GZM191" i="18"/>
  <c r="GZN191" i="18"/>
  <c r="GZO191" i="18"/>
  <c r="GZP191" i="18"/>
  <c r="GZQ191" i="18"/>
  <c r="GZR191" i="18"/>
  <c r="GZS191" i="18"/>
  <c r="GZT191" i="18"/>
  <c r="GZU191" i="18"/>
  <c r="GZV191" i="18"/>
  <c r="GZW191" i="18"/>
  <c r="GZX191" i="18"/>
  <c r="GZY191" i="18"/>
  <c r="GZZ191" i="18"/>
  <c r="HAA191" i="18"/>
  <c r="HAB191" i="18"/>
  <c r="HAC191" i="18"/>
  <c r="HAD191" i="18"/>
  <c r="HAE191" i="18"/>
  <c r="HAF191" i="18"/>
  <c r="HAG191" i="18"/>
  <c r="HAH191" i="18"/>
  <c r="HAI191" i="18"/>
  <c r="HAJ191" i="18"/>
  <c r="HAK191" i="18"/>
  <c r="HAL191" i="18"/>
  <c r="HAM191" i="18"/>
  <c r="HAN191" i="18"/>
  <c r="HAO191" i="18"/>
  <c r="HAP191" i="18"/>
  <c r="HAQ191" i="18"/>
  <c r="HAR191" i="18"/>
  <c r="HAS191" i="18"/>
  <c r="HAT191" i="18"/>
  <c r="HAU191" i="18"/>
  <c r="HAV191" i="18"/>
  <c r="HAW191" i="18"/>
  <c r="HAX191" i="18"/>
  <c r="HAY191" i="18"/>
  <c r="HAZ191" i="18"/>
  <c r="HBA191" i="18"/>
  <c r="HBB191" i="18"/>
  <c r="HBC191" i="18"/>
  <c r="HBD191" i="18"/>
  <c r="HBE191" i="18"/>
  <c r="HBF191" i="18"/>
  <c r="HBG191" i="18"/>
  <c r="HBH191" i="18"/>
  <c r="HBI191" i="18"/>
  <c r="HBJ191" i="18"/>
  <c r="HBK191" i="18"/>
  <c r="HBL191" i="18"/>
  <c r="HBM191" i="18"/>
  <c r="HBN191" i="18"/>
  <c r="HBO191" i="18"/>
  <c r="HBP191" i="18"/>
  <c r="HBQ191" i="18"/>
  <c r="HBR191" i="18"/>
  <c r="HBS191" i="18"/>
  <c r="HBT191" i="18"/>
  <c r="HBU191" i="18"/>
  <c r="HBV191" i="18"/>
  <c r="HBW191" i="18"/>
  <c r="HBX191" i="18"/>
  <c r="HBY191" i="18"/>
  <c r="HBZ191" i="18"/>
  <c r="HCA191" i="18"/>
  <c r="HCB191" i="18"/>
  <c r="HCC191" i="18"/>
  <c r="HCD191" i="18"/>
  <c r="HCE191" i="18"/>
  <c r="HCF191" i="18"/>
  <c r="HCG191" i="18"/>
  <c r="HCH191" i="18"/>
  <c r="HCI191" i="18"/>
  <c r="HCJ191" i="18"/>
  <c r="HCK191" i="18"/>
  <c r="HCL191" i="18"/>
  <c r="HCM191" i="18"/>
  <c r="HCN191" i="18"/>
  <c r="HCO191" i="18"/>
  <c r="HCP191" i="18"/>
  <c r="HCQ191" i="18"/>
  <c r="HCR191" i="18"/>
  <c r="HCS191" i="18"/>
  <c r="HCT191" i="18"/>
  <c r="HCU191" i="18"/>
  <c r="HCV191" i="18"/>
  <c r="HCW191" i="18"/>
  <c r="HCX191" i="18"/>
  <c r="HCY191" i="18"/>
  <c r="HCZ191" i="18"/>
  <c r="HDA191" i="18"/>
  <c r="HDB191" i="18"/>
  <c r="HDC191" i="18"/>
  <c r="HDD191" i="18"/>
  <c r="HDE191" i="18"/>
  <c r="HDF191" i="18"/>
  <c r="HDG191" i="18"/>
  <c r="HDH191" i="18"/>
  <c r="HDI191" i="18"/>
  <c r="HDJ191" i="18"/>
  <c r="HDK191" i="18"/>
  <c r="HDL191" i="18"/>
  <c r="HDM191" i="18"/>
  <c r="HDN191" i="18"/>
  <c r="HDO191" i="18"/>
  <c r="HDP191" i="18"/>
  <c r="HDQ191" i="18"/>
  <c r="HDR191" i="18"/>
  <c r="HDS191" i="18"/>
  <c r="HDT191" i="18"/>
  <c r="HDU191" i="18"/>
  <c r="HDV191" i="18"/>
  <c r="HDW191" i="18"/>
  <c r="HDX191" i="18"/>
  <c r="HDY191" i="18"/>
  <c r="HDZ191" i="18"/>
  <c r="HEA191" i="18"/>
  <c r="HEB191" i="18"/>
  <c r="HEC191" i="18"/>
  <c r="HED191" i="18"/>
  <c r="HEE191" i="18"/>
  <c r="HEF191" i="18"/>
  <c r="HEG191" i="18"/>
  <c r="HEH191" i="18"/>
  <c r="HEI191" i="18"/>
  <c r="HEJ191" i="18"/>
  <c r="HEK191" i="18"/>
  <c r="HEL191" i="18"/>
  <c r="HEM191" i="18"/>
  <c r="HEN191" i="18"/>
  <c r="HEO191" i="18"/>
  <c r="HEP191" i="18"/>
  <c r="HEQ191" i="18"/>
  <c r="HER191" i="18"/>
  <c r="HES191" i="18"/>
  <c r="HET191" i="18"/>
  <c r="HEU191" i="18"/>
  <c r="HEV191" i="18"/>
  <c r="HEW191" i="18"/>
  <c r="HEX191" i="18"/>
  <c r="HEY191" i="18"/>
  <c r="HEZ191" i="18"/>
  <c r="HFA191" i="18"/>
  <c r="HFB191" i="18"/>
  <c r="HFC191" i="18"/>
  <c r="HFD191" i="18"/>
  <c r="HFE191" i="18"/>
  <c r="HFF191" i="18"/>
  <c r="HFG191" i="18"/>
  <c r="HFH191" i="18"/>
  <c r="HFI191" i="18"/>
  <c r="HFJ191" i="18"/>
  <c r="HFK191" i="18"/>
  <c r="HFL191" i="18"/>
  <c r="HFM191" i="18"/>
  <c r="HFN191" i="18"/>
  <c r="HFO191" i="18"/>
  <c r="HFP191" i="18"/>
  <c r="HFQ191" i="18"/>
  <c r="HFR191" i="18"/>
  <c r="HFS191" i="18"/>
  <c r="HFT191" i="18"/>
  <c r="HFU191" i="18"/>
  <c r="HFV191" i="18"/>
  <c r="HFW191" i="18"/>
  <c r="HFX191" i="18"/>
  <c r="HFY191" i="18"/>
  <c r="HFZ191" i="18"/>
  <c r="HGA191" i="18"/>
  <c r="HGB191" i="18"/>
  <c r="HGC191" i="18"/>
  <c r="HGD191" i="18"/>
  <c r="HGE191" i="18"/>
  <c r="HGF191" i="18"/>
  <c r="HGG191" i="18"/>
  <c r="HGH191" i="18"/>
  <c r="HGI191" i="18"/>
  <c r="HGJ191" i="18"/>
  <c r="HGK191" i="18"/>
  <c r="HGL191" i="18"/>
  <c r="HGM191" i="18"/>
  <c r="HGN191" i="18"/>
  <c r="HGO191" i="18"/>
  <c r="HGP191" i="18"/>
  <c r="HGQ191" i="18"/>
  <c r="HGR191" i="18"/>
  <c r="HGS191" i="18"/>
  <c r="HGT191" i="18"/>
  <c r="HGU191" i="18"/>
  <c r="HGV191" i="18"/>
  <c r="HGW191" i="18"/>
  <c r="HGX191" i="18"/>
  <c r="HGY191" i="18"/>
  <c r="HGZ191" i="18"/>
  <c r="HHA191" i="18"/>
  <c r="HHB191" i="18"/>
  <c r="HHC191" i="18"/>
  <c r="HHD191" i="18"/>
  <c r="HHE191" i="18"/>
  <c r="HHF191" i="18"/>
  <c r="HHG191" i="18"/>
  <c r="HHH191" i="18"/>
  <c r="HHI191" i="18"/>
  <c r="HHJ191" i="18"/>
  <c r="HHK191" i="18"/>
  <c r="HHL191" i="18"/>
  <c r="HHM191" i="18"/>
  <c r="HHN191" i="18"/>
  <c r="HHO191" i="18"/>
  <c r="HHP191" i="18"/>
  <c r="HHQ191" i="18"/>
  <c r="HHR191" i="18"/>
  <c r="HHS191" i="18"/>
  <c r="HHT191" i="18"/>
  <c r="HHU191" i="18"/>
  <c r="HHV191" i="18"/>
  <c r="HHW191" i="18"/>
  <c r="HHX191" i="18"/>
  <c r="HHY191" i="18"/>
  <c r="HHZ191" i="18"/>
  <c r="HIA191" i="18"/>
  <c r="HIB191" i="18"/>
  <c r="HIC191" i="18"/>
  <c r="HID191" i="18"/>
  <c r="HIE191" i="18"/>
  <c r="HIF191" i="18"/>
  <c r="HIG191" i="18"/>
  <c r="HIH191" i="18"/>
  <c r="HII191" i="18"/>
  <c r="HIJ191" i="18"/>
  <c r="HIK191" i="18"/>
  <c r="HIL191" i="18"/>
  <c r="HIM191" i="18"/>
  <c r="HIN191" i="18"/>
  <c r="HIO191" i="18"/>
  <c r="HIP191" i="18"/>
  <c r="HIQ191" i="18"/>
  <c r="HIR191" i="18"/>
  <c r="HIS191" i="18"/>
  <c r="HIT191" i="18"/>
  <c r="HIU191" i="18"/>
  <c r="HIV191" i="18"/>
  <c r="HIW191" i="18"/>
  <c r="HIX191" i="18"/>
  <c r="HIY191" i="18"/>
  <c r="HIZ191" i="18"/>
  <c r="HJA191" i="18"/>
  <c r="HJB191" i="18"/>
  <c r="HJC191" i="18"/>
  <c r="HJD191" i="18"/>
  <c r="HJE191" i="18"/>
  <c r="HJF191" i="18"/>
  <c r="HJG191" i="18"/>
  <c r="HJH191" i="18"/>
  <c r="HJI191" i="18"/>
  <c r="HJJ191" i="18"/>
  <c r="HJK191" i="18"/>
  <c r="HJL191" i="18"/>
  <c r="HJM191" i="18"/>
  <c r="HJN191" i="18"/>
  <c r="HJO191" i="18"/>
  <c r="HJP191" i="18"/>
  <c r="HJQ191" i="18"/>
  <c r="HJR191" i="18"/>
  <c r="HJS191" i="18"/>
  <c r="HJT191" i="18"/>
  <c r="HJU191" i="18"/>
  <c r="HJV191" i="18"/>
  <c r="HJW191" i="18"/>
  <c r="HJX191" i="18"/>
  <c r="HJY191" i="18"/>
  <c r="HJZ191" i="18"/>
  <c r="HKA191" i="18"/>
  <c r="HKB191" i="18"/>
  <c r="HKC191" i="18"/>
  <c r="HKD191" i="18"/>
  <c r="HKE191" i="18"/>
  <c r="HKF191" i="18"/>
  <c r="HKG191" i="18"/>
  <c r="HKH191" i="18"/>
  <c r="HKI191" i="18"/>
  <c r="HKJ191" i="18"/>
  <c r="HKK191" i="18"/>
  <c r="HKL191" i="18"/>
  <c r="HKM191" i="18"/>
  <c r="HKN191" i="18"/>
  <c r="HKO191" i="18"/>
  <c r="HKP191" i="18"/>
  <c r="HKQ191" i="18"/>
  <c r="HKR191" i="18"/>
  <c r="HKS191" i="18"/>
  <c r="HKT191" i="18"/>
  <c r="HKU191" i="18"/>
  <c r="HKV191" i="18"/>
  <c r="HKW191" i="18"/>
  <c r="HKX191" i="18"/>
  <c r="HKY191" i="18"/>
  <c r="HKZ191" i="18"/>
  <c r="HLA191" i="18"/>
  <c r="HLB191" i="18"/>
  <c r="HLC191" i="18"/>
  <c r="HLD191" i="18"/>
  <c r="HLE191" i="18"/>
  <c r="HLF191" i="18"/>
  <c r="HLG191" i="18"/>
  <c r="HLH191" i="18"/>
  <c r="HLI191" i="18"/>
  <c r="HLJ191" i="18"/>
  <c r="HLK191" i="18"/>
  <c r="HLL191" i="18"/>
  <c r="HLM191" i="18"/>
  <c r="HLN191" i="18"/>
  <c r="HLO191" i="18"/>
  <c r="HLP191" i="18"/>
  <c r="HLQ191" i="18"/>
  <c r="HLR191" i="18"/>
  <c r="HLS191" i="18"/>
  <c r="HLT191" i="18"/>
  <c r="HLU191" i="18"/>
  <c r="HLV191" i="18"/>
  <c r="HLW191" i="18"/>
  <c r="HLX191" i="18"/>
  <c r="HLY191" i="18"/>
  <c r="HLZ191" i="18"/>
  <c r="HMA191" i="18"/>
  <c r="HMB191" i="18"/>
  <c r="HMC191" i="18"/>
  <c r="HMD191" i="18"/>
  <c r="HME191" i="18"/>
  <c r="HMF191" i="18"/>
  <c r="HMG191" i="18"/>
  <c r="HMH191" i="18"/>
  <c r="HMI191" i="18"/>
  <c r="HMJ191" i="18"/>
  <c r="HMK191" i="18"/>
  <c r="HML191" i="18"/>
  <c r="HMM191" i="18"/>
  <c r="HMN191" i="18"/>
  <c r="HMO191" i="18"/>
  <c r="HMP191" i="18"/>
  <c r="HMQ191" i="18"/>
  <c r="HMR191" i="18"/>
  <c r="HMS191" i="18"/>
  <c r="HMT191" i="18"/>
  <c r="HMU191" i="18"/>
  <c r="HMV191" i="18"/>
  <c r="HMW191" i="18"/>
  <c r="HMX191" i="18"/>
  <c r="HMY191" i="18"/>
  <c r="HMZ191" i="18"/>
  <c r="HNA191" i="18"/>
  <c r="HNB191" i="18"/>
  <c r="HNC191" i="18"/>
  <c r="HND191" i="18"/>
  <c r="HNE191" i="18"/>
  <c r="HNF191" i="18"/>
  <c r="HNG191" i="18"/>
  <c r="HNH191" i="18"/>
  <c r="HNI191" i="18"/>
  <c r="HNJ191" i="18"/>
  <c r="HNK191" i="18"/>
  <c r="HNL191" i="18"/>
  <c r="HNM191" i="18"/>
  <c r="HNN191" i="18"/>
  <c r="HNO191" i="18"/>
  <c r="HNP191" i="18"/>
  <c r="HNQ191" i="18"/>
  <c r="HNR191" i="18"/>
  <c r="HNS191" i="18"/>
  <c r="HNT191" i="18"/>
  <c r="HNU191" i="18"/>
  <c r="HNV191" i="18"/>
  <c r="HNW191" i="18"/>
  <c r="HNX191" i="18"/>
  <c r="HNY191" i="18"/>
  <c r="HNZ191" i="18"/>
  <c r="HOA191" i="18"/>
  <c r="HOB191" i="18"/>
  <c r="HOC191" i="18"/>
  <c r="HOD191" i="18"/>
  <c r="HOE191" i="18"/>
  <c r="HOF191" i="18"/>
  <c r="HOG191" i="18"/>
  <c r="HOH191" i="18"/>
  <c r="HOI191" i="18"/>
  <c r="HOJ191" i="18"/>
  <c r="HOK191" i="18"/>
  <c r="HOL191" i="18"/>
  <c r="HOM191" i="18"/>
  <c r="HON191" i="18"/>
  <c r="HOO191" i="18"/>
  <c r="HOP191" i="18"/>
  <c r="HOQ191" i="18"/>
  <c r="HOR191" i="18"/>
  <c r="HOS191" i="18"/>
  <c r="HOT191" i="18"/>
  <c r="HOU191" i="18"/>
  <c r="HOV191" i="18"/>
  <c r="HOW191" i="18"/>
  <c r="HOX191" i="18"/>
  <c r="HOY191" i="18"/>
  <c r="HOZ191" i="18"/>
  <c r="HPA191" i="18"/>
  <c r="HPB191" i="18"/>
  <c r="HPC191" i="18"/>
  <c r="HPD191" i="18"/>
  <c r="HPE191" i="18"/>
  <c r="HPF191" i="18"/>
  <c r="HPG191" i="18"/>
  <c r="HPH191" i="18"/>
  <c r="HPI191" i="18"/>
  <c r="HPJ191" i="18"/>
  <c r="HPK191" i="18"/>
  <c r="HPL191" i="18"/>
  <c r="HPM191" i="18"/>
  <c r="HPN191" i="18"/>
  <c r="HPO191" i="18"/>
  <c r="HPP191" i="18"/>
  <c r="HPQ191" i="18"/>
  <c r="HPR191" i="18"/>
  <c r="HPS191" i="18"/>
  <c r="HPT191" i="18"/>
  <c r="HPU191" i="18"/>
  <c r="HPV191" i="18"/>
  <c r="HPW191" i="18"/>
  <c r="HPX191" i="18"/>
  <c r="HPY191" i="18"/>
  <c r="HPZ191" i="18"/>
  <c r="HQA191" i="18"/>
  <c r="HQB191" i="18"/>
  <c r="HQC191" i="18"/>
  <c r="HQD191" i="18"/>
  <c r="HQE191" i="18"/>
  <c r="HQF191" i="18"/>
  <c r="HQG191" i="18"/>
  <c r="HQH191" i="18"/>
  <c r="HQI191" i="18"/>
  <c r="HQJ191" i="18"/>
  <c r="HQK191" i="18"/>
  <c r="HQL191" i="18"/>
  <c r="HQM191" i="18"/>
  <c r="HQN191" i="18"/>
  <c r="HQO191" i="18"/>
  <c r="HQP191" i="18"/>
  <c r="HQQ191" i="18"/>
  <c r="HQR191" i="18"/>
  <c r="HQS191" i="18"/>
  <c r="HQT191" i="18"/>
  <c r="HQU191" i="18"/>
  <c r="HQV191" i="18"/>
  <c r="HQW191" i="18"/>
  <c r="HQX191" i="18"/>
  <c r="HQY191" i="18"/>
  <c r="HQZ191" i="18"/>
  <c r="HRA191" i="18"/>
  <c r="HRB191" i="18"/>
  <c r="HRC191" i="18"/>
  <c r="HRD191" i="18"/>
  <c r="HRE191" i="18"/>
  <c r="HRF191" i="18"/>
  <c r="HRG191" i="18"/>
  <c r="HRH191" i="18"/>
  <c r="HRI191" i="18"/>
  <c r="HRJ191" i="18"/>
  <c r="HRK191" i="18"/>
  <c r="HRL191" i="18"/>
  <c r="HRM191" i="18"/>
  <c r="HRN191" i="18"/>
  <c r="HRO191" i="18"/>
  <c r="HRP191" i="18"/>
  <c r="HRQ191" i="18"/>
  <c r="HRR191" i="18"/>
  <c r="HRS191" i="18"/>
  <c r="HRT191" i="18"/>
  <c r="HRU191" i="18"/>
  <c r="HRV191" i="18"/>
  <c r="HRW191" i="18"/>
  <c r="HRX191" i="18"/>
  <c r="HRY191" i="18"/>
  <c r="HRZ191" i="18"/>
  <c r="HSA191" i="18"/>
  <c r="HSB191" i="18"/>
  <c r="HSC191" i="18"/>
  <c r="HSD191" i="18"/>
  <c r="HSE191" i="18"/>
  <c r="HSF191" i="18"/>
  <c r="HSG191" i="18"/>
  <c r="HSH191" i="18"/>
  <c r="HSI191" i="18"/>
  <c r="HSJ191" i="18"/>
  <c r="HSK191" i="18"/>
  <c r="HSL191" i="18"/>
  <c r="HSM191" i="18"/>
  <c r="HSN191" i="18"/>
  <c r="HSO191" i="18"/>
  <c r="HSP191" i="18"/>
  <c r="HSQ191" i="18"/>
  <c r="HSR191" i="18"/>
  <c r="HSS191" i="18"/>
  <c r="HST191" i="18"/>
  <c r="HSU191" i="18"/>
  <c r="HSV191" i="18"/>
  <c r="HSW191" i="18"/>
  <c r="HSX191" i="18"/>
  <c r="HSY191" i="18"/>
  <c r="HSZ191" i="18"/>
  <c r="HTA191" i="18"/>
  <c r="HTB191" i="18"/>
  <c r="HTC191" i="18"/>
  <c r="HTD191" i="18"/>
  <c r="HTE191" i="18"/>
  <c r="HTF191" i="18"/>
  <c r="HTG191" i="18"/>
  <c r="HTH191" i="18"/>
  <c r="HTI191" i="18"/>
  <c r="HTJ191" i="18"/>
  <c r="HTK191" i="18"/>
  <c r="HTL191" i="18"/>
  <c r="HTM191" i="18"/>
  <c r="HTN191" i="18"/>
  <c r="HTO191" i="18"/>
  <c r="HTP191" i="18"/>
  <c r="HTQ191" i="18"/>
  <c r="HTR191" i="18"/>
  <c r="HTS191" i="18"/>
  <c r="HTT191" i="18"/>
  <c r="HTU191" i="18"/>
  <c r="HTV191" i="18"/>
  <c r="HTW191" i="18"/>
  <c r="HTX191" i="18"/>
  <c r="HTY191" i="18"/>
  <c r="HTZ191" i="18"/>
  <c r="HUA191" i="18"/>
  <c r="HUB191" i="18"/>
  <c r="HUC191" i="18"/>
  <c r="HUD191" i="18"/>
  <c r="HUE191" i="18"/>
  <c r="HUF191" i="18"/>
  <c r="HUG191" i="18"/>
  <c r="HUH191" i="18"/>
  <c r="HUI191" i="18"/>
  <c r="HUJ191" i="18"/>
  <c r="HUK191" i="18"/>
  <c r="HUL191" i="18"/>
  <c r="HUM191" i="18"/>
  <c r="HUN191" i="18"/>
  <c r="HUO191" i="18"/>
  <c r="HUP191" i="18"/>
  <c r="HUQ191" i="18"/>
  <c r="HUR191" i="18"/>
  <c r="HUS191" i="18"/>
  <c r="HUT191" i="18"/>
  <c r="HUU191" i="18"/>
  <c r="HUV191" i="18"/>
  <c r="HUW191" i="18"/>
  <c r="HUX191" i="18"/>
  <c r="HUY191" i="18"/>
  <c r="HUZ191" i="18"/>
  <c r="HVA191" i="18"/>
  <c r="HVB191" i="18"/>
  <c r="HVC191" i="18"/>
  <c r="HVD191" i="18"/>
  <c r="HVE191" i="18"/>
  <c r="HVF191" i="18"/>
  <c r="HVG191" i="18"/>
  <c r="HVH191" i="18"/>
  <c r="HVI191" i="18"/>
  <c r="HVJ191" i="18"/>
  <c r="HVK191" i="18"/>
  <c r="HVL191" i="18"/>
  <c r="HVM191" i="18"/>
  <c r="HVN191" i="18"/>
  <c r="HVO191" i="18"/>
  <c r="HVP191" i="18"/>
  <c r="HVQ191" i="18"/>
  <c r="HVR191" i="18"/>
  <c r="HVS191" i="18"/>
  <c r="HVT191" i="18"/>
  <c r="HVU191" i="18"/>
  <c r="HVV191" i="18"/>
  <c r="HVW191" i="18"/>
  <c r="HVX191" i="18"/>
  <c r="HVY191" i="18"/>
  <c r="HVZ191" i="18"/>
  <c r="HWA191" i="18"/>
  <c r="HWB191" i="18"/>
  <c r="HWC191" i="18"/>
  <c r="HWD191" i="18"/>
  <c r="HWE191" i="18"/>
  <c r="HWF191" i="18"/>
  <c r="HWG191" i="18"/>
  <c r="HWH191" i="18"/>
  <c r="HWI191" i="18"/>
  <c r="HWJ191" i="18"/>
  <c r="HWK191" i="18"/>
  <c r="HWL191" i="18"/>
  <c r="HWM191" i="18"/>
  <c r="HWN191" i="18"/>
  <c r="HWO191" i="18"/>
  <c r="HWP191" i="18"/>
  <c r="HWQ191" i="18"/>
  <c r="HWR191" i="18"/>
  <c r="HWS191" i="18"/>
  <c r="HWT191" i="18"/>
  <c r="HWU191" i="18"/>
  <c r="HWV191" i="18"/>
  <c r="HWW191" i="18"/>
  <c r="HWX191" i="18"/>
  <c r="HWY191" i="18"/>
  <c r="HWZ191" i="18"/>
  <c r="HXA191" i="18"/>
  <c r="HXB191" i="18"/>
  <c r="HXC191" i="18"/>
  <c r="HXD191" i="18"/>
  <c r="HXE191" i="18"/>
  <c r="HXF191" i="18"/>
  <c r="HXG191" i="18"/>
  <c r="HXH191" i="18"/>
  <c r="HXI191" i="18"/>
  <c r="HXJ191" i="18"/>
  <c r="HXK191" i="18"/>
  <c r="HXL191" i="18"/>
  <c r="HXM191" i="18"/>
  <c r="HXN191" i="18"/>
  <c r="HXO191" i="18"/>
  <c r="HXP191" i="18"/>
  <c r="HXQ191" i="18"/>
  <c r="HXR191" i="18"/>
  <c r="HXS191" i="18"/>
  <c r="HXT191" i="18"/>
  <c r="HXU191" i="18"/>
  <c r="HXV191" i="18"/>
  <c r="HXW191" i="18"/>
  <c r="HXX191" i="18"/>
  <c r="HXY191" i="18"/>
  <c r="HXZ191" i="18"/>
  <c r="HYA191" i="18"/>
  <c r="HYB191" i="18"/>
  <c r="HYC191" i="18"/>
  <c r="HYD191" i="18"/>
  <c r="HYE191" i="18"/>
  <c r="HYF191" i="18"/>
  <c r="HYG191" i="18"/>
  <c r="HYH191" i="18"/>
  <c r="HYI191" i="18"/>
  <c r="HYJ191" i="18"/>
  <c r="HYK191" i="18"/>
  <c r="HYL191" i="18"/>
  <c r="HYM191" i="18"/>
  <c r="HYN191" i="18"/>
  <c r="HYO191" i="18"/>
  <c r="HYP191" i="18"/>
  <c r="HYQ191" i="18"/>
  <c r="HYR191" i="18"/>
  <c r="HYS191" i="18"/>
  <c r="HYT191" i="18"/>
  <c r="HYU191" i="18"/>
  <c r="HYV191" i="18"/>
  <c r="HYW191" i="18"/>
  <c r="HYX191" i="18"/>
  <c r="HYY191" i="18"/>
  <c r="HYZ191" i="18"/>
  <c r="HZA191" i="18"/>
  <c r="HZB191" i="18"/>
  <c r="HZC191" i="18"/>
  <c r="HZD191" i="18"/>
  <c r="HZE191" i="18"/>
  <c r="HZF191" i="18"/>
  <c r="HZG191" i="18"/>
  <c r="HZH191" i="18"/>
  <c r="HZI191" i="18"/>
  <c r="HZJ191" i="18"/>
  <c r="HZK191" i="18"/>
  <c r="HZL191" i="18"/>
  <c r="HZM191" i="18"/>
  <c r="HZN191" i="18"/>
  <c r="HZO191" i="18"/>
  <c r="HZP191" i="18"/>
  <c r="HZQ191" i="18"/>
  <c r="HZR191" i="18"/>
  <c r="HZS191" i="18"/>
  <c r="HZT191" i="18"/>
  <c r="HZU191" i="18"/>
  <c r="HZV191" i="18"/>
  <c r="HZW191" i="18"/>
  <c r="HZX191" i="18"/>
  <c r="HZY191" i="18"/>
  <c r="HZZ191" i="18"/>
  <c r="IAA191" i="18"/>
  <c r="IAB191" i="18"/>
  <c r="IAC191" i="18"/>
  <c r="IAD191" i="18"/>
  <c r="IAE191" i="18"/>
  <c r="IAF191" i="18"/>
  <c r="IAG191" i="18"/>
  <c r="IAH191" i="18"/>
  <c r="IAI191" i="18"/>
  <c r="IAJ191" i="18"/>
  <c r="IAK191" i="18"/>
  <c r="IAL191" i="18"/>
  <c r="IAM191" i="18"/>
  <c r="IAN191" i="18"/>
  <c r="IAO191" i="18"/>
  <c r="IAP191" i="18"/>
  <c r="IAQ191" i="18"/>
  <c r="IAR191" i="18"/>
  <c r="IAS191" i="18"/>
  <c r="IAT191" i="18"/>
  <c r="IAU191" i="18"/>
  <c r="IAV191" i="18"/>
  <c r="IAW191" i="18"/>
  <c r="IAX191" i="18"/>
  <c r="IAY191" i="18"/>
  <c r="IAZ191" i="18"/>
  <c r="IBA191" i="18"/>
  <c r="IBB191" i="18"/>
  <c r="IBC191" i="18"/>
  <c r="IBD191" i="18"/>
  <c r="IBE191" i="18"/>
  <c r="IBF191" i="18"/>
  <c r="IBG191" i="18"/>
  <c r="IBH191" i="18"/>
  <c r="IBI191" i="18"/>
  <c r="IBJ191" i="18"/>
  <c r="IBK191" i="18"/>
  <c r="IBL191" i="18"/>
  <c r="IBM191" i="18"/>
  <c r="IBN191" i="18"/>
  <c r="IBO191" i="18"/>
  <c r="IBP191" i="18"/>
  <c r="IBQ191" i="18"/>
  <c r="IBR191" i="18"/>
  <c r="IBS191" i="18"/>
  <c r="IBT191" i="18"/>
  <c r="IBU191" i="18"/>
  <c r="IBV191" i="18"/>
  <c r="IBW191" i="18"/>
  <c r="IBX191" i="18"/>
  <c r="IBY191" i="18"/>
  <c r="IBZ191" i="18"/>
  <c r="ICA191" i="18"/>
  <c r="ICB191" i="18"/>
  <c r="ICC191" i="18"/>
  <c r="ICD191" i="18"/>
  <c r="ICE191" i="18"/>
  <c r="ICF191" i="18"/>
  <c r="ICG191" i="18"/>
  <c r="ICH191" i="18"/>
  <c r="ICI191" i="18"/>
  <c r="ICJ191" i="18"/>
  <c r="ICK191" i="18"/>
  <c r="ICL191" i="18"/>
  <c r="ICM191" i="18"/>
  <c r="ICN191" i="18"/>
  <c r="ICO191" i="18"/>
  <c r="ICP191" i="18"/>
  <c r="ICQ191" i="18"/>
  <c r="ICR191" i="18"/>
  <c r="ICS191" i="18"/>
  <c r="ICT191" i="18"/>
  <c r="ICU191" i="18"/>
  <c r="ICV191" i="18"/>
  <c r="ICW191" i="18"/>
  <c r="ICX191" i="18"/>
  <c r="ICY191" i="18"/>
  <c r="ICZ191" i="18"/>
  <c r="IDA191" i="18"/>
  <c r="IDB191" i="18"/>
  <c r="IDC191" i="18"/>
  <c r="IDD191" i="18"/>
  <c r="IDE191" i="18"/>
  <c r="IDF191" i="18"/>
  <c r="IDG191" i="18"/>
  <c r="IDH191" i="18"/>
  <c r="IDI191" i="18"/>
  <c r="IDJ191" i="18"/>
  <c r="IDK191" i="18"/>
  <c r="IDL191" i="18"/>
  <c r="IDM191" i="18"/>
  <c r="IDN191" i="18"/>
  <c r="IDO191" i="18"/>
  <c r="IDP191" i="18"/>
  <c r="IDQ191" i="18"/>
  <c r="IDR191" i="18"/>
  <c r="IDS191" i="18"/>
  <c r="IDT191" i="18"/>
  <c r="IDU191" i="18"/>
  <c r="IDV191" i="18"/>
  <c r="IDW191" i="18"/>
  <c r="IDX191" i="18"/>
  <c r="IDY191" i="18"/>
  <c r="IDZ191" i="18"/>
  <c r="IEA191" i="18"/>
  <c r="IEB191" i="18"/>
  <c r="IEC191" i="18"/>
  <c r="IED191" i="18"/>
  <c r="IEE191" i="18"/>
  <c r="IEF191" i="18"/>
  <c r="IEG191" i="18"/>
  <c r="IEH191" i="18"/>
  <c r="IEI191" i="18"/>
  <c r="IEJ191" i="18"/>
  <c r="IEK191" i="18"/>
  <c r="IEL191" i="18"/>
  <c r="IEM191" i="18"/>
  <c r="IEN191" i="18"/>
  <c r="IEO191" i="18"/>
  <c r="IEP191" i="18"/>
  <c r="IEQ191" i="18"/>
  <c r="IER191" i="18"/>
  <c r="IES191" i="18"/>
  <c r="IET191" i="18"/>
  <c r="IEU191" i="18"/>
  <c r="IEV191" i="18"/>
  <c r="IEW191" i="18"/>
  <c r="IEX191" i="18"/>
  <c r="IEY191" i="18"/>
  <c r="IEZ191" i="18"/>
  <c r="IFA191" i="18"/>
  <c r="IFB191" i="18"/>
  <c r="IFC191" i="18"/>
  <c r="IFD191" i="18"/>
  <c r="IFE191" i="18"/>
  <c r="IFF191" i="18"/>
  <c r="IFG191" i="18"/>
  <c r="IFH191" i="18"/>
  <c r="IFI191" i="18"/>
  <c r="IFJ191" i="18"/>
  <c r="IFK191" i="18"/>
  <c r="IFL191" i="18"/>
  <c r="IFM191" i="18"/>
  <c r="IFN191" i="18"/>
  <c r="IFO191" i="18"/>
  <c r="IFP191" i="18"/>
  <c r="IFQ191" i="18"/>
  <c r="IFR191" i="18"/>
  <c r="IFS191" i="18"/>
  <c r="IFT191" i="18"/>
  <c r="IFU191" i="18"/>
  <c r="IFV191" i="18"/>
  <c r="IFW191" i="18"/>
  <c r="IFX191" i="18"/>
  <c r="IFY191" i="18"/>
  <c r="IFZ191" i="18"/>
  <c r="IGA191" i="18"/>
  <c r="IGB191" i="18"/>
  <c r="IGC191" i="18"/>
  <c r="IGD191" i="18"/>
  <c r="IGE191" i="18"/>
  <c r="IGF191" i="18"/>
  <c r="IGG191" i="18"/>
  <c r="IGH191" i="18"/>
  <c r="IGI191" i="18"/>
  <c r="IGJ191" i="18"/>
  <c r="IGK191" i="18"/>
  <c r="IGL191" i="18"/>
  <c r="IGM191" i="18"/>
  <c r="IGN191" i="18"/>
  <c r="IGO191" i="18"/>
  <c r="IGP191" i="18"/>
  <c r="IGQ191" i="18"/>
  <c r="IGR191" i="18"/>
  <c r="IGS191" i="18"/>
  <c r="IGT191" i="18"/>
  <c r="IGU191" i="18"/>
  <c r="IGV191" i="18"/>
  <c r="IGW191" i="18"/>
  <c r="IGX191" i="18"/>
  <c r="IGY191" i="18"/>
  <c r="IGZ191" i="18"/>
  <c r="IHA191" i="18"/>
  <c r="IHB191" i="18"/>
  <c r="IHC191" i="18"/>
  <c r="IHD191" i="18"/>
  <c r="IHE191" i="18"/>
  <c r="IHF191" i="18"/>
  <c r="IHG191" i="18"/>
  <c r="IHH191" i="18"/>
  <c r="IHI191" i="18"/>
  <c r="IHJ191" i="18"/>
  <c r="IHK191" i="18"/>
  <c r="IHL191" i="18"/>
  <c r="IHM191" i="18"/>
  <c r="IHN191" i="18"/>
  <c r="IHO191" i="18"/>
  <c r="IHP191" i="18"/>
  <c r="IHQ191" i="18"/>
  <c r="IHR191" i="18"/>
  <c r="IHS191" i="18"/>
  <c r="IHT191" i="18"/>
  <c r="IHU191" i="18"/>
  <c r="IHV191" i="18"/>
  <c r="IHW191" i="18"/>
  <c r="IHX191" i="18"/>
  <c r="IHY191" i="18"/>
  <c r="IHZ191" i="18"/>
  <c r="IIA191" i="18"/>
  <c r="IIB191" i="18"/>
  <c r="IIC191" i="18"/>
  <c r="IID191" i="18"/>
  <c r="IIE191" i="18"/>
  <c r="IIF191" i="18"/>
  <c r="IIG191" i="18"/>
  <c r="IIH191" i="18"/>
  <c r="III191" i="18"/>
  <c r="IIJ191" i="18"/>
  <c r="IIK191" i="18"/>
  <c r="IIL191" i="18"/>
  <c r="IIM191" i="18"/>
  <c r="IIN191" i="18"/>
  <c r="IIO191" i="18"/>
  <c r="IIP191" i="18"/>
  <c r="IIQ191" i="18"/>
  <c r="IIR191" i="18"/>
  <c r="IIS191" i="18"/>
  <c r="IIT191" i="18"/>
  <c r="IIU191" i="18"/>
  <c r="IIV191" i="18"/>
  <c r="IIW191" i="18"/>
  <c r="IIX191" i="18"/>
  <c r="IIY191" i="18"/>
  <c r="IIZ191" i="18"/>
  <c r="IJA191" i="18"/>
  <c r="IJB191" i="18"/>
  <c r="IJC191" i="18"/>
  <c r="IJD191" i="18"/>
  <c r="IJE191" i="18"/>
  <c r="IJF191" i="18"/>
  <c r="IJG191" i="18"/>
  <c r="IJH191" i="18"/>
  <c r="IJI191" i="18"/>
  <c r="IJJ191" i="18"/>
  <c r="IJK191" i="18"/>
  <c r="IJL191" i="18"/>
  <c r="IJM191" i="18"/>
  <c r="IJN191" i="18"/>
  <c r="IJO191" i="18"/>
  <c r="IJP191" i="18"/>
  <c r="IJQ191" i="18"/>
  <c r="IJR191" i="18"/>
  <c r="IJS191" i="18"/>
  <c r="IJT191" i="18"/>
  <c r="IJU191" i="18"/>
  <c r="IJV191" i="18"/>
  <c r="IJW191" i="18"/>
  <c r="IJX191" i="18"/>
  <c r="IJY191" i="18"/>
  <c r="IJZ191" i="18"/>
  <c r="IKA191" i="18"/>
  <c r="IKB191" i="18"/>
  <c r="IKC191" i="18"/>
  <c r="IKD191" i="18"/>
  <c r="IKE191" i="18"/>
  <c r="IKF191" i="18"/>
  <c r="IKG191" i="18"/>
  <c r="IKH191" i="18"/>
  <c r="IKI191" i="18"/>
  <c r="IKJ191" i="18"/>
  <c r="IKK191" i="18"/>
  <c r="IKL191" i="18"/>
  <c r="IKM191" i="18"/>
  <c r="IKN191" i="18"/>
  <c r="IKO191" i="18"/>
  <c r="IKP191" i="18"/>
  <c r="IKQ191" i="18"/>
  <c r="IKR191" i="18"/>
  <c r="IKS191" i="18"/>
  <c r="IKT191" i="18"/>
  <c r="IKU191" i="18"/>
  <c r="IKV191" i="18"/>
  <c r="IKW191" i="18"/>
  <c r="IKX191" i="18"/>
  <c r="IKY191" i="18"/>
  <c r="IKZ191" i="18"/>
  <c r="ILA191" i="18"/>
  <c r="ILB191" i="18"/>
  <c r="ILC191" i="18"/>
  <c r="ILD191" i="18"/>
  <c r="ILE191" i="18"/>
  <c r="ILF191" i="18"/>
  <c r="ILG191" i="18"/>
  <c r="ILH191" i="18"/>
  <c r="ILI191" i="18"/>
  <c r="ILJ191" i="18"/>
  <c r="ILK191" i="18"/>
  <c r="ILL191" i="18"/>
  <c r="ILM191" i="18"/>
  <c r="ILN191" i="18"/>
  <c r="ILO191" i="18"/>
  <c r="ILP191" i="18"/>
  <c r="ILQ191" i="18"/>
  <c r="ILR191" i="18"/>
  <c r="ILS191" i="18"/>
  <c r="ILT191" i="18"/>
  <c r="ILU191" i="18"/>
  <c r="ILV191" i="18"/>
  <c r="ILW191" i="18"/>
  <c r="ILX191" i="18"/>
  <c r="ILY191" i="18"/>
  <c r="ILZ191" i="18"/>
  <c r="IMA191" i="18"/>
  <c r="IMB191" i="18"/>
  <c r="IMC191" i="18"/>
  <c r="IMD191" i="18"/>
  <c r="IME191" i="18"/>
  <c r="IMF191" i="18"/>
  <c r="IMG191" i="18"/>
  <c r="IMH191" i="18"/>
  <c r="IMI191" i="18"/>
  <c r="IMJ191" i="18"/>
  <c r="IMK191" i="18"/>
  <c r="IML191" i="18"/>
  <c r="IMM191" i="18"/>
  <c r="IMN191" i="18"/>
  <c r="IMO191" i="18"/>
  <c r="IMP191" i="18"/>
  <c r="IMQ191" i="18"/>
  <c r="IMR191" i="18"/>
  <c r="IMS191" i="18"/>
  <c r="IMT191" i="18"/>
  <c r="IMU191" i="18"/>
  <c r="IMV191" i="18"/>
  <c r="IMW191" i="18"/>
  <c r="IMX191" i="18"/>
  <c r="IMY191" i="18"/>
  <c r="IMZ191" i="18"/>
  <c r="INA191" i="18"/>
  <c r="INB191" i="18"/>
  <c r="INC191" i="18"/>
  <c r="IND191" i="18"/>
  <c r="INE191" i="18"/>
  <c r="INF191" i="18"/>
  <c r="ING191" i="18"/>
  <c r="INH191" i="18"/>
  <c r="INI191" i="18"/>
  <c r="INJ191" i="18"/>
  <c r="INK191" i="18"/>
  <c r="INL191" i="18"/>
  <c r="INM191" i="18"/>
  <c r="INN191" i="18"/>
  <c r="INO191" i="18"/>
  <c r="INP191" i="18"/>
  <c r="INQ191" i="18"/>
  <c r="INR191" i="18"/>
  <c r="INS191" i="18"/>
  <c r="INT191" i="18"/>
  <c r="INU191" i="18"/>
  <c r="INV191" i="18"/>
  <c r="INW191" i="18"/>
  <c r="INX191" i="18"/>
  <c r="INY191" i="18"/>
  <c r="INZ191" i="18"/>
  <c r="IOA191" i="18"/>
  <c r="IOB191" i="18"/>
  <c r="IOC191" i="18"/>
  <c r="IOD191" i="18"/>
  <c r="IOE191" i="18"/>
  <c r="IOF191" i="18"/>
  <c r="IOG191" i="18"/>
  <c r="IOH191" i="18"/>
  <c r="IOI191" i="18"/>
  <c r="IOJ191" i="18"/>
  <c r="IOK191" i="18"/>
  <c r="IOL191" i="18"/>
  <c r="IOM191" i="18"/>
  <c r="ION191" i="18"/>
  <c r="IOO191" i="18"/>
  <c r="IOP191" i="18"/>
  <c r="IOQ191" i="18"/>
  <c r="IOR191" i="18"/>
  <c r="IOS191" i="18"/>
  <c r="IOT191" i="18"/>
  <c r="IOU191" i="18"/>
  <c r="IOV191" i="18"/>
  <c r="IOW191" i="18"/>
  <c r="IOX191" i="18"/>
  <c r="IOY191" i="18"/>
  <c r="IOZ191" i="18"/>
  <c r="IPA191" i="18"/>
  <c r="IPB191" i="18"/>
  <c r="IPC191" i="18"/>
  <c r="IPD191" i="18"/>
  <c r="IPE191" i="18"/>
  <c r="IPF191" i="18"/>
  <c r="IPG191" i="18"/>
  <c r="IPH191" i="18"/>
  <c r="IPI191" i="18"/>
  <c r="IPJ191" i="18"/>
  <c r="IPK191" i="18"/>
  <c r="IPL191" i="18"/>
  <c r="IPM191" i="18"/>
  <c r="IPN191" i="18"/>
  <c r="IPO191" i="18"/>
  <c r="IPP191" i="18"/>
  <c r="IPQ191" i="18"/>
  <c r="IPR191" i="18"/>
  <c r="IPS191" i="18"/>
  <c r="IPT191" i="18"/>
  <c r="IPU191" i="18"/>
  <c r="IPV191" i="18"/>
  <c r="IPW191" i="18"/>
  <c r="IPX191" i="18"/>
  <c r="IPY191" i="18"/>
  <c r="IPZ191" i="18"/>
  <c r="IQA191" i="18"/>
  <c r="IQB191" i="18"/>
  <c r="IQC191" i="18"/>
  <c r="IQD191" i="18"/>
  <c r="IQE191" i="18"/>
  <c r="IQF191" i="18"/>
  <c r="IQG191" i="18"/>
  <c r="IQH191" i="18"/>
  <c r="IQI191" i="18"/>
  <c r="IQJ191" i="18"/>
  <c r="IQK191" i="18"/>
  <c r="IQL191" i="18"/>
  <c r="IQM191" i="18"/>
  <c r="IQN191" i="18"/>
  <c r="IQO191" i="18"/>
  <c r="IQP191" i="18"/>
  <c r="IQQ191" i="18"/>
  <c r="IQR191" i="18"/>
  <c r="IQS191" i="18"/>
  <c r="IQT191" i="18"/>
  <c r="IQU191" i="18"/>
  <c r="IQV191" i="18"/>
  <c r="IQW191" i="18"/>
  <c r="IQX191" i="18"/>
  <c r="IQY191" i="18"/>
  <c r="IQZ191" i="18"/>
  <c r="IRA191" i="18"/>
  <c r="IRB191" i="18"/>
  <c r="IRC191" i="18"/>
  <c r="IRD191" i="18"/>
  <c r="IRE191" i="18"/>
  <c r="IRF191" i="18"/>
  <c r="IRG191" i="18"/>
  <c r="IRH191" i="18"/>
  <c r="IRI191" i="18"/>
  <c r="IRJ191" i="18"/>
  <c r="IRK191" i="18"/>
  <c r="IRL191" i="18"/>
  <c r="IRM191" i="18"/>
  <c r="IRN191" i="18"/>
  <c r="IRO191" i="18"/>
  <c r="IRP191" i="18"/>
  <c r="IRQ191" i="18"/>
  <c r="IRR191" i="18"/>
  <c r="IRS191" i="18"/>
  <c r="IRT191" i="18"/>
  <c r="IRU191" i="18"/>
  <c r="IRV191" i="18"/>
  <c r="IRW191" i="18"/>
  <c r="IRX191" i="18"/>
  <c r="IRY191" i="18"/>
  <c r="IRZ191" i="18"/>
  <c r="ISA191" i="18"/>
  <c r="ISB191" i="18"/>
  <c r="ISC191" i="18"/>
  <c r="ISD191" i="18"/>
  <c r="ISE191" i="18"/>
  <c r="ISF191" i="18"/>
  <c r="ISG191" i="18"/>
  <c r="ISH191" i="18"/>
  <c r="ISI191" i="18"/>
  <c r="ISJ191" i="18"/>
  <c r="ISK191" i="18"/>
  <c r="ISL191" i="18"/>
  <c r="ISM191" i="18"/>
  <c r="ISN191" i="18"/>
  <c r="ISO191" i="18"/>
  <c r="ISP191" i="18"/>
  <c r="ISQ191" i="18"/>
  <c r="ISR191" i="18"/>
  <c r="ISS191" i="18"/>
  <c r="IST191" i="18"/>
  <c r="ISU191" i="18"/>
  <c r="ISV191" i="18"/>
  <c r="ISW191" i="18"/>
  <c r="ISX191" i="18"/>
  <c r="ISY191" i="18"/>
  <c r="ISZ191" i="18"/>
  <c r="ITA191" i="18"/>
  <c r="ITB191" i="18"/>
  <c r="ITC191" i="18"/>
  <c r="ITD191" i="18"/>
  <c r="ITE191" i="18"/>
  <c r="ITF191" i="18"/>
  <c r="ITG191" i="18"/>
  <c r="ITH191" i="18"/>
  <c r="ITI191" i="18"/>
  <c r="ITJ191" i="18"/>
  <c r="ITK191" i="18"/>
  <c r="ITL191" i="18"/>
  <c r="ITM191" i="18"/>
  <c r="ITN191" i="18"/>
  <c r="ITO191" i="18"/>
  <c r="ITP191" i="18"/>
  <c r="ITQ191" i="18"/>
  <c r="ITR191" i="18"/>
  <c r="ITS191" i="18"/>
  <c r="ITT191" i="18"/>
  <c r="ITU191" i="18"/>
  <c r="ITV191" i="18"/>
  <c r="ITW191" i="18"/>
  <c r="ITX191" i="18"/>
  <c r="ITY191" i="18"/>
  <c r="ITZ191" i="18"/>
  <c r="IUA191" i="18"/>
  <c r="IUB191" i="18"/>
  <c r="IUC191" i="18"/>
  <c r="IUD191" i="18"/>
  <c r="IUE191" i="18"/>
  <c r="IUF191" i="18"/>
  <c r="IUG191" i="18"/>
  <c r="IUH191" i="18"/>
  <c r="IUI191" i="18"/>
  <c r="IUJ191" i="18"/>
  <c r="IUK191" i="18"/>
  <c r="IUL191" i="18"/>
  <c r="IUM191" i="18"/>
  <c r="IUN191" i="18"/>
  <c r="IUO191" i="18"/>
  <c r="IUP191" i="18"/>
  <c r="IUQ191" i="18"/>
  <c r="IUR191" i="18"/>
  <c r="IUS191" i="18"/>
  <c r="IUT191" i="18"/>
  <c r="IUU191" i="18"/>
  <c r="IUV191" i="18"/>
  <c r="IUW191" i="18"/>
  <c r="IUX191" i="18"/>
  <c r="IUY191" i="18"/>
  <c r="IUZ191" i="18"/>
  <c r="IVA191" i="18"/>
  <c r="IVB191" i="18"/>
  <c r="IVC191" i="18"/>
  <c r="IVD191" i="18"/>
  <c r="IVE191" i="18"/>
  <c r="IVF191" i="18"/>
  <c r="IVG191" i="18"/>
  <c r="IVH191" i="18"/>
  <c r="IVI191" i="18"/>
  <c r="IVJ191" i="18"/>
  <c r="IVK191" i="18"/>
  <c r="IVL191" i="18"/>
  <c r="IVM191" i="18"/>
  <c r="IVN191" i="18"/>
  <c r="IVO191" i="18"/>
  <c r="IVP191" i="18"/>
  <c r="IVQ191" i="18"/>
  <c r="IVR191" i="18"/>
  <c r="IVS191" i="18"/>
  <c r="IVT191" i="18"/>
  <c r="IVU191" i="18"/>
  <c r="IVV191" i="18"/>
  <c r="IVW191" i="18"/>
  <c r="IVX191" i="18"/>
  <c r="IVY191" i="18"/>
  <c r="IVZ191" i="18"/>
  <c r="IWA191" i="18"/>
  <c r="IWB191" i="18"/>
  <c r="IWC191" i="18"/>
  <c r="IWD191" i="18"/>
  <c r="IWE191" i="18"/>
  <c r="IWF191" i="18"/>
  <c r="IWG191" i="18"/>
  <c r="IWH191" i="18"/>
  <c r="IWI191" i="18"/>
  <c r="IWJ191" i="18"/>
  <c r="IWK191" i="18"/>
  <c r="IWL191" i="18"/>
  <c r="IWM191" i="18"/>
  <c r="IWN191" i="18"/>
  <c r="IWO191" i="18"/>
  <c r="IWP191" i="18"/>
  <c r="IWQ191" i="18"/>
  <c r="IWR191" i="18"/>
  <c r="IWS191" i="18"/>
  <c r="IWT191" i="18"/>
  <c r="IWU191" i="18"/>
  <c r="IWV191" i="18"/>
  <c r="IWW191" i="18"/>
  <c r="IWX191" i="18"/>
  <c r="IWY191" i="18"/>
  <c r="IWZ191" i="18"/>
  <c r="IXA191" i="18"/>
  <c r="IXB191" i="18"/>
  <c r="IXC191" i="18"/>
  <c r="IXD191" i="18"/>
  <c r="IXE191" i="18"/>
  <c r="IXF191" i="18"/>
  <c r="IXG191" i="18"/>
  <c r="IXH191" i="18"/>
  <c r="IXI191" i="18"/>
  <c r="IXJ191" i="18"/>
  <c r="IXK191" i="18"/>
  <c r="IXL191" i="18"/>
  <c r="IXM191" i="18"/>
  <c r="IXN191" i="18"/>
  <c r="IXO191" i="18"/>
  <c r="IXP191" i="18"/>
  <c r="IXQ191" i="18"/>
  <c r="IXR191" i="18"/>
  <c r="IXS191" i="18"/>
  <c r="IXT191" i="18"/>
  <c r="IXU191" i="18"/>
  <c r="IXV191" i="18"/>
  <c r="IXW191" i="18"/>
  <c r="IXX191" i="18"/>
  <c r="IXY191" i="18"/>
  <c r="IXZ191" i="18"/>
  <c r="IYA191" i="18"/>
  <c r="IYB191" i="18"/>
  <c r="IYC191" i="18"/>
  <c r="IYD191" i="18"/>
  <c r="IYE191" i="18"/>
  <c r="IYF191" i="18"/>
  <c r="IYG191" i="18"/>
  <c r="IYH191" i="18"/>
  <c r="IYI191" i="18"/>
  <c r="IYJ191" i="18"/>
  <c r="IYK191" i="18"/>
  <c r="IYL191" i="18"/>
  <c r="IYM191" i="18"/>
  <c r="IYN191" i="18"/>
  <c r="IYO191" i="18"/>
  <c r="IYP191" i="18"/>
  <c r="IYQ191" i="18"/>
  <c r="IYR191" i="18"/>
  <c r="IYS191" i="18"/>
  <c r="IYT191" i="18"/>
  <c r="IYU191" i="18"/>
  <c r="IYV191" i="18"/>
  <c r="IYW191" i="18"/>
  <c r="IYX191" i="18"/>
  <c r="IYY191" i="18"/>
  <c r="IYZ191" i="18"/>
  <c r="IZA191" i="18"/>
  <c r="IZB191" i="18"/>
  <c r="IZC191" i="18"/>
  <c r="IZD191" i="18"/>
  <c r="IZE191" i="18"/>
  <c r="IZF191" i="18"/>
  <c r="IZG191" i="18"/>
  <c r="IZH191" i="18"/>
  <c r="IZI191" i="18"/>
  <c r="IZJ191" i="18"/>
  <c r="IZK191" i="18"/>
  <c r="IZL191" i="18"/>
  <c r="IZM191" i="18"/>
  <c r="IZN191" i="18"/>
  <c r="IZO191" i="18"/>
  <c r="IZP191" i="18"/>
  <c r="IZQ191" i="18"/>
  <c r="IZR191" i="18"/>
  <c r="IZS191" i="18"/>
  <c r="IZT191" i="18"/>
  <c r="IZU191" i="18"/>
  <c r="IZV191" i="18"/>
  <c r="IZW191" i="18"/>
  <c r="IZX191" i="18"/>
  <c r="IZY191" i="18"/>
  <c r="IZZ191" i="18"/>
  <c r="JAA191" i="18"/>
  <c r="JAB191" i="18"/>
  <c r="JAC191" i="18"/>
  <c r="JAD191" i="18"/>
  <c r="JAE191" i="18"/>
  <c r="JAF191" i="18"/>
  <c r="JAG191" i="18"/>
  <c r="JAH191" i="18"/>
  <c r="JAI191" i="18"/>
  <c r="JAJ191" i="18"/>
  <c r="JAK191" i="18"/>
  <c r="JAL191" i="18"/>
  <c r="JAM191" i="18"/>
  <c r="JAN191" i="18"/>
  <c r="JAO191" i="18"/>
  <c r="JAP191" i="18"/>
  <c r="JAQ191" i="18"/>
  <c r="JAR191" i="18"/>
  <c r="JAS191" i="18"/>
  <c r="JAT191" i="18"/>
  <c r="JAU191" i="18"/>
  <c r="JAV191" i="18"/>
  <c r="JAW191" i="18"/>
  <c r="JAX191" i="18"/>
  <c r="JAY191" i="18"/>
  <c r="JAZ191" i="18"/>
  <c r="JBA191" i="18"/>
  <c r="JBB191" i="18"/>
  <c r="JBC191" i="18"/>
  <c r="JBD191" i="18"/>
  <c r="JBE191" i="18"/>
  <c r="JBF191" i="18"/>
  <c r="JBG191" i="18"/>
  <c r="JBH191" i="18"/>
  <c r="JBI191" i="18"/>
  <c r="JBJ191" i="18"/>
  <c r="JBK191" i="18"/>
  <c r="JBL191" i="18"/>
  <c r="JBM191" i="18"/>
  <c r="JBN191" i="18"/>
  <c r="JBO191" i="18"/>
  <c r="JBP191" i="18"/>
  <c r="JBQ191" i="18"/>
  <c r="JBR191" i="18"/>
  <c r="JBS191" i="18"/>
  <c r="JBT191" i="18"/>
  <c r="JBU191" i="18"/>
  <c r="JBV191" i="18"/>
  <c r="JBW191" i="18"/>
  <c r="JBX191" i="18"/>
  <c r="JBY191" i="18"/>
  <c r="JBZ191" i="18"/>
  <c r="JCA191" i="18"/>
  <c r="JCB191" i="18"/>
  <c r="JCC191" i="18"/>
  <c r="JCD191" i="18"/>
  <c r="JCE191" i="18"/>
  <c r="JCF191" i="18"/>
  <c r="JCG191" i="18"/>
  <c r="JCH191" i="18"/>
  <c r="JCI191" i="18"/>
  <c r="JCJ191" i="18"/>
  <c r="JCK191" i="18"/>
  <c r="JCL191" i="18"/>
  <c r="JCM191" i="18"/>
  <c r="JCN191" i="18"/>
  <c r="JCO191" i="18"/>
  <c r="JCP191" i="18"/>
  <c r="JCQ191" i="18"/>
  <c r="JCR191" i="18"/>
  <c r="JCS191" i="18"/>
  <c r="JCT191" i="18"/>
  <c r="JCU191" i="18"/>
  <c r="JCV191" i="18"/>
  <c r="JCW191" i="18"/>
  <c r="JCX191" i="18"/>
  <c r="JCY191" i="18"/>
  <c r="JCZ191" i="18"/>
  <c r="JDA191" i="18"/>
  <c r="JDB191" i="18"/>
  <c r="JDC191" i="18"/>
  <c r="JDD191" i="18"/>
  <c r="JDE191" i="18"/>
  <c r="JDF191" i="18"/>
  <c r="JDG191" i="18"/>
  <c r="JDH191" i="18"/>
  <c r="JDI191" i="18"/>
  <c r="JDJ191" i="18"/>
  <c r="JDK191" i="18"/>
  <c r="JDL191" i="18"/>
  <c r="JDM191" i="18"/>
  <c r="JDN191" i="18"/>
  <c r="JDO191" i="18"/>
  <c r="JDP191" i="18"/>
  <c r="JDQ191" i="18"/>
  <c r="JDR191" i="18"/>
  <c r="JDS191" i="18"/>
  <c r="JDT191" i="18"/>
  <c r="JDU191" i="18"/>
  <c r="JDV191" i="18"/>
  <c r="JDW191" i="18"/>
  <c r="JDX191" i="18"/>
  <c r="JDY191" i="18"/>
  <c r="JDZ191" i="18"/>
  <c r="JEA191" i="18"/>
  <c r="JEB191" i="18"/>
  <c r="JEC191" i="18"/>
  <c r="JED191" i="18"/>
  <c r="JEE191" i="18"/>
  <c r="JEF191" i="18"/>
  <c r="JEG191" i="18"/>
  <c r="JEH191" i="18"/>
  <c r="JEI191" i="18"/>
  <c r="JEJ191" i="18"/>
  <c r="JEK191" i="18"/>
  <c r="JEL191" i="18"/>
  <c r="JEM191" i="18"/>
  <c r="JEN191" i="18"/>
  <c r="JEO191" i="18"/>
  <c r="JEP191" i="18"/>
  <c r="JEQ191" i="18"/>
  <c r="JER191" i="18"/>
  <c r="JES191" i="18"/>
  <c r="JET191" i="18"/>
  <c r="JEU191" i="18"/>
  <c r="JEV191" i="18"/>
  <c r="JEW191" i="18"/>
  <c r="JEX191" i="18"/>
  <c r="JEY191" i="18"/>
  <c r="JEZ191" i="18"/>
  <c r="JFA191" i="18"/>
  <c r="JFB191" i="18"/>
  <c r="JFC191" i="18"/>
  <c r="JFD191" i="18"/>
  <c r="JFE191" i="18"/>
  <c r="JFF191" i="18"/>
  <c r="JFG191" i="18"/>
  <c r="JFH191" i="18"/>
  <c r="JFI191" i="18"/>
  <c r="JFJ191" i="18"/>
  <c r="JFK191" i="18"/>
  <c r="JFL191" i="18"/>
  <c r="JFM191" i="18"/>
  <c r="JFN191" i="18"/>
  <c r="JFO191" i="18"/>
  <c r="JFP191" i="18"/>
  <c r="JFQ191" i="18"/>
  <c r="JFR191" i="18"/>
  <c r="JFS191" i="18"/>
  <c r="JFT191" i="18"/>
  <c r="JFU191" i="18"/>
  <c r="JFV191" i="18"/>
  <c r="JFW191" i="18"/>
  <c r="JFX191" i="18"/>
  <c r="JFY191" i="18"/>
  <c r="JFZ191" i="18"/>
  <c r="JGA191" i="18"/>
  <c r="JGB191" i="18"/>
  <c r="JGC191" i="18"/>
  <c r="JGD191" i="18"/>
  <c r="JGE191" i="18"/>
  <c r="JGF191" i="18"/>
  <c r="JGG191" i="18"/>
  <c r="JGH191" i="18"/>
  <c r="JGI191" i="18"/>
  <c r="JGJ191" i="18"/>
  <c r="JGK191" i="18"/>
  <c r="JGL191" i="18"/>
  <c r="JGM191" i="18"/>
  <c r="JGN191" i="18"/>
  <c r="JGO191" i="18"/>
  <c r="JGP191" i="18"/>
  <c r="JGQ191" i="18"/>
  <c r="JGR191" i="18"/>
  <c r="JGS191" i="18"/>
  <c r="JGT191" i="18"/>
  <c r="JGU191" i="18"/>
  <c r="JGV191" i="18"/>
  <c r="JGW191" i="18"/>
  <c r="JGX191" i="18"/>
  <c r="JGY191" i="18"/>
  <c r="JGZ191" i="18"/>
  <c r="JHA191" i="18"/>
  <c r="JHB191" i="18"/>
  <c r="JHC191" i="18"/>
  <c r="JHD191" i="18"/>
  <c r="JHE191" i="18"/>
  <c r="JHF191" i="18"/>
  <c r="JHG191" i="18"/>
  <c r="JHH191" i="18"/>
  <c r="JHI191" i="18"/>
  <c r="JHJ191" i="18"/>
  <c r="JHK191" i="18"/>
  <c r="JHL191" i="18"/>
  <c r="JHM191" i="18"/>
  <c r="JHN191" i="18"/>
  <c r="JHO191" i="18"/>
  <c r="JHP191" i="18"/>
  <c r="JHQ191" i="18"/>
  <c r="JHR191" i="18"/>
  <c r="JHS191" i="18"/>
  <c r="JHT191" i="18"/>
  <c r="JHU191" i="18"/>
  <c r="JHV191" i="18"/>
  <c r="JHW191" i="18"/>
  <c r="JHX191" i="18"/>
  <c r="JHY191" i="18"/>
  <c r="JHZ191" i="18"/>
  <c r="JIA191" i="18"/>
  <c r="JIB191" i="18"/>
  <c r="JIC191" i="18"/>
  <c r="JID191" i="18"/>
  <c r="JIE191" i="18"/>
  <c r="JIF191" i="18"/>
  <c r="JIG191" i="18"/>
  <c r="JIH191" i="18"/>
  <c r="JII191" i="18"/>
  <c r="JIJ191" i="18"/>
  <c r="JIK191" i="18"/>
  <c r="JIL191" i="18"/>
  <c r="JIM191" i="18"/>
  <c r="JIN191" i="18"/>
  <c r="JIO191" i="18"/>
  <c r="JIP191" i="18"/>
  <c r="JIQ191" i="18"/>
  <c r="JIR191" i="18"/>
  <c r="JIS191" i="18"/>
  <c r="JIT191" i="18"/>
  <c r="JIU191" i="18"/>
  <c r="JIV191" i="18"/>
  <c r="JIW191" i="18"/>
  <c r="JIX191" i="18"/>
  <c r="JIY191" i="18"/>
  <c r="JIZ191" i="18"/>
  <c r="JJA191" i="18"/>
  <c r="JJB191" i="18"/>
  <c r="JJC191" i="18"/>
  <c r="JJD191" i="18"/>
  <c r="JJE191" i="18"/>
  <c r="JJF191" i="18"/>
  <c r="JJG191" i="18"/>
  <c r="JJH191" i="18"/>
  <c r="JJI191" i="18"/>
  <c r="JJJ191" i="18"/>
  <c r="JJK191" i="18"/>
  <c r="JJL191" i="18"/>
  <c r="JJM191" i="18"/>
  <c r="JJN191" i="18"/>
  <c r="JJO191" i="18"/>
  <c r="JJP191" i="18"/>
  <c r="JJQ191" i="18"/>
  <c r="JJR191" i="18"/>
  <c r="JJS191" i="18"/>
  <c r="JJT191" i="18"/>
  <c r="JJU191" i="18"/>
  <c r="JJV191" i="18"/>
  <c r="JJW191" i="18"/>
  <c r="JJX191" i="18"/>
  <c r="JJY191" i="18"/>
  <c r="JJZ191" i="18"/>
  <c r="JKA191" i="18"/>
  <c r="JKB191" i="18"/>
  <c r="JKC191" i="18"/>
  <c r="JKD191" i="18"/>
  <c r="JKE191" i="18"/>
  <c r="JKF191" i="18"/>
  <c r="JKG191" i="18"/>
  <c r="JKH191" i="18"/>
  <c r="JKI191" i="18"/>
  <c r="JKJ191" i="18"/>
  <c r="JKK191" i="18"/>
  <c r="JKL191" i="18"/>
  <c r="JKM191" i="18"/>
  <c r="JKN191" i="18"/>
  <c r="JKO191" i="18"/>
  <c r="JKP191" i="18"/>
  <c r="JKQ191" i="18"/>
  <c r="JKR191" i="18"/>
  <c r="JKS191" i="18"/>
  <c r="JKT191" i="18"/>
  <c r="JKU191" i="18"/>
  <c r="JKV191" i="18"/>
  <c r="JKW191" i="18"/>
  <c r="JKX191" i="18"/>
  <c r="JKY191" i="18"/>
  <c r="JKZ191" i="18"/>
  <c r="JLA191" i="18"/>
  <c r="JLB191" i="18"/>
  <c r="JLC191" i="18"/>
  <c r="JLD191" i="18"/>
  <c r="JLE191" i="18"/>
  <c r="JLF191" i="18"/>
  <c r="JLG191" i="18"/>
  <c r="JLH191" i="18"/>
  <c r="JLI191" i="18"/>
  <c r="JLJ191" i="18"/>
  <c r="JLK191" i="18"/>
  <c r="JLL191" i="18"/>
  <c r="JLM191" i="18"/>
  <c r="JLN191" i="18"/>
  <c r="JLO191" i="18"/>
  <c r="JLP191" i="18"/>
  <c r="JLQ191" i="18"/>
  <c r="JLR191" i="18"/>
  <c r="JLS191" i="18"/>
  <c r="JLT191" i="18"/>
  <c r="JLU191" i="18"/>
  <c r="JLV191" i="18"/>
  <c r="JLW191" i="18"/>
  <c r="JLX191" i="18"/>
  <c r="JLY191" i="18"/>
  <c r="JLZ191" i="18"/>
  <c r="JMA191" i="18"/>
  <c r="JMB191" i="18"/>
  <c r="JMC191" i="18"/>
  <c r="JMD191" i="18"/>
  <c r="JME191" i="18"/>
  <c r="JMF191" i="18"/>
  <c r="JMG191" i="18"/>
  <c r="JMH191" i="18"/>
  <c r="JMI191" i="18"/>
  <c r="JMJ191" i="18"/>
  <c r="JMK191" i="18"/>
  <c r="JML191" i="18"/>
  <c r="JMM191" i="18"/>
  <c r="JMN191" i="18"/>
  <c r="JMO191" i="18"/>
  <c r="JMP191" i="18"/>
  <c r="JMQ191" i="18"/>
  <c r="JMR191" i="18"/>
  <c r="JMS191" i="18"/>
  <c r="JMT191" i="18"/>
  <c r="JMU191" i="18"/>
  <c r="JMV191" i="18"/>
  <c r="JMW191" i="18"/>
  <c r="JMX191" i="18"/>
  <c r="JMY191" i="18"/>
  <c r="JMZ191" i="18"/>
  <c r="JNA191" i="18"/>
  <c r="JNB191" i="18"/>
  <c r="JNC191" i="18"/>
  <c r="JND191" i="18"/>
  <c r="JNE191" i="18"/>
  <c r="JNF191" i="18"/>
  <c r="JNG191" i="18"/>
  <c r="JNH191" i="18"/>
  <c r="JNI191" i="18"/>
  <c r="JNJ191" i="18"/>
  <c r="JNK191" i="18"/>
  <c r="JNL191" i="18"/>
  <c r="JNM191" i="18"/>
  <c r="JNN191" i="18"/>
  <c r="JNO191" i="18"/>
  <c r="JNP191" i="18"/>
  <c r="JNQ191" i="18"/>
  <c r="JNR191" i="18"/>
  <c r="JNS191" i="18"/>
  <c r="JNT191" i="18"/>
  <c r="JNU191" i="18"/>
  <c r="JNV191" i="18"/>
  <c r="JNW191" i="18"/>
  <c r="JNX191" i="18"/>
  <c r="JNY191" i="18"/>
  <c r="JNZ191" i="18"/>
  <c r="JOA191" i="18"/>
  <c r="JOB191" i="18"/>
  <c r="JOC191" i="18"/>
  <c r="JOD191" i="18"/>
  <c r="JOE191" i="18"/>
  <c r="JOF191" i="18"/>
  <c r="JOG191" i="18"/>
  <c r="JOH191" i="18"/>
  <c r="JOI191" i="18"/>
  <c r="JOJ191" i="18"/>
  <c r="JOK191" i="18"/>
  <c r="JOL191" i="18"/>
  <c r="JOM191" i="18"/>
  <c r="JON191" i="18"/>
  <c r="JOO191" i="18"/>
  <c r="JOP191" i="18"/>
  <c r="JOQ191" i="18"/>
  <c r="JOR191" i="18"/>
  <c r="JOS191" i="18"/>
  <c r="JOT191" i="18"/>
  <c r="JOU191" i="18"/>
  <c r="JOV191" i="18"/>
  <c r="JOW191" i="18"/>
  <c r="JOX191" i="18"/>
  <c r="JOY191" i="18"/>
  <c r="JOZ191" i="18"/>
  <c r="JPA191" i="18"/>
  <c r="JPB191" i="18"/>
  <c r="JPC191" i="18"/>
  <c r="JPD191" i="18"/>
  <c r="JPE191" i="18"/>
  <c r="JPF191" i="18"/>
  <c r="JPG191" i="18"/>
  <c r="JPH191" i="18"/>
  <c r="JPI191" i="18"/>
  <c r="JPJ191" i="18"/>
  <c r="JPK191" i="18"/>
  <c r="JPL191" i="18"/>
  <c r="JPM191" i="18"/>
  <c r="JPN191" i="18"/>
  <c r="JPO191" i="18"/>
  <c r="JPP191" i="18"/>
  <c r="JPQ191" i="18"/>
  <c r="JPR191" i="18"/>
  <c r="JPS191" i="18"/>
  <c r="JPT191" i="18"/>
  <c r="JPU191" i="18"/>
  <c r="JPV191" i="18"/>
  <c r="JPW191" i="18"/>
  <c r="JPX191" i="18"/>
  <c r="JPY191" i="18"/>
  <c r="JPZ191" i="18"/>
  <c r="JQA191" i="18"/>
  <c r="JQB191" i="18"/>
  <c r="JQC191" i="18"/>
  <c r="JQD191" i="18"/>
  <c r="JQE191" i="18"/>
  <c r="JQF191" i="18"/>
  <c r="JQG191" i="18"/>
  <c r="JQH191" i="18"/>
  <c r="JQI191" i="18"/>
  <c r="JQJ191" i="18"/>
  <c r="JQK191" i="18"/>
  <c r="JQL191" i="18"/>
  <c r="JQM191" i="18"/>
  <c r="JQN191" i="18"/>
  <c r="JQO191" i="18"/>
  <c r="JQP191" i="18"/>
  <c r="JQQ191" i="18"/>
  <c r="JQR191" i="18"/>
  <c r="JQS191" i="18"/>
  <c r="JQT191" i="18"/>
  <c r="JQU191" i="18"/>
  <c r="JQV191" i="18"/>
  <c r="JQW191" i="18"/>
  <c r="JQX191" i="18"/>
  <c r="JQY191" i="18"/>
  <c r="JQZ191" i="18"/>
  <c r="JRA191" i="18"/>
  <c r="JRB191" i="18"/>
  <c r="JRC191" i="18"/>
  <c r="JRD191" i="18"/>
  <c r="JRE191" i="18"/>
  <c r="JRF191" i="18"/>
  <c r="JRG191" i="18"/>
  <c r="JRH191" i="18"/>
  <c r="JRI191" i="18"/>
  <c r="JRJ191" i="18"/>
  <c r="JRK191" i="18"/>
  <c r="JRL191" i="18"/>
  <c r="JRM191" i="18"/>
  <c r="JRN191" i="18"/>
  <c r="JRO191" i="18"/>
  <c r="JRP191" i="18"/>
  <c r="JRQ191" i="18"/>
  <c r="JRR191" i="18"/>
  <c r="JRS191" i="18"/>
  <c r="JRT191" i="18"/>
  <c r="JRU191" i="18"/>
  <c r="JRV191" i="18"/>
  <c r="JRW191" i="18"/>
  <c r="JRX191" i="18"/>
  <c r="JRY191" i="18"/>
  <c r="JRZ191" i="18"/>
  <c r="JSA191" i="18"/>
  <c r="JSB191" i="18"/>
  <c r="JSC191" i="18"/>
  <c r="JSD191" i="18"/>
  <c r="JSE191" i="18"/>
  <c r="JSF191" i="18"/>
  <c r="JSG191" i="18"/>
  <c r="JSH191" i="18"/>
  <c r="JSI191" i="18"/>
  <c r="JSJ191" i="18"/>
  <c r="JSK191" i="18"/>
  <c r="JSL191" i="18"/>
  <c r="JSM191" i="18"/>
  <c r="JSN191" i="18"/>
  <c r="JSO191" i="18"/>
  <c r="JSP191" i="18"/>
  <c r="JSQ191" i="18"/>
  <c r="JSR191" i="18"/>
  <c r="JSS191" i="18"/>
  <c r="JST191" i="18"/>
  <c r="JSU191" i="18"/>
  <c r="JSV191" i="18"/>
  <c r="JSW191" i="18"/>
  <c r="JSX191" i="18"/>
  <c r="JSY191" i="18"/>
  <c r="JSZ191" i="18"/>
  <c r="JTA191" i="18"/>
  <c r="JTB191" i="18"/>
  <c r="JTC191" i="18"/>
  <c r="JTD191" i="18"/>
  <c r="JTE191" i="18"/>
  <c r="JTF191" i="18"/>
  <c r="JTG191" i="18"/>
  <c r="JTH191" i="18"/>
  <c r="JTI191" i="18"/>
  <c r="JTJ191" i="18"/>
  <c r="JTK191" i="18"/>
  <c r="JTL191" i="18"/>
  <c r="JTM191" i="18"/>
  <c r="JTN191" i="18"/>
  <c r="JTO191" i="18"/>
  <c r="JTP191" i="18"/>
  <c r="JTQ191" i="18"/>
  <c r="JTR191" i="18"/>
  <c r="JTS191" i="18"/>
  <c r="JTT191" i="18"/>
  <c r="JTU191" i="18"/>
  <c r="JTV191" i="18"/>
  <c r="JTW191" i="18"/>
  <c r="JTX191" i="18"/>
  <c r="JTY191" i="18"/>
  <c r="JTZ191" i="18"/>
  <c r="JUA191" i="18"/>
  <c r="JUB191" i="18"/>
  <c r="JUC191" i="18"/>
  <c r="JUD191" i="18"/>
  <c r="JUE191" i="18"/>
  <c r="JUF191" i="18"/>
  <c r="JUG191" i="18"/>
  <c r="JUH191" i="18"/>
  <c r="JUI191" i="18"/>
  <c r="JUJ191" i="18"/>
  <c r="JUK191" i="18"/>
  <c r="JUL191" i="18"/>
  <c r="JUM191" i="18"/>
  <c r="JUN191" i="18"/>
  <c r="JUO191" i="18"/>
  <c r="JUP191" i="18"/>
  <c r="JUQ191" i="18"/>
  <c r="JUR191" i="18"/>
  <c r="JUS191" i="18"/>
  <c r="JUT191" i="18"/>
  <c r="JUU191" i="18"/>
  <c r="JUV191" i="18"/>
  <c r="JUW191" i="18"/>
  <c r="JUX191" i="18"/>
  <c r="JUY191" i="18"/>
  <c r="JUZ191" i="18"/>
  <c r="JVA191" i="18"/>
  <c r="JVB191" i="18"/>
  <c r="JVC191" i="18"/>
  <c r="JVD191" i="18"/>
  <c r="JVE191" i="18"/>
  <c r="JVF191" i="18"/>
  <c r="JVG191" i="18"/>
  <c r="JVH191" i="18"/>
  <c r="JVI191" i="18"/>
  <c r="JVJ191" i="18"/>
  <c r="JVK191" i="18"/>
  <c r="JVL191" i="18"/>
  <c r="JVM191" i="18"/>
  <c r="JVN191" i="18"/>
  <c r="JVO191" i="18"/>
  <c r="JVP191" i="18"/>
  <c r="JVQ191" i="18"/>
  <c r="JVR191" i="18"/>
  <c r="JVS191" i="18"/>
  <c r="JVT191" i="18"/>
  <c r="JVU191" i="18"/>
  <c r="JVV191" i="18"/>
  <c r="JVW191" i="18"/>
  <c r="JVX191" i="18"/>
  <c r="JVY191" i="18"/>
  <c r="JVZ191" i="18"/>
  <c r="JWA191" i="18"/>
  <c r="JWB191" i="18"/>
  <c r="JWC191" i="18"/>
  <c r="JWD191" i="18"/>
  <c r="JWE191" i="18"/>
  <c r="JWF191" i="18"/>
  <c r="JWG191" i="18"/>
  <c r="JWH191" i="18"/>
  <c r="JWI191" i="18"/>
  <c r="JWJ191" i="18"/>
  <c r="JWK191" i="18"/>
  <c r="JWL191" i="18"/>
  <c r="JWM191" i="18"/>
  <c r="JWN191" i="18"/>
  <c r="JWO191" i="18"/>
  <c r="JWP191" i="18"/>
  <c r="JWQ191" i="18"/>
  <c r="JWR191" i="18"/>
  <c r="JWS191" i="18"/>
  <c r="JWT191" i="18"/>
  <c r="JWU191" i="18"/>
  <c r="JWV191" i="18"/>
  <c r="JWW191" i="18"/>
  <c r="JWX191" i="18"/>
  <c r="JWY191" i="18"/>
  <c r="JWZ191" i="18"/>
  <c r="JXA191" i="18"/>
  <c r="JXB191" i="18"/>
  <c r="JXC191" i="18"/>
  <c r="JXD191" i="18"/>
  <c r="JXE191" i="18"/>
  <c r="JXF191" i="18"/>
  <c r="JXG191" i="18"/>
  <c r="JXH191" i="18"/>
  <c r="JXI191" i="18"/>
  <c r="JXJ191" i="18"/>
  <c r="JXK191" i="18"/>
  <c r="JXL191" i="18"/>
  <c r="JXM191" i="18"/>
  <c r="JXN191" i="18"/>
  <c r="JXO191" i="18"/>
  <c r="JXP191" i="18"/>
  <c r="JXQ191" i="18"/>
  <c r="JXR191" i="18"/>
  <c r="JXS191" i="18"/>
  <c r="JXT191" i="18"/>
  <c r="JXU191" i="18"/>
  <c r="JXV191" i="18"/>
  <c r="JXW191" i="18"/>
  <c r="JXX191" i="18"/>
  <c r="JXY191" i="18"/>
  <c r="JXZ191" i="18"/>
  <c r="JYA191" i="18"/>
  <c r="JYB191" i="18"/>
  <c r="JYC191" i="18"/>
  <c r="JYD191" i="18"/>
  <c r="JYE191" i="18"/>
  <c r="JYF191" i="18"/>
  <c r="JYG191" i="18"/>
  <c r="JYH191" i="18"/>
  <c r="JYI191" i="18"/>
  <c r="JYJ191" i="18"/>
  <c r="JYK191" i="18"/>
  <c r="JYL191" i="18"/>
  <c r="JYM191" i="18"/>
  <c r="JYN191" i="18"/>
  <c r="JYO191" i="18"/>
  <c r="JYP191" i="18"/>
  <c r="JYQ191" i="18"/>
  <c r="JYR191" i="18"/>
  <c r="JYS191" i="18"/>
  <c r="JYT191" i="18"/>
  <c r="JYU191" i="18"/>
  <c r="JYV191" i="18"/>
  <c r="JYW191" i="18"/>
  <c r="JYX191" i="18"/>
  <c r="JYY191" i="18"/>
  <c r="JYZ191" i="18"/>
  <c r="JZA191" i="18"/>
  <c r="JZB191" i="18"/>
  <c r="JZC191" i="18"/>
  <c r="JZD191" i="18"/>
  <c r="JZE191" i="18"/>
  <c r="JZF191" i="18"/>
  <c r="JZG191" i="18"/>
  <c r="JZH191" i="18"/>
  <c r="JZI191" i="18"/>
  <c r="JZJ191" i="18"/>
  <c r="JZK191" i="18"/>
  <c r="JZL191" i="18"/>
  <c r="JZM191" i="18"/>
  <c r="JZN191" i="18"/>
  <c r="JZO191" i="18"/>
  <c r="JZP191" i="18"/>
  <c r="JZQ191" i="18"/>
  <c r="JZR191" i="18"/>
  <c r="JZS191" i="18"/>
  <c r="JZT191" i="18"/>
  <c r="JZU191" i="18"/>
  <c r="JZV191" i="18"/>
  <c r="JZW191" i="18"/>
  <c r="JZX191" i="18"/>
  <c r="JZY191" i="18"/>
  <c r="JZZ191" i="18"/>
  <c r="KAA191" i="18"/>
  <c r="KAB191" i="18"/>
  <c r="KAC191" i="18"/>
  <c r="KAD191" i="18"/>
  <c r="KAE191" i="18"/>
  <c r="KAF191" i="18"/>
  <c r="KAG191" i="18"/>
  <c r="KAH191" i="18"/>
  <c r="KAI191" i="18"/>
  <c r="KAJ191" i="18"/>
  <c r="KAK191" i="18"/>
  <c r="KAL191" i="18"/>
  <c r="KAM191" i="18"/>
  <c r="KAN191" i="18"/>
  <c r="KAO191" i="18"/>
  <c r="KAP191" i="18"/>
  <c r="KAQ191" i="18"/>
  <c r="KAR191" i="18"/>
  <c r="KAS191" i="18"/>
  <c r="KAT191" i="18"/>
  <c r="KAU191" i="18"/>
  <c r="KAV191" i="18"/>
  <c r="KAW191" i="18"/>
  <c r="KAX191" i="18"/>
  <c r="KAY191" i="18"/>
  <c r="KAZ191" i="18"/>
  <c r="KBA191" i="18"/>
  <c r="KBB191" i="18"/>
  <c r="KBC191" i="18"/>
  <c r="KBD191" i="18"/>
  <c r="KBE191" i="18"/>
  <c r="KBF191" i="18"/>
  <c r="KBG191" i="18"/>
  <c r="KBH191" i="18"/>
  <c r="KBI191" i="18"/>
  <c r="KBJ191" i="18"/>
  <c r="KBK191" i="18"/>
  <c r="KBL191" i="18"/>
  <c r="KBM191" i="18"/>
  <c r="KBN191" i="18"/>
  <c r="KBO191" i="18"/>
  <c r="KBP191" i="18"/>
  <c r="KBQ191" i="18"/>
  <c r="KBR191" i="18"/>
  <c r="KBS191" i="18"/>
  <c r="KBT191" i="18"/>
  <c r="KBU191" i="18"/>
  <c r="KBV191" i="18"/>
  <c r="KBW191" i="18"/>
  <c r="KBX191" i="18"/>
  <c r="KBY191" i="18"/>
  <c r="KBZ191" i="18"/>
  <c r="KCA191" i="18"/>
  <c r="KCB191" i="18"/>
  <c r="KCC191" i="18"/>
  <c r="KCD191" i="18"/>
  <c r="KCE191" i="18"/>
  <c r="KCF191" i="18"/>
  <c r="KCG191" i="18"/>
  <c r="KCH191" i="18"/>
  <c r="KCI191" i="18"/>
  <c r="KCJ191" i="18"/>
  <c r="KCK191" i="18"/>
  <c r="KCL191" i="18"/>
  <c r="KCM191" i="18"/>
  <c r="KCN191" i="18"/>
  <c r="KCO191" i="18"/>
  <c r="KCP191" i="18"/>
  <c r="KCQ191" i="18"/>
  <c r="KCR191" i="18"/>
  <c r="KCS191" i="18"/>
  <c r="KCT191" i="18"/>
  <c r="KCU191" i="18"/>
  <c r="KCV191" i="18"/>
  <c r="KCW191" i="18"/>
  <c r="KCX191" i="18"/>
  <c r="KCY191" i="18"/>
  <c r="KCZ191" i="18"/>
  <c r="KDA191" i="18"/>
  <c r="KDB191" i="18"/>
  <c r="KDC191" i="18"/>
  <c r="KDD191" i="18"/>
  <c r="KDE191" i="18"/>
  <c r="KDF191" i="18"/>
  <c r="KDG191" i="18"/>
  <c r="KDH191" i="18"/>
  <c r="KDI191" i="18"/>
  <c r="KDJ191" i="18"/>
  <c r="KDK191" i="18"/>
  <c r="KDL191" i="18"/>
  <c r="KDM191" i="18"/>
  <c r="KDN191" i="18"/>
  <c r="KDO191" i="18"/>
  <c r="KDP191" i="18"/>
  <c r="KDQ191" i="18"/>
  <c r="KDR191" i="18"/>
  <c r="KDS191" i="18"/>
  <c r="KDT191" i="18"/>
  <c r="KDU191" i="18"/>
  <c r="KDV191" i="18"/>
  <c r="KDW191" i="18"/>
  <c r="KDX191" i="18"/>
  <c r="KDY191" i="18"/>
  <c r="KDZ191" i="18"/>
  <c r="KEA191" i="18"/>
  <c r="KEB191" i="18"/>
  <c r="KEC191" i="18"/>
  <c r="KED191" i="18"/>
  <c r="KEE191" i="18"/>
  <c r="KEF191" i="18"/>
  <c r="KEG191" i="18"/>
  <c r="KEH191" i="18"/>
  <c r="KEI191" i="18"/>
  <c r="KEJ191" i="18"/>
  <c r="KEK191" i="18"/>
  <c r="KEL191" i="18"/>
  <c r="KEM191" i="18"/>
  <c r="KEN191" i="18"/>
  <c r="KEO191" i="18"/>
  <c r="KEP191" i="18"/>
  <c r="KEQ191" i="18"/>
  <c r="KER191" i="18"/>
  <c r="KES191" i="18"/>
  <c r="KET191" i="18"/>
  <c r="KEU191" i="18"/>
  <c r="KEV191" i="18"/>
  <c r="KEW191" i="18"/>
  <c r="KEX191" i="18"/>
  <c r="KEY191" i="18"/>
  <c r="KEZ191" i="18"/>
  <c r="KFA191" i="18"/>
  <c r="KFB191" i="18"/>
  <c r="KFC191" i="18"/>
  <c r="KFD191" i="18"/>
  <c r="KFE191" i="18"/>
  <c r="KFF191" i="18"/>
  <c r="KFG191" i="18"/>
  <c r="KFH191" i="18"/>
  <c r="KFI191" i="18"/>
  <c r="KFJ191" i="18"/>
  <c r="KFK191" i="18"/>
  <c r="KFL191" i="18"/>
  <c r="KFM191" i="18"/>
  <c r="KFN191" i="18"/>
  <c r="KFO191" i="18"/>
  <c r="KFP191" i="18"/>
  <c r="KFQ191" i="18"/>
  <c r="KFR191" i="18"/>
  <c r="KFS191" i="18"/>
  <c r="KFT191" i="18"/>
  <c r="KFU191" i="18"/>
  <c r="KFV191" i="18"/>
  <c r="KFW191" i="18"/>
  <c r="KFX191" i="18"/>
  <c r="KFY191" i="18"/>
  <c r="KFZ191" i="18"/>
  <c r="KGA191" i="18"/>
  <c r="KGB191" i="18"/>
  <c r="KGC191" i="18"/>
  <c r="KGD191" i="18"/>
  <c r="KGE191" i="18"/>
  <c r="KGF191" i="18"/>
  <c r="KGG191" i="18"/>
  <c r="KGH191" i="18"/>
  <c r="KGI191" i="18"/>
  <c r="KGJ191" i="18"/>
  <c r="KGK191" i="18"/>
  <c r="KGL191" i="18"/>
  <c r="KGM191" i="18"/>
  <c r="KGN191" i="18"/>
  <c r="KGO191" i="18"/>
  <c r="KGP191" i="18"/>
  <c r="KGQ191" i="18"/>
  <c r="KGR191" i="18"/>
  <c r="KGS191" i="18"/>
  <c r="KGT191" i="18"/>
  <c r="KGU191" i="18"/>
  <c r="KGV191" i="18"/>
  <c r="KGW191" i="18"/>
  <c r="KGX191" i="18"/>
  <c r="KGY191" i="18"/>
  <c r="KGZ191" i="18"/>
  <c r="KHA191" i="18"/>
  <c r="KHB191" i="18"/>
  <c r="KHC191" i="18"/>
  <c r="KHD191" i="18"/>
  <c r="KHE191" i="18"/>
  <c r="KHF191" i="18"/>
  <c r="KHG191" i="18"/>
  <c r="KHH191" i="18"/>
  <c r="KHI191" i="18"/>
  <c r="KHJ191" i="18"/>
  <c r="KHK191" i="18"/>
  <c r="KHL191" i="18"/>
  <c r="KHM191" i="18"/>
  <c r="KHN191" i="18"/>
  <c r="KHO191" i="18"/>
  <c r="KHP191" i="18"/>
  <c r="KHQ191" i="18"/>
  <c r="KHR191" i="18"/>
  <c r="KHS191" i="18"/>
  <c r="KHT191" i="18"/>
  <c r="KHU191" i="18"/>
  <c r="KHV191" i="18"/>
  <c r="KHW191" i="18"/>
  <c r="KHX191" i="18"/>
  <c r="KHY191" i="18"/>
  <c r="KHZ191" i="18"/>
  <c r="KIA191" i="18"/>
  <c r="KIB191" i="18"/>
  <c r="KIC191" i="18"/>
  <c r="KID191" i="18"/>
  <c r="KIE191" i="18"/>
  <c r="KIF191" i="18"/>
  <c r="KIG191" i="18"/>
  <c r="KIH191" i="18"/>
  <c r="KII191" i="18"/>
  <c r="KIJ191" i="18"/>
  <c r="KIK191" i="18"/>
  <c r="KIL191" i="18"/>
  <c r="KIM191" i="18"/>
  <c r="KIN191" i="18"/>
  <c r="KIO191" i="18"/>
  <c r="KIP191" i="18"/>
  <c r="KIQ191" i="18"/>
  <c r="KIR191" i="18"/>
  <c r="KIS191" i="18"/>
  <c r="KIT191" i="18"/>
  <c r="KIU191" i="18"/>
  <c r="KIV191" i="18"/>
  <c r="KIW191" i="18"/>
  <c r="KIX191" i="18"/>
  <c r="KIY191" i="18"/>
  <c r="KIZ191" i="18"/>
  <c r="KJA191" i="18"/>
  <c r="KJB191" i="18"/>
  <c r="KJC191" i="18"/>
  <c r="KJD191" i="18"/>
  <c r="KJE191" i="18"/>
  <c r="KJF191" i="18"/>
  <c r="KJG191" i="18"/>
  <c r="KJH191" i="18"/>
  <c r="KJI191" i="18"/>
  <c r="KJJ191" i="18"/>
  <c r="KJK191" i="18"/>
  <c r="KJL191" i="18"/>
  <c r="KJM191" i="18"/>
  <c r="KJN191" i="18"/>
  <c r="KJO191" i="18"/>
  <c r="KJP191" i="18"/>
  <c r="KJQ191" i="18"/>
  <c r="KJR191" i="18"/>
  <c r="KJS191" i="18"/>
  <c r="KJT191" i="18"/>
  <c r="KJU191" i="18"/>
  <c r="KJV191" i="18"/>
  <c r="KJW191" i="18"/>
  <c r="KJX191" i="18"/>
  <c r="KJY191" i="18"/>
  <c r="KJZ191" i="18"/>
  <c r="KKA191" i="18"/>
  <c r="KKB191" i="18"/>
  <c r="KKC191" i="18"/>
  <c r="KKD191" i="18"/>
  <c r="KKE191" i="18"/>
  <c r="KKF191" i="18"/>
  <c r="KKG191" i="18"/>
  <c r="KKH191" i="18"/>
  <c r="KKI191" i="18"/>
  <c r="KKJ191" i="18"/>
  <c r="KKK191" i="18"/>
  <c r="KKL191" i="18"/>
  <c r="KKM191" i="18"/>
  <c r="KKN191" i="18"/>
  <c r="KKO191" i="18"/>
  <c r="KKP191" i="18"/>
  <c r="KKQ191" i="18"/>
  <c r="KKR191" i="18"/>
  <c r="KKS191" i="18"/>
  <c r="KKT191" i="18"/>
  <c r="KKU191" i="18"/>
  <c r="KKV191" i="18"/>
  <c r="KKW191" i="18"/>
  <c r="KKX191" i="18"/>
  <c r="KKY191" i="18"/>
  <c r="KKZ191" i="18"/>
  <c r="KLA191" i="18"/>
  <c r="KLB191" i="18"/>
  <c r="KLC191" i="18"/>
  <c r="KLD191" i="18"/>
  <c r="KLE191" i="18"/>
  <c r="KLF191" i="18"/>
  <c r="KLG191" i="18"/>
  <c r="KLH191" i="18"/>
  <c r="KLI191" i="18"/>
  <c r="KLJ191" i="18"/>
  <c r="KLK191" i="18"/>
  <c r="KLL191" i="18"/>
  <c r="KLM191" i="18"/>
  <c r="KLN191" i="18"/>
  <c r="KLO191" i="18"/>
  <c r="KLP191" i="18"/>
  <c r="KLQ191" i="18"/>
  <c r="KLR191" i="18"/>
  <c r="KLS191" i="18"/>
  <c r="KLT191" i="18"/>
  <c r="KLU191" i="18"/>
  <c r="KLV191" i="18"/>
  <c r="KLW191" i="18"/>
  <c r="KLX191" i="18"/>
  <c r="KLY191" i="18"/>
  <c r="KLZ191" i="18"/>
  <c r="KMA191" i="18"/>
  <c r="KMB191" i="18"/>
  <c r="KMC191" i="18"/>
  <c r="KMD191" i="18"/>
  <c r="KME191" i="18"/>
  <c r="KMF191" i="18"/>
  <c r="KMG191" i="18"/>
  <c r="KMH191" i="18"/>
  <c r="KMI191" i="18"/>
  <c r="KMJ191" i="18"/>
  <c r="KMK191" i="18"/>
  <c r="KML191" i="18"/>
  <c r="KMM191" i="18"/>
  <c r="KMN191" i="18"/>
  <c r="KMO191" i="18"/>
  <c r="KMP191" i="18"/>
  <c r="KMQ191" i="18"/>
  <c r="KMR191" i="18"/>
  <c r="KMS191" i="18"/>
  <c r="KMT191" i="18"/>
  <c r="KMU191" i="18"/>
  <c r="KMV191" i="18"/>
  <c r="KMW191" i="18"/>
  <c r="KMX191" i="18"/>
  <c r="KMY191" i="18"/>
  <c r="KMZ191" i="18"/>
  <c r="KNA191" i="18"/>
  <c r="KNB191" i="18"/>
  <c r="KNC191" i="18"/>
  <c r="KND191" i="18"/>
  <c r="KNE191" i="18"/>
  <c r="KNF191" i="18"/>
  <c r="KNG191" i="18"/>
  <c r="KNH191" i="18"/>
  <c r="KNI191" i="18"/>
  <c r="KNJ191" i="18"/>
  <c r="KNK191" i="18"/>
  <c r="KNL191" i="18"/>
  <c r="KNM191" i="18"/>
  <c r="KNN191" i="18"/>
  <c r="KNO191" i="18"/>
  <c r="KNP191" i="18"/>
  <c r="KNQ191" i="18"/>
  <c r="KNR191" i="18"/>
  <c r="KNS191" i="18"/>
  <c r="KNT191" i="18"/>
  <c r="KNU191" i="18"/>
  <c r="KNV191" i="18"/>
  <c r="KNW191" i="18"/>
  <c r="KNX191" i="18"/>
  <c r="KNY191" i="18"/>
  <c r="KNZ191" i="18"/>
  <c r="KOA191" i="18"/>
  <c r="KOB191" i="18"/>
  <c r="KOC191" i="18"/>
  <c r="KOD191" i="18"/>
  <c r="KOE191" i="18"/>
  <c r="KOF191" i="18"/>
  <c r="KOG191" i="18"/>
  <c r="KOH191" i="18"/>
  <c r="KOI191" i="18"/>
  <c r="KOJ191" i="18"/>
  <c r="KOK191" i="18"/>
  <c r="KOL191" i="18"/>
  <c r="KOM191" i="18"/>
  <c r="KON191" i="18"/>
  <c r="KOO191" i="18"/>
  <c r="KOP191" i="18"/>
  <c r="KOQ191" i="18"/>
  <c r="KOR191" i="18"/>
  <c r="KOS191" i="18"/>
  <c r="KOT191" i="18"/>
  <c r="KOU191" i="18"/>
  <c r="KOV191" i="18"/>
  <c r="KOW191" i="18"/>
  <c r="KOX191" i="18"/>
  <c r="KOY191" i="18"/>
  <c r="KOZ191" i="18"/>
  <c r="KPA191" i="18"/>
  <c r="KPB191" i="18"/>
  <c r="KPC191" i="18"/>
  <c r="KPD191" i="18"/>
  <c r="KPE191" i="18"/>
  <c r="KPF191" i="18"/>
  <c r="KPG191" i="18"/>
  <c r="KPH191" i="18"/>
  <c r="KPI191" i="18"/>
  <c r="KPJ191" i="18"/>
  <c r="KPK191" i="18"/>
  <c r="KPL191" i="18"/>
  <c r="KPM191" i="18"/>
  <c r="KPN191" i="18"/>
  <c r="KPO191" i="18"/>
  <c r="KPP191" i="18"/>
  <c r="KPQ191" i="18"/>
  <c r="KPR191" i="18"/>
  <c r="KPS191" i="18"/>
  <c r="KPT191" i="18"/>
  <c r="KPU191" i="18"/>
  <c r="KPV191" i="18"/>
  <c r="KPW191" i="18"/>
  <c r="KPX191" i="18"/>
  <c r="KPY191" i="18"/>
  <c r="KPZ191" i="18"/>
  <c r="KQA191" i="18"/>
  <c r="KQB191" i="18"/>
  <c r="KQC191" i="18"/>
  <c r="KQD191" i="18"/>
  <c r="KQE191" i="18"/>
  <c r="KQF191" i="18"/>
  <c r="KQG191" i="18"/>
  <c r="KQH191" i="18"/>
  <c r="KQI191" i="18"/>
  <c r="KQJ191" i="18"/>
  <c r="KQK191" i="18"/>
  <c r="KQL191" i="18"/>
  <c r="KQM191" i="18"/>
  <c r="KQN191" i="18"/>
  <c r="KQO191" i="18"/>
  <c r="KQP191" i="18"/>
  <c r="KQQ191" i="18"/>
  <c r="KQR191" i="18"/>
  <c r="KQS191" i="18"/>
  <c r="KQT191" i="18"/>
  <c r="KQU191" i="18"/>
  <c r="KQV191" i="18"/>
  <c r="KQW191" i="18"/>
  <c r="KQX191" i="18"/>
  <c r="KQY191" i="18"/>
  <c r="KQZ191" i="18"/>
  <c r="KRA191" i="18"/>
  <c r="KRB191" i="18"/>
  <c r="KRC191" i="18"/>
  <c r="KRD191" i="18"/>
  <c r="KRE191" i="18"/>
  <c r="KRF191" i="18"/>
  <c r="KRG191" i="18"/>
  <c r="KRH191" i="18"/>
  <c r="KRI191" i="18"/>
  <c r="KRJ191" i="18"/>
  <c r="KRK191" i="18"/>
  <c r="KRL191" i="18"/>
  <c r="KRM191" i="18"/>
  <c r="KRN191" i="18"/>
  <c r="KRO191" i="18"/>
  <c r="KRP191" i="18"/>
  <c r="KRQ191" i="18"/>
  <c r="KRR191" i="18"/>
  <c r="KRS191" i="18"/>
  <c r="KRT191" i="18"/>
  <c r="KRU191" i="18"/>
  <c r="KRV191" i="18"/>
  <c r="KRW191" i="18"/>
  <c r="KRX191" i="18"/>
  <c r="KRY191" i="18"/>
  <c r="KRZ191" i="18"/>
  <c r="KSA191" i="18"/>
  <c r="KSB191" i="18"/>
  <c r="KSC191" i="18"/>
  <c r="KSD191" i="18"/>
  <c r="KSE191" i="18"/>
  <c r="KSF191" i="18"/>
  <c r="KSG191" i="18"/>
  <c r="KSH191" i="18"/>
  <c r="KSI191" i="18"/>
  <c r="KSJ191" i="18"/>
  <c r="KSK191" i="18"/>
  <c r="KSL191" i="18"/>
  <c r="KSM191" i="18"/>
  <c r="KSN191" i="18"/>
  <c r="KSO191" i="18"/>
  <c r="KSP191" i="18"/>
  <c r="KSQ191" i="18"/>
  <c r="KSR191" i="18"/>
  <c r="KSS191" i="18"/>
  <c r="KST191" i="18"/>
  <c r="KSU191" i="18"/>
  <c r="KSV191" i="18"/>
  <c r="KSW191" i="18"/>
  <c r="KSX191" i="18"/>
  <c r="KSY191" i="18"/>
  <c r="KSZ191" i="18"/>
  <c r="KTA191" i="18"/>
  <c r="KTB191" i="18"/>
  <c r="KTC191" i="18"/>
  <c r="KTD191" i="18"/>
  <c r="KTE191" i="18"/>
  <c r="KTF191" i="18"/>
  <c r="KTG191" i="18"/>
  <c r="KTH191" i="18"/>
  <c r="KTI191" i="18"/>
  <c r="KTJ191" i="18"/>
  <c r="KTK191" i="18"/>
  <c r="KTL191" i="18"/>
  <c r="KTM191" i="18"/>
  <c r="KTN191" i="18"/>
  <c r="KTO191" i="18"/>
  <c r="KTP191" i="18"/>
  <c r="KTQ191" i="18"/>
  <c r="KTR191" i="18"/>
  <c r="KTS191" i="18"/>
  <c r="KTT191" i="18"/>
  <c r="KTU191" i="18"/>
  <c r="KTV191" i="18"/>
  <c r="KTW191" i="18"/>
  <c r="KTX191" i="18"/>
  <c r="KTY191" i="18"/>
  <c r="KTZ191" i="18"/>
  <c r="KUA191" i="18"/>
  <c r="KUB191" i="18"/>
  <c r="KUC191" i="18"/>
  <c r="KUD191" i="18"/>
  <c r="KUE191" i="18"/>
  <c r="KUF191" i="18"/>
  <c r="KUG191" i="18"/>
  <c r="KUH191" i="18"/>
  <c r="KUI191" i="18"/>
  <c r="KUJ191" i="18"/>
  <c r="KUK191" i="18"/>
  <c r="KUL191" i="18"/>
  <c r="KUM191" i="18"/>
  <c r="KUN191" i="18"/>
  <c r="KUO191" i="18"/>
  <c r="KUP191" i="18"/>
  <c r="KUQ191" i="18"/>
  <c r="KUR191" i="18"/>
  <c r="KUS191" i="18"/>
  <c r="KUT191" i="18"/>
  <c r="KUU191" i="18"/>
  <c r="KUV191" i="18"/>
  <c r="KUW191" i="18"/>
  <c r="KUX191" i="18"/>
  <c r="KUY191" i="18"/>
  <c r="KUZ191" i="18"/>
  <c r="KVA191" i="18"/>
  <c r="KVB191" i="18"/>
  <c r="KVC191" i="18"/>
  <c r="KVD191" i="18"/>
  <c r="KVE191" i="18"/>
  <c r="KVF191" i="18"/>
  <c r="KVG191" i="18"/>
  <c r="KVH191" i="18"/>
  <c r="KVI191" i="18"/>
  <c r="KVJ191" i="18"/>
  <c r="KVK191" i="18"/>
  <c r="KVL191" i="18"/>
  <c r="KVM191" i="18"/>
  <c r="KVN191" i="18"/>
  <c r="KVO191" i="18"/>
  <c r="KVP191" i="18"/>
  <c r="KVQ191" i="18"/>
  <c r="KVR191" i="18"/>
  <c r="KVS191" i="18"/>
  <c r="KVT191" i="18"/>
  <c r="KVU191" i="18"/>
  <c r="KVV191" i="18"/>
  <c r="KVW191" i="18"/>
  <c r="KVX191" i="18"/>
  <c r="KVY191" i="18"/>
  <c r="KVZ191" i="18"/>
  <c r="KWA191" i="18"/>
  <c r="KWB191" i="18"/>
  <c r="KWC191" i="18"/>
  <c r="KWD191" i="18"/>
  <c r="KWE191" i="18"/>
  <c r="KWF191" i="18"/>
  <c r="KWG191" i="18"/>
  <c r="KWH191" i="18"/>
  <c r="KWI191" i="18"/>
  <c r="KWJ191" i="18"/>
  <c r="KWK191" i="18"/>
  <c r="KWL191" i="18"/>
  <c r="KWM191" i="18"/>
  <c r="KWN191" i="18"/>
  <c r="KWO191" i="18"/>
  <c r="KWP191" i="18"/>
  <c r="KWQ191" i="18"/>
  <c r="KWR191" i="18"/>
  <c r="KWS191" i="18"/>
  <c r="KWT191" i="18"/>
  <c r="KWU191" i="18"/>
  <c r="KWV191" i="18"/>
  <c r="KWW191" i="18"/>
  <c r="KWX191" i="18"/>
  <c r="KWY191" i="18"/>
  <c r="KWZ191" i="18"/>
  <c r="KXA191" i="18"/>
  <c r="KXB191" i="18"/>
  <c r="KXC191" i="18"/>
  <c r="KXD191" i="18"/>
  <c r="KXE191" i="18"/>
  <c r="KXF191" i="18"/>
  <c r="KXG191" i="18"/>
  <c r="KXH191" i="18"/>
  <c r="KXI191" i="18"/>
  <c r="KXJ191" i="18"/>
  <c r="KXK191" i="18"/>
  <c r="KXL191" i="18"/>
  <c r="KXM191" i="18"/>
  <c r="KXN191" i="18"/>
  <c r="KXO191" i="18"/>
  <c r="KXP191" i="18"/>
  <c r="KXQ191" i="18"/>
  <c r="KXR191" i="18"/>
  <c r="KXS191" i="18"/>
  <c r="KXT191" i="18"/>
  <c r="KXU191" i="18"/>
  <c r="KXV191" i="18"/>
  <c r="KXW191" i="18"/>
  <c r="KXX191" i="18"/>
  <c r="KXY191" i="18"/>
  <c r="KXZ191" i="18"/>
  <c r="KYA191" i="18"/>
  <c r="KYB191" i="18"/>
  <c r="KYC191" i="18"/>
  <c r="KYD191" i="18"/>
  <c r="KYE191" i="18"/>
  <c r="KYF191" i="18"/>
  <c r="KYG191" i="18"/>
  <c r="KYH191" i="18"/>
  <c r="KYI191" i="18"/>
  <c r="KYJ191" i="18"/>
  <c r="KYK191" i="18"/>
  <c r="KYL191" i="18"/>
  <c r="KYM191" i="18"/>
  <c r="KYN191" i="18"/>
  <c r="KYO191" i="18"/>
  <c r="KYP191" i="18"/>
  <c r="KYQ191" i="18"/>
  <c r="KYR191" i="18"/>
  <c r="KYS191" i="18"/>
  <c r="KYT191" i="18"/>
  <c r="KYU191" i="18"/>
  <c r="KYV191" i="18"/>
  <c r="KYW191" i="18"/>
  <c r="KYX191" i="18"/>
  <c r="KYY191" i="18"/>
  <c r="KYZ191" i="18"/>
  <c r="KZA191" i="18"/>
  <c r="KZB191" i="18"/>
  <c r="KZC191" i="18"/>
  <c r="KZD191" i="18"/>
  <c r="KZE191" i="18"/>
  <c r="KZF191" i="18"/>
  <c r="KZG191" i="18"/>
  <c r="KZH191" i="18"/>
  <c r="KZI191" i="18"/>
  <c r="KZJ191" i="18"/>
  <c r="KZK191" i="18"/>
  <c r="KZL191" i="18"/>
  <c r="KZM191" i="18"/>
  <c r="KZN191" i="18"/>
  <c r="KZO191" i="18"/>
  <c r="KZP191" i="18"/>
  <c r="KZQ191" i="18"/>
  <c r="KZR191" i="18"/>
  <c r="KZS191" i="18"/>
  <c r="KZT191" i="18"/>
  <c r="KZU191" i="18"/>
  <c r="KZV191" i="18"/>
  <c r="KZW191" i="18"/>
  <c r="KZX191" i="18"/>
  <c r="KZY191" i="18"/>
  <c r="KZZ191" i="18"/>
  <c r="LAA191" i="18"/>
  <c r="LAB191" i="18"/>
  <c r="LAC191" i="18"/>
  <c r="LAD191" i="18"/>
  <c r="LAE191" i="18"/>
  <c r="LAF191" i="18"/>
  <c r="LAG191" i="18"/>
  <c r="LAH191" i="18"/>
  <c r="LAI191" i="18"/>
  <c r="LAJ191" i="18"/>
  <c r="LAK191" i="18"/>
  <c r="LAL191" i="18"/>
  <c r="LAM191" i="18"/>
  <c r="LAN191" i="18"/>
  <c r="LAO191" i="18"/>
  <c r="LAP191" i="18"/>
  <c r="LAQ191" i="18"/>
  <c r="LAR191" i="18"/>
  <c r="LAS191" i="18"/>
  <c r="LAT191" i="18"/>
  <c r="LAU191" i="18"/>
  <c r="LAV191" i="18"/>
  <c r="LAW191" i="18"/>
  <c r="LAX191" i="18"/>
  <c r="LAY191" i="18"/>
  <c r="LAZ191" i="18"/>
  <c r="LBA191" i="18"/>
  <c r="LBB191" i="18"/>
  <c r="LBC191" i="18"/>
  <c r="LBD191" i="18"/>
  <c r="LBE191" i="18"/>
  <c r="LBF191" i="18"/>
  <c r="LBG191" i="18"/>
  <c r="LBH191" i="18"/>
  <c r="LBI191" i="18"/>
  <c r="LBJ191" i="18"/>
  <c r="LBK191" i="18"/>
  <c r="LBL191" i="18"/>
  <c r="LBM191" i="18"/>
  <c r="LBN191" i="18"/>
  <c r="LBO191" i="18"/>
  <c r="LBP191" i="18"/>
  <c r="LBQ191" i="18"/>
  <c r="LBR191" i="18"/>
  <c r="LBS191" i="18"/>
  <c r="LBT191" i="18"/>
  <c r="LBU191" i="18"/>
  <c r="LBV191" i="18"/>
  <c r="LBW191" i="18"/>
  <c r="LBX191" i="18"/>
  <c r="LBY191" i="18"/>
  <c r="LBZ191" i="18"/>
  <c r="LCA191" i="18"/>
  <c r="LCB191" i="18"/>
  <c r="LCC191" i="18"/>
  <c r="LCD191" i="18"/>
  <c r="LCE191" i="18"/>
  <c r="LCF191" i="18"/>
  <c r="LCG191" i="18"/>
  <c r="LCH191" i="18"/>
  <c r="LCI191" i="18"/>
  <c r="LCJ191" i="18"/>
  <c r="LCK191" i="18"/>
  <c r="LCL191" i="18"/>
  <c r="LCM191" i="18"/>
  <c r="LCN191" i="18"/>
  <c r="LCO191" i="18"/>
  <c r="LCP191" i="18"/>
  <c r="LCQ191" i="18"/>
  <c r="LCR191" i="18"/>
  <c r="LCS191" i="18"/>
  <c r="LCT191" i="18"/>
  <c r="LCU191" i="18"/>
  <c r="LCV191" i="18"/>
  <c r="LCW191" i="18"/>
  <c r="LCX191" i="18"/>
  <c r="LCY191" i="18"/>
  <c r="LCZ191" i="18"/>
  <c r="LDA191" i="18"/>
  <c r="LDB191" i="18"/>
  <c r="LDC191" i="18"/>
  <c r="LDD191" i="18"/>
  <c r="LDE191" i="18"/>
  <c r="LDF191" i="18"/>
  <c r="LDG191" i="18"/>
  <c r="LDH191" i="18"/>
  <c r="LDI191" i="18"/>
  <c r="LDJ191" i="18"/>
  <c r="LDK191" i="18"/>
  <c r="LDL191" i="18"/>
  <c r="LDM191" i="18"/>
  <c r="LDN191" i="18"/>
  <c r="LDO191" i="18"/>
  <c r="LDP191" i="18"/>
  <c r="LDQ191" i="18"/>
  <c r="LDR191" i="18"/>
  <c r="LDS191" i="18"/>
  <c r="LDT191" i="18"/>
  <c r="LDU191" i="18"/>
  <c r="LDV191" i="18"/>
  <c r="LDW191" i="18"/>
  <c r="LDX191" i="18"/>
  <c r="LDY191" i="18"/>
  <c r="LDZ191" i="18"/>
  <c r="LEA191" i="18"/>
  <c r="LEB191" i="18"/>
  <c r="LEC191" i="18"/>
  <c r="LED191" i="18"/>
  <c r="LEE191" i="18"/>
  <c r="LEF191" i="18"/>
  <c r="LEG191" i="18"/>
  <c r="LEH191" i="18"/>
  <c r="LEI191" i="18"/>
  <c r="LEJ191" i="18"/>
  <c r="LEK191" i="18"/>
  <c r="LEL191" i="18"/>
  <c r="LEM191" i="18"/>
  <c r="LEN191" i="18"/>
  <c r="LEO191" i="18"/>
  <c r="LEP191" i="18"/>
  <c r="LEQ191" i="18"/>
  <c r="LER191" i="18"/>
  <c r="LES191" i="18"/>
  <c r="LET191" i="18"/>
  <c r="LEU191" i="18"/>
  <c r="LEV191" i="18"/>
  <c r="LEW191" i="18"/>
  <c r="LEX191" i="18"/>
  <c r="LEY191" i="18"/>
  <c r="LEZ191" i="18"/>
  <c r="LFA191" i="18"/>
  <c r="LFB191" i="18"/>
  <c r="LFC191" i="18"/>
  <c r="LFD191" i="18"/>
  <c r="LFE191" i="18"/>
  <c r="LFF191" i="18"/>
  <c r="LFG191" i="18"/>
  <c r="LFH191" i="18"/>
  <c r="LFI191" i="18"/>
  <c r="LFJ191" i="18"/>
  <c r="LFK191" i="18"/>
  <c r="LFL191" i="18"/>
  <c r="LFM191" i="18"/>
  <c r="LFN191" i="18"/>
  <c r="LFO191" i="18"/>
  <c r="LFP191" i="18"/>
  <c r="LFQ191" i="18"/>
  <c r="LFR191" i="18"/>
  <c r="LFS191" i="18"/>
  <c r="LFT191" i="18"/>
  <c r="LFU191" i="18"/>
  <c r="LFV191" i="18"/>
  <c r="LFW191" i="18"/>
  <c r="LFX191" i="18"/>
  <c r="LFY191" i="18"/>
  <c r="LFZ191" i="18"/>
  <c r="LGA191" i="18"/>
  <c r="LGB191" i="18"/>
  <c r="LGC191" i="18"/>
  <c r="LGD191" i="18"/>
  <c r="LGE191" i="18"/>
  <c r="LGF191" i="18"/>
  <c r="LGG191" i="18"/>
  <c r="LGH191" i="18"/>
  <c r="LGI191" i="18"/>
  <c r="LGJ191" i="18"/>
  <c r="LGK191" i="18"/>
  <c r="LGL191" i="18"/>
  <c r="LGM191" i="18"/>
  <c r="LGN191" i="18"/>
  <c r="LGO191" i="18"/>
  <c r="LGP191" i="18"/>
  <c r="LGQ191" i="18"/>
  <c r="LGR191" i="18"/>
  <c r="LGS191" i="18"/>
  <c r="LGT191" i="18"/>
  <c r="LGU191" i="18"/>
  <c r="LGV191" i="18"/>
  <c r="LGW191" i="18"/>
  <c r="LGX191" i="18"/>
  <c r="LGY191" i="18"/>
  <c r="LGZ191" i="18"/>
  <c r="LHA191" i="18"/>
  <c r="LHB191" i="18"/>
  <c r="LHC191" i="18"/>
  <c r="LHD191" i="18"/>
  <c r="LHE191" i="18"/>
  <c r="LHF191" i="18"/>
  <c r="LHG191" i="18"/>
  <c r="LHH191" i="18"/>
  <c r="LHI191" i="18"/>
  <c r="LHJ191" i="18"/>
  <c r="LHK191" i="18"/>
  <c r="LHL191" i="18"/>
  <c r="LHM191" i="18"/>
  <c r="LHN191" i="18"/>
  <c r="LHO191" i="18"/>
  <c r="LHP191" i="18"/>
  <c r="LHQ191" i="18"/>
  <c r="LHR191" i="18"/>
  <c r="LHS191" i="18"/>
  <c r="LHT191" i="18"/>
  <c r="LHU191" i="18"/>
  <c r="LHV191" i="18"/>
  <c r="LHW191" i="18"/>
  <c r="LHX191" i="18"/>
  <c r="LHY191" i="18"/>
  <c r="LHZ191" i="18"/>
  <c r="LIA191" i="18"/>
  <c r="LIB191" i="18"/>
  <c r="LIC191" i="18"/>
  <c r="LID191" i="18"/>
  <c r="LIE191" i="18"/>
  <c r="LIF191" i="18"/>
  <c r="LIG191" i="18"/>
  <c r="LIH191" i="18"/>
  <c r="LII191" i="18"/>
  <c r="LIJ191" i="18"/>
  <c r="LIK191" i="18"/>
  <c r="LIL191" i="18"/>
  <c r="LIM191" i="18"/>
  <c r="LIN191" i="18"/>
  <c r="LIO191" i="18"/>
  <c r="LIP191" i="18"/>
  <c r="LIQ191" i="18"/>
  <c r="LIR191" i="18"/>
  <c r="LIS191" i="18"/>
  <c r="LIT191" i="18"/>
  <c r="LIU191" i="18"/>
  <c r="LIV191" i="18"/>
  <c r="LIW191" i="18"/>
  <c r="LIX191" i="18"/>
  <c r="LIY191" i="18"/>
  <c r="LIZ191" i="18"/>
  <c r="LJA191" i="18"/>
  <c r="LJB191" i="18"/>
  <c r="LJC191" i="18"/>
  <c r="LJD191" i="18"/>
  <c r="LJE191" i="18"/>
  <c r="LJF191" i="18"/>
  <c r="LJG191" i="18"/>
  <c r="LJH191" i="18"/>
  <c r="LJI191" i="18"/>
  <c r="LJJ191" i="18"/>
  <c r="LJK191" i="18"/>
  <c r="LJL191" i="18"/>
  <c r="LJM191" i="18"/>
  <c r="LJN191" i="18"/>
  <c r="LJO191" i="18"/>
  <c r="LJP191" i="18"/>
  <c r="LJQ191" i="18"/>
  <c r="LJR191" i="18"/>
  <c r="LJS191" i="18"/>
  <c r="LJT191" i="18"/>
  <c r="LJU191" i="18"/>
  <c r="LJV191" i="18"/>
  <c r="LJW191" i="18"/>
  <c r="LJX191" i="18"/>
  <c r="LJY191" i="18"/>
  <c r="LJZ191" i="18"/>
  <c r="LKA191" i="18"/>
  <c r="LKB191" i="18"/>
  <c r="LKC191" i="18"/>
  <c r="LKD191" i="18"/>
  <c r="LKE191" i="18"/>
  <c r="LKF191" i="18"/>
  <c r="LKG191" i="18"/>
  <c r="LKH191" i="18"/>
  <c r="LKI191" i="18"/>
  <c r="LKJ191" i="18"/>
  <c r="LKK191" i="18"/>
  <c r="LKL191" i="18"/>
  <c r="LKM191" i="18"/>
  <c r="LKN191" i="18"/>
  <c r="LKO191" i="18"/>
  <c r="LKP191" i="18"/>
  <c r="LKQ191" i="18"/>
  <c r="LKR191" i="18"/>
  <c r="LKS191" i="18"/>
  <c r="LKT191" i="18"/>
  <c r="LKU191" i="18"/>
  <c r="LKV191" i="18"/>
  <c r="LKW191" i="18"/>
  <c r="LKX191" i="18"/>
  <c r="LKY191" i="18"/>
  <c r="LKZ191" i="18"/>
  <c r="LLA191" i="18"/>
  <c r="LLB191" i="18"/>
  <c r="LLC191" i="18"/>
  <c r="LLD191" i="18"/>
  <c r="LLE191" i="18"/>
  <c r="LLF191" i="18"/>
  <c r="LLG191" i="18"/>
  <c r="LLH191" i="18"/>
  <c r="LLI191" i="18"/>
  <c r="LLJ191" i="18"/>
  <c r="LLK191" i="18"/>
  <c r="LLL191" i="18"/>
  <c r="LLM191" i="18"/>
  <c r="LLN191" i="18"/>
  <c r="LLO191" i="18"/>
  <c r="LLP191" i="18"/>
  <c r="LLQ191" i="18"/>
  <c r="LLR191" i="18"/>
  <c r="LLS191" i="18"/>
  <c r="LLT191" i="18"/>
  <c r="LLU191" i="18"/>
  <c r="LLV191" i="18"/>
  <c r="LLW191" i="18"/>
  <c r="LLX191" i="18"/>
  <c r="LLY191" i="18"/>
  <c r="LLZ191" i="18"/>
  <c r="LMA191" i="18"/>
  <c r="LMB191" i="18"/>
  <c r="LMC191" i="18"/>
  <c r="LMD191" i="18"/>
  <c r="LME191" i="18"/>
  <c r="LMF191" i="18"/>
  <c r="LMG191" i="18"/>
  <c r="LMH191" i="18"/>
  <c r="LMI191" i="18"/>
  <c r="LMJ191" i="18"/>
  <c r="LMK191" i="18"/>
  <c r="LML191" i="18"/>
  <c r="LMM191" i="18"/>
  <c r="LMN191" i="18"/>
  <c r="LMO191" i="18"/>
  <c r="LMP191" i="18"/>
  <c r="LMQ191" i="18"/>
  <c r="LMR191" i="18"/>
  <c r="LMS191" i="18"/>
  <c r="LMT191" i="18"/>
  <c r="LMU191" i="18"/>
  <c r="LMV191" i="18"/>
  <c r="LMW191" i="18"/>
  <c r="LMX191" i="18"/>
  <c r="LMY191" i="18"/>
  <c r="LMZ191" i="18"/>
  <c r="LNA191" i="18"/>
  <c r="LNB191" i="18"/>
  <c r="LNC191" i="18"/>
  <c r="LND191" i="18"/>
  <c r="LNE191" i="18"/>
  <c r="LNF191" i="18"/>
  <c r="LNG191" i="18"/>
  <c r="LNH191" i="18"/>
  <c r="LNI191" i="18"/>
  <c r="LNJ191" i="18"/>
  <c r="LNK191" i="18"/>
  <c r="LNL191" i="18"/>
  <c r="LNM191" i="18"/>
  <c r="LNN191" i="18"/>
  <c r="LNO191" i="18"/>
  <c r="LNP191" i="18"/>
  <c r="LNQ191" i="18"/>
  <c r="LNR191" i="18"/>
  <c r="LNS191" i="18"/>
  <c r="LNT191" i="18"/>
  <c r="LNU191" i="18"/>
  <c r="LNV191" i="18"/>
  <c r="LNW191" i="18"/>
  <c r="LNX191" i="18"/>
  <c r="LNY191" i="18"/>
  <c r="LNZ191" i="18"/>
  <c r="LOA191" i="18"/>
  <c r="LOB191" i="18"/>
  <c r="LOC191" i="18"/>
  <c r="LOD191" i="18"/>
  <c r="LOE191" i="18"/>
  <c r="LOF191" i="18"/>
  <c r="LOG191" i="18"/>
  <c r="LOH191" i="18"/>
  <c r="LOI191" i="18"/>
  <c r="LOJ191" i="18"/>
  <c r="LOK191" i="18"/>
  <c r="LOL191" i="18"/>
  <c r="LOM191" i="18"/>
  <c r="LON191" i="18"/>
  <c r="LOO191" i="18"/>
  <c r="LOP191" i="18"/>
  <c r="LOQ191" i="18"/>
  <c r="LOR191" i="18"/>
  <c r="LOS191" i="18"/>
  <c r="LOT191" i="18"/>
  <c r="LOU191" i="18"/>
  <c r="LOV191" i="18"/>
  <c r="LOW191" i="18"/>
  <c r="LOX191" i="18"/>
  <c r="LOY191" i="18"/>
  <c r="LOZ191" i="18"/>
  <c r="LPA191" i="18"/>
  <c r="LPB191" i="18"/>
  <c r="LPC191" i="18"/>
  <c r="LPD191" i="18"/>
  <c r="LPE191" i="18"/>
  <c r="LPF191" i="18"/>
  <c r="LPG191" i="18"/>
  <c r="LPH191" i="18"/>
  <c r="LPI191" i="18"/>
  <c r="LPJ191" i="18"/>
  <c r="LPK191" i="18"/>
  <c r="LPL191" i="18"/>
  <c r="LPM191" i="18"/>
  <c r="LPN191" i="18"/>
  <c r="LPO191" i="18"/>
  <c r="LPP191" i="18"/>
  <c r="LPQ191" i="18"/>
  <c r="LPR191" i="18"/>
  <c r="LPS191" i="18"/>
  <c r="LPT191" i="18"/>
  <c r="LPU191" i="18"/>
  <c r="LPV191" i="18"/>
  <c r="LPW191" i="18"/>
  <c r="LPX191" i="18"/>
  <c r="LPY191" i="18"/>
  <c r="LPZ191" i="18"/>
  <c r="LQA191" i="18"/>
  <c r="LQB191" i="18"/>
  <c r="LQC191" i="18"/>
  <c r="LQD191" i="18"/>
  <c r="LQE191" i="18"/>
  <c r="LQF191" i="18"/>
  <c r="LQG191" i="18"/>
  <c r="LQH191" i="18"/>
  <c r="LQI191" i="18"/>
  <c r="LQJ191" i="18"/>
  <c r="LQK191" i="18"/>
  <c r="LQL191" i="18"/>
  <c r="LQM191" i="18"/>
  <c r="LQN191" i="18"/>
  <c r="LQO191" i="18"/>
  <c r="LQP191" i="18"/>
  <c r="LQQ191" i="18"/>
  <c r="LQR191" i="18"/>
  <c r="LQS191" i="18"/>
  <c r="LQT191" i="18"/>
  <c r="LQU191" i="18"/>
  <c r="LQV191" i="18"/>
  <c r="LQW191" i="18"/>
  <c r="LQX191" i="18"/>
  <c r="LQY191" i="18"/>
  <c r="LQZ191" i="18"/>
  <c r="LRA191" i="18"/>
  <c r="LRB191" i="18"/>
  <c r="LRC191" i="18"/>
  <c r="LRD191" i="18"/>
  <c r="LRE191" i="18"/>
  <c r="LRF191" i="18"/>
  <c r="LRG191" i="18"/>
  <c r="LRH191" i="18"/>
  <c r="LRI191" i="18"/>
  <c r="LRJ191" i="18"/>
  <c r="LRK191" i="18"/>
  <c r="LRL191" i="18"/>
  <c r="LRM191" i="18"/>
  <c r="LRN191" i="18"/>
  <c r="LRO191" i="18"/>
  <c r="LRP191" i="18"/>
  <c r="LRQ191" i="18"/>
  <c r="LRR191" i="18"/>
  <c r="LRS191" i="18"/>
  <c r="LRT191" i="18"/>
  <c r="LRU191" i="18"/>
  <c r="LRV191" i="18"/>
  <c r="LRW191" i="18"/>
  <c r="LRX191" i="18"/>
  <c r="LRY191" i="18"/>
  <c r="LRZ191" i="18"/>
  <c r="LSA191" i="18"/>
  <c r="LSB191" i="18"/>
  <c r="LSC191" i="18"/>
  <c r="LSD191" i="18"/>
  <c r="LSE191" i="18"/>
  <c r="LSF191" i="18"/>
  <c r="LSG191" i="18"/>
  <c r="LSH191" i="18"/>
  <c r="LSI191" i="18"/>
  <c r="LSJ191" i="18"/>
  <c r="LSK191" i="18"/>
  <c r="LSL191" i="18"/>
  <c r="LSM191" i="18"/>
  <c r="LSN191" i="18"/>
  <c r="LSO191" i="18"/>
  <c r="LSP191" i="18"/>
  <c r="LSQ191" i="18"/>
  <c r="LSR191" i="18"/>
  <c r="LSS191" i="18"/>
  <c r="LST191" i="18"/>
  <c r="LSU191" i="18"/>
  <c r="LSV191" i="18"/>
  <c r="LSW191" i="18"/>
  <c r="LSX191" i="18"/>
  <c r="LSY191" i="18"/>
  <c r="LSZ191" i="18"/>
  <c r="LTA191" i="18"/>
  <c r="LTB191" i="18"/>
  <c r="LTC191" i="18"/>
  <c r="LTD191" i="18"/>
  <c r="LTE191" i="18"/>
  <c r="LTF191" i="18"/>
  <c r="LTG191" i="18"/>
  <c r="LTH191" i="18"/>
  <c r="LTI191" i="18"/>
  <c r="LTJ191" i="18"/>
  <c r="LTK191" i="18"/>
  <c r="LTL191" i="18"/>
  <c r="LTM191" i="18"/>
  <c r="LTN191" i="18"/>
  <c r="LTO191" i="18"/>
  <c r="LTP191" i="18"/>
  <c r="LTQ191" i="18"/>
  <c r="LTR191" i="18"/>
  <c r="LTS191" i="18"/>
  <c r="LTT191" i="18"/>
  <c r="LTU191" i="18"/>
  <c r="LTV191" i="18"/>
  <c r="LTW191" i="18"/>
  <c r="LTX191" i="18"/>
  <c r="LTY191" i="18"/>
  <c r="LTZ191" i="18"/>
  <c r="LUA191" i="18"/>
  <c r="LUB191" i="18"/>
  <c r="LUC191" i="18"/>
  <c r="LUD191" i="18"/>
  <c r="LUE191" i="18"/>
  <c r="LUF191" i="18"/>
  <c r="LUG191" i="18"/>
  <c r="LUH191" i="18"/>
  <c r="LUI191" i="18"/>
  <c r="LUJ191" i="18"/>
  <c r="LUK191" i="18"/>
  <c r="LUL191" i="18"/>
  <c r="LUM191" i="18"/>
  <c r="LUN191" i="18"/>
  <c r="LUO191" i="18"/>
  <c r="LUP191" i="18"/>
  <c r="LUQ191" i="18"/>
  <c r="LUR191" i="18"/>
  <c r="LUS191" i="18"/>
  <c r="LUT191" i="18"/>
  <c r="LUU191" i="18"/>
  <c r="LUV191" i="18"/>
  <c r="LUW191" i="18"/>
  <c r="LUX191" i="18"/>
  <c r="LUY191" i="18"/>
  <c r="LUZ191" i="18"/>
  <c r="LVA191" i="18"/>
  <c r="LVB191" i="18"/>
  <c r="LVC191" i="18"/>
  <c r="LVD191" i="18"/>
  <c r="LVE191" i="18"/>
  <c r="LVF191" i="18"/>
  <c r="LVG191" i="18"/>
  <c r="LVH191" i="18"/>
  <c r="LVI191" i="18"/>
  <c r="LVJ191" i="18"/>
  <c r="LVK191" i="18"/>
  <c r="LVL191" i="18"/>
  <c r="LVM191" i="18"/>
  <c r="LVN191" i="18"/>
  <c r="LVO191" i="18"/>
  <c r="LVP191" i="18"/>
  <c r="LVQ191" i="18"/>
  <c r="LVR191" i="18"/>
  <c r="LVS191" i="18"/>
  <c r="LVT191" i="18"/>
  <c r="LVU191" i="18"/>
  <c r="LVV191" i="18"/>
  <c r="LVW191" i="18"/>
  <c r="LVX191" i="18"/>
  <c r="LVY191" i="18"/>
  <c r="LVZ191" i="18"/>
  <c r="LWA191" i="18"/>
  <c r="LWB191" i="18"/>
  <c r="LWC191" i="18"/>
  <c r="LWD191" i="18"/>
  <c r="LWE191" i="18"/>
  <c r="LWF191" i="18"/>
  <c r="LWG191" i="18"/>
  <c r="LWH191" i="18"/>
  <c r="LWI191" i="18"/>
  <c r="LWJ191" i="18"/>
  <c r="LWK191" i="18"/>
  <c r="LWL191" i="18"/>
  <c r="LWM191" i="18"/>
  <c r="LWN191" i="18"/>
  <c r="LWO191" i="18"/>
  <c r="LWP191" i="18"/>
  <c r="LWQ191" i="18"/>
  <c r="LWR191" i="18"/>
  <c r="LWS191" i="18"/>
  <c r="LWT191" i="18"/>
  <c r="LWU191" i="18"/>
  <c r="LWV191" i="18"/>
  <c r="LWW191" i="18"/>
  <c r="LWX191" i="18"/>
  <c r="LWY191" i="18"/>
  <c r="LWZ191" i="18"/>
  <c r="LXA191" i="18"/>
  <c r="LXB191" i="18"/>
  <c r="LXC191" i="18"/>
  <c r="LXD191" i="18"/>
  <c r="LXE191" i="18"/>
  <c r="LXF191" i="18"/>
  <c r="LXG191" i="18"/>
  <c r="LXH191" i="18"/>
  <c r="LXI191" i="18"/>
  <c r="LXJ191" i="18"/>
  <c r="LXK191" i="18"/>
  <c r="LXL191" i="18"/>
  <c r="LXM191" i="18"/>
  <c r="LXN191" i="18"/>
  <c r="LXO191" i="18"/>
  <c r="LXP191" i="18"/>
  <c r="LXQ191" i="18"/>
  <c r="LXR191" i="18"/>
  <c r="LXS191" i="18"/>
  <c r="LXT191" i="18"/>
  <c r="LXU191" i="18"/>
  <c r="LXV191" i="18"/>
  <c r="LXW191" i="18"/>
  <c r="LXX191" i="18"/>
  <c r="LXY191" i="18"/>
  <c r="LXZ191" i="18"/>
  <c r="LYA191" i="18"/>
  <c r="LYB191" i="18"/>
  <c r="LYC191" i="18"/>
  <c r="LYD191" i="18"/>
  <c r="LYE191" i="18"/>
  <c r="LYF191" i="18"/>
  <c r="LYG191" i="18"/>
  <c r="LYH191" i="18"/>
  <c r="LYI191" i="18"/>
  <c r="LYJ191" i="18"/>
  <c r="LYK191" i="18"/>
  <c r="LYL191" i="18"/>
  <c r="LYM191" i="18"/>
  <c r="LYN191" i="18"/>
  <c r="LYO191" i="18"/>
  <c r="LYP191" i="18"/>
  <c r="LYQ191" i="18"/>
  <c r="LYR191" i="18"/>
  <c r="LYS191" i="18"/>
  <c r="LYT191" i="18"/>
  <c r="LYU191" i="18"/>
  <c r="LYV191" i="18"/>
  <c r="LYW191" i="18"/>
  <c r="LYX191" i="18"/>
  <c r="LYY191" i="18"/>
  <c r="LYZ191" i="18"/>
  <c r="LZA191" i="18"/>
  <c r="LZB191" i="18"/>
  <c r="LZC191" i="18"/>
  <c r="LZD191" i="18"/>
  <c r="LZE191" i="18"/>
  <c r="LZF191" i="18"/>
  <c r="LZG191" i="18"/>
  <c r="LZH191" i="18"/>
  <c r="LZI191" i="18"/>
  <c r="LZJ191" i="18"/>
  <c r="LZK191" i="18"/>
  <c r="LZL191" i="18"/>
  <c r="LZM191" i="18"/>
  <c r="LZN191" i="18"/>
  <c r="LZO191" i="18"/>
  <c r="LZP191" i="18"/>
  <c r="LZQ191" i="18"/>
  <c r="LZR191" i="18"/>
  <c r="LZS191" i="18"/>
  <c r="LZT191" i="18"/>
  <c r="LZU191" i="18"/>
  <c r="LZV191" i="18"/>
  <c r="LZW191" i="18"/>
  <c r="LZX191" i="18"/>
  <c r="LZY191" i="18"/>
  <c r="LZZ191" i="18"/>
  <c r="MAA191" i="18"/>
  <c r="MAB191" i="18"/>
  <c r="MAC191" i="18"/>
  <c r="MAD191" i="18"/>
  <c r="MAE191" i="18"/>
  <c r="MAF191" i="18"/>
  <c r="MAG191" i="18"/>
  <c r="MAH191" i="18"/>
  <c r="MAI191" i="18"/>
  <c r="MAJ191" i="18"/>
  <c r="MAK191" i="18"/>
  <c r="MAL191" i="18"/>
  <c r="MAM191" i="18"/>
  <c r="MAN191" i="18"/>
  <c r="MAO191" i="18"/>
  <c r="MAP191" i="18"/>
  <c r="MAQ191" i="18"/>
  <c r="MAR191" i="18"/>
  <c r="MAS191" i="18"/>
  <c r="MAT191" i="18"/>
  <c r="MAU191" i="18"/>
  <c r="MAV191" i="18"/>
  <c r="MAW191" i="18"/>
  <c r="MAX191" i="18"/>
  <c r="MAY191" i="18"/>
  <c r="MAZ191" i="18"/>
  <c r="MBA191" i="18"/>
  <c r="MBB191" i="18"/>
  <c r="MBC191" i="18"/>
  <c r="MBD191" i="18"/>
  <c r="MBE191" i="18"/>
  <c r="MBF191" i="18"/>
  <c r="MBG191" i="18"/>
  <c r="MBH191" i="18"/>
  <c r="MBI191" i="18"/>
  <c r="MBJ191" i="18"/>
  <c r="MBK191" i="18"/>
  <c r="MBL191" i="18"/>
  <c r="MBM191" i="18"/>
  <c r="MBN191" i="18"/>
  <c r="MBO191" i="18"/>
  <c r="MBP191" i="18"/>
  <c r="MBQ191" i="18"/>
  <c r="MBR191" i="18"/>
  <c r="MBS191" i="18"/>
  <c r="MBT191" i="18"/>
  <c r="MBU191" i="18"/>
  <c r="MBV191" i="18"/>
  <c r="MBW191" i="18"/>
  <c r="MBX191" i="18"/>
  <c r="MBY191" i="18"/>
  <c r="MBZ191" i="18"/>
  <c r="MCA191" i="18"/>
  <c r="MCB191" i="18"/>
  <c r="MCC191" i="18"/>
  <c r="MCD191" i="18"/>
  <c r="MCE191" i="18"/>
  <c r="MCF191" i="18"/>
  <c r="MCG191" i="18"/>
  <c r="MCH191" i="18"/>
  <c r="MCI191" i="18"/>
  <c r="MCJ191" i="18"/>
  <c r="MCK191" i="18"/>
  <c r="MCL191" i="18"/>
  <c r="MCM191" i="18"/>
  <c r="MCN191" i="18"/>
  <c r="MCO191" i="18"/>
  <c r="MCP191" i="18"/>
  <c r="MCQ191" i="18"/>
  <c r="MCR191" i="18"/>
  <c r="MCS191" i="18"/>
  <c r="MCT191" i="18"/>
  <c r="MCU191" i="18"/>
  <c r="MCV191" i="18"/>
  <c r="MCW191" i="18"/>
  <c r="MCX191" i="18"/>
  <c r="MCY191" i="18"/>
  <c r="MCZ191" i="18"/>
  <c r="MDA191" i="18"/>
  <c r="MDB191" i="18"/>
  <c r="MDC191" i="18"/>
  <c r="MDD191" i="18"/>
  <c r="MDE191" i="18"/>
  <c r="MDF191" i="18"/>
  <c r="MDG191" i="18"/>
  <c r="MDH191" i="18"/>
  <c r="MDI191" i="18"/>
  <c r="MDJ191" i="18"/>
  <c r="MDK191" i="18"/>
  <c r="MDL191" i="18"/>
  <c r="MDM191" i="18"/>
  <c r="MDN191" i="18"/>
  <c r="MDO191" i="18"/>
  <c r="MDP191" i="18"/>
  <c r="MDQ191" i="18"/>
  <c r="MDR191" i="18"/>
  <c r="MDS191" i="18"/>
  <c r="MDT191" i="18"/>
  <c r="MDU191" i="18"/>
  <c r="MDV191" i="18"/>
  <c r="MDW191" i="18"/>
  <c r="MDX191" i="18"/>
  <c r="MDY191" i="18"/>
  <c r="MDZ191" i="18"/>
  <c r="MEA191" i="18"/>
  <c r="MEB191" i="18"/>
  <c r="MEC191" i="18"/>
  <c r="MED191" i="18"/>
  <c r="MEE191" i="18"/>
  <c r="MEF191" i="18"/>
  <c r="MEG191" i="18"/>
  <c r="MEH191" i="18"/>
  <c r="MEI191" i="18"/>
  <c r="MEJ191" i="18"/>
  <c r="MEK191" i="18"/>
  <c r="MEL191" i="18"/>
  <c r="MEM191" i="18"/>
  <c r="MEN191" i="18"/>
  <c r="MEO191" i="18"/>
  <c r="MEP191" i="18"/>
  <c r="MEQ191" i="18"/>
  <c r="MER191" i="18"/>
  <c r="MES191" i="18"/>
  <c r="MET191" i="18"/>
  <c r="MEU191" i="18"/>
  <c r="MEV191" i="18"/>
  <c r="MEW191" i="18"/>
  <c r="MEX191" i="18"/>
  <c r="MEY191" i="18"/>
  <c r="MEZ191" i="18"/>
  <c r="MFA191" i="18"/>
  <c r="MFB191" i="18"/>
  <c r="MFC191" i="18"/>
  <c r="MFD191" i="18"/>
  <c r="MFE191" i="18"/>
  <c r="MFF191" i="18"/>
  <c r="MFG191" i="18"/>
  <c r="MFH191" i="18"/>
  <c r="MFI191" i="18"/>
  <c r="MFJ191" i="18"/>
  <c r="MFK191" i="18"/>
  <c r="MFL191" i="18"/>
  <c r="MFM191" i="18"/>
  <c r="MFN191" i="18"/>
  <c r="MFO191" i="18"/>
  <c r="MFP191" i="18"/>
  <c r="MFQ191" i="18"/>
  <c r="MFR191" i="18"/>
  <c r="MFS191" i="18"/>
  <c r="MFT191" i="18"/>
  <c r="MFU191" i="18"/>
  <c r="MFV191" i="18"/>
  <c r="MFW191" i="18"/>
  <c r="MFX191" i="18"/>
  <c r="MFY191" i="18"/>
  <c r="MFZ191" i="18"/>
  <c r="MGA191" i="18"/>
  <c r="MGB191" i="18"/>
  <c r="MGC191" i="18"/>
  <c r="MGD191" i="18"/>
  <c r="MGE191" i="18"/>
  <c r="MGF191" i="18"/>
  <c r="MGG191" i="18"/>
  <c r="MGH191" i="18"/>
  <c r="MGI191" i="18"/>
  <c r="MGJ191" i="18"/>
  <c r="MGK191" i="18"/>
  <c r="MGL191" i="18"/>
  <c r="MGM191" i="18"/>
  <c r="MGN191" i="18"/>
  <c r="MGO191" i="18"/>
  <c r="MGP191" i="18"/>
  <c r="MGQ191" i="18"/>
  <c r="MGR191" i="18"/>
  <c r="MGS191" i="18"/>
  <c r="MGT191" i="18"/>
  <c r="MGU191" i="18"/>
  <c r="MGV191" i="18"/>
  <c r="MGW191" i="18"/>
  <c r="MGX191" i="18"/>
  <c r="MGY191" i="18"/>
  <c r="MGZ191" i="18"/>
  <c r="MHA191" i="18"/>
  <c r="MHB191" i="18"/>
  <c r="MHC191" i="18"/>
  <c r="MHD191" i="18"/>
  <c r="MHE191" i="18"/>
  <c r="MHF191" i="18"/>
  <c r="MHG191" i="18"/>
  <c r="MHH191" i="18"/>
  <c r="MHI191" i="18"/>
  <c r="MHJ191" i="18"/>
  <c r="MHK191" i="18"/>
  <c r="MHL191" i="18"/>
  <c r="MHM191" i="18"/>
  <c r="MHN191" i="18"/>
  <c r="MHO191" i="18"/>
  <c r="MHP191" i="18"/>
  <c r="MHQ191" i="18"/>
  <c r="MHR191" i="18"/>
  <c r="MHS191" i="18"/>
  <c r="MHT191" i="18"/>
  <c r="MHU191" i="18"/>
  <c r="MHV191" i="18"/>
  <c r="MHW191" i="18"/>
  <c r="MHX191" i="18"/>
  <c r="MHY191" i="18"/>
  <c r="MHZ191" i="18"/>
  <c r="MIA191" i="18"/>
  <c r="MIB191" i="18"/>
  <c r="MIC191" i="18"/>
  <c r="MID191" i="18"/>
  <c r="MIE191" i="18"/>
  <c r="MIF191" i="18"/>
  <c r="MIG191" i="18"/>
  <c r="MIH191" i="18"/>
  <c r="MII191" i="18"/>
  <c r="MIJ191" i="18"/>
  <c r="MIK191" i="18"/>
  <c r="MIL191" i="18"/>
  <c r="MIM191" i="18"/>
  <c r="MIN191" i="18"/>
  <c r="MIO191" i="18"/>
  <c r="MIP191" i="18"/>
  <c r="MIQ191" i="18"/>
  <c r="MIR191" i="18"/>
  <c r="MIS191" i="18"/>
  <c r="MIT191" i="18"/>
  <c r="MIU191" i="18"/>
  <c r="MIV191" i="18"/>
  <c r="MIW191" i="18"/>
  <c r="MIX191" i="18"/>
  <c r="MIY191" i="18"/>
  <c r="MIZ191" i="18"/>
  <c r="MJA191" i="18"/>
  <c r="MJB191" i="18"/>
  <c r="MJC191" i="18"/>
  <c r="MJD191" i="18"/>
  <c r="MJE191" i="18"/>
  <c r="MJF191" i="18"/>
  <c r="MJG191" i="18"/>
  <c r="MJH191" i="18"/>
  <c r="MJI191" i="18"/>
  <c r="MJJ191" i="18"/>
  <c r="MJK191" i="18"/>
  <c r="MJL191" i="18"/>
  <c r="MJM191" i="18"/>
  <c r="MJN191" i="18"/>
  <c r="MJO191" i="18"/>
  <c r="MJP191" i="18"/>
  <c r="MJQ191" i="18"/>
  <c r="MJR191" i="18"/>
  <c r="MJS191" i="18"/>
  <c r="MJT191" i="18"/>
  <c r="MJU191" i="18"/>
  <c r="MJV191" i="18"/>
  <c r="MJW191" i="18"/>
  <c r="MJX191" i="18"/>
  <c r="MJY191" i="18"/>
  <c r="MJZ191" i="18"/>
  <c r="MKA191" i="18"/>
  <c r="MKB191" i="18"/>
  <c r="MKC191" i="18"/>
  <c r="MKD191" i="18"/>
  <c r="MKE191" i="18"/>
  <c r="MKF191" i="18"/>
  <c r="MKG191" i="18"/>
  <c r="MKH191" i="18"/>
  <c r="MKI191" i="18"/>
  <c r="MKJ191" i="18"/>
  <c r="MKK191" i="18"/>
  <c r="MKL191" i="18"/>
  <c r="MKM191" i="18"/>
  <c r="MKN191" i="18"/>
  <c r="MKO191" i="18"/>
  <c r="MKP191" i="18"/>
  <c r="MKQ191" i="18"/>
  <c r="MKR191" i="18"/>
  <c r="MKS191" i="18"/>
  <c r="MKT191" i="18"/>
  <c r="MKU191" i="18"/>
  <c r="MKV191" i="18"/>
  <c r="MKW191" i="18"/>
  <c r="MKX191" i="18"/>
  <c r="MKY191" i="18"/>
  <c r="MKZ191" i="18"/>
  <c r="MLA191" i="18"/>
  <c r="MLB191" i="18"/>
  <c r="MLC191" i="18"/>
  <c r="MLD191" i="18"/>
  <c r="MLE191" i="18"/>
  <c r="MLF191" i="18"/>
  <c r="MLG191" i="18"/>
  <c r="MLH191" i="18"/>
  <c r="MLI191" i="18"/>
  <c r="MLJ191" i="18"/>
  <c r="MLK191" i="18"/>
  <c r="MLL191" i="18"/>
  <c r="MLM191" i="18"/>
  <c r="MLN191" i="18"/>
  <c r="MLO191" i="18"/>
  <c r="MLP191" i="18"/>
  <c r="MLQ191" i="18"/>
  <c r="MLR191" i="18"/>
  <c r="MLS191" i="18"/>
  <c r="MLT191" i="18"/>
  <c r="MLU191" i="18"/>
  <c r="MLV191" i="18"/>
  <c r="MLW191" i="18"/>
  <c r="MLX191" i="18"/>
  <c r="MLY191" i="18"/>
  <c r="MLZ191" i="18"/>
  <c r="MMA191" i="18"/>
  <c r="MMB191" i="18"/>
  <c r="MMC191" i="18"/>
  <c r="MMD191" i="18"/>
  <c r="MME191" i="18"/>
  <c r="MMF191" i="18"/>
  <c r="MMG191" i="18"/>
  <c r="MMH191" i="18"/>
  <c r="MMI191" i="18"/>
  <c r="MMJ191" i="18"/>
  <c r="MMK191" i="18"/>
  <c r="MML191" i="18"/>
  <c r="MMM191" i="18"/>
  <c r="MMN191" i="18"/>
  <c r="MMO191" i="18"/>
  <c r="MMP191" i="18"/>
  <c r="MMQ191" i="18"/>
  <c r="MMR191" i="18"/>
  <c r="MMS191" i="18"/>
  <c r="MMT191" i="18"/>
  <c r="MMU191" i="18"/>
  <c r="MMV191" i="18"/>
  <c r="MMW191" i="18"/>
  <c r="MMX191" i="18"/>
  <c r="MMY191" i="18"/>
  <c r="MMZ191" i="18"/>
  <c r="MNA191" i="18"/>
  <c r="MNB191" i="18"/>
  <c r="MNC191" i="18"/>
  <c r="MND191" i="18"/>
  <c r="MNE191" i="18"/>
  <c r="MNF191" i="18"/>
  <c r="MNG191" i="18"/>
  <c r="MNH191" i="18"/>
  <c r="MNI191" i="18"/>
  <c r="MNJ191" i="18"/>
  <c r="MNK191" i="18"/>
  <c r="MNL191" i="18"/>
  <c r="MNM191" i="18"/>
  <c r="MNN191" i="18"/>
  <c r="MNO191" i="18"/>
  <c r="MNP191" i="18"/>
  <c r="MNQ191" i="18"/>
  <c r="MNR191" i="18"/>
  <c r="MNS191" i="18"/>
  <c r="MNT191" i="18"/>
  <c r="MNU191" i="18"/>
  <c r="MNV191" i="18"/>
  <c r="MNW191" i="18"/>
  <c r="MNX191" i="18"/>
  <c r="MNY191" i="18"/>
  <c r="MNZ191" i="18"/>
  <c r="MOA191" i="18"/>
  <c r="MOB191" i="18"/>
  <c r="MOC191" i="18"/>
  <c r="MOD191" i="18"/>
  <c r="MOE191" i="18"/>
  <c r="MOF191" i="18"/>
  <c r="MOG191" i="18"/>
  <c r="MOH191" i="18"/>
  <c r="MOI191" i="18"/>
  <c r="MOJ191" i="18"/>
  <c r="MOK191" i="18"/>
  <c r="MOL191" i="18"/>
  <c r="MOM191" i="18"/>
  <c r="MON191" i="18"/>
  <c r="MOO191" i="18"/>
  <c r="MOP191" i="18"/>
  <c r="MOQ191" i="18"/>
  <c r="MOR191" i="18"/>
  <c r="MOS191" i="18"/>
  <c r="MOT191" i="18"/>
  <c r="MOU191" i="18"/>
  <c r="MOV191" i="18"/>
  <c r="MOW191" i="18"/>
  <c r="MOX191" i="18"/>
  <c r="MOY191" i="18"/>
  <c r="MOZ191" i="18"/>
  <c r="MPA191" i="18"/>
  <c r="MPB191" i="18"/>
  <c r="MPC191" i="18"/>
  <c r="MPD191" i="18"/>
  <c r="MPE191" i="18"/>
  <c r="MPF191" i="18"/>
  <c r="MPG191" i="18"/>
  <c r="MPH191" i="18"/>
  <c r="MPI191" i="18"/>
  <c r="MPJ191" i="18"/>
  <c r="MPK191" i="18"/>
  <c r="MPL191" i="18"/>
  <c r="MPM191" i="18"/>
  <c r="MPN191" i="18"/>
  <c r="MPO191" i="18"/>
  <c r="MPP191" i="18"/>
  <c r="MPQ191" i="18"/>
  <c r="MPR191" i="18"/>
  <c r="MPS191" i="18"/>
  <c r="MPT191" i="18"/>
  <c r="MPU191" i="18"/>
  <c r="MPV191" i="18"/>
  <c r="MPW191" i="18"/>
  <c r="MPX191" i="18"/>
  <c r="MPY191" i="18"/>
  <c r="MPZ191" i="18"/>
  <c r="MQA191" i="18"/>
  <c r="MQB191" i="18"/>
  <c r="MQC191" i="18"/>
  <c r="MQD191" i="18"/>
  <c r="MQE191" i="18"/>
  <c r="MQF191" i="18"/>
  <c r="MQG191" i="18"/>
  <c r="MQH191" i="18"/>
  <c r="MQI191" i="18"/>
  <c r="MQJ191" i="18"/>
  <c r="MQK191" i="18"/>
  <c r="MQL191" i="18"/>
  <c r="MQM191" i="18"/>
  <c r="MQN191" i="18"/>
  <c r="MQO191" i="18"/>
  <c r="MQP191" i="18"/>
  <c r="MQQ191" i="18"/>
  <c r="MQR191" i="18"/>
  <c r="MQS191" i="18"/>
  <c r="MQT191" i="18"/>
  <c r="MQU191" i="18"/>
  <c r="MQV191" i="18"/>
  <c r="MQW191" i="18"/>
  <c r="MQX191" i="18"/>
  <c r="MQY191" i="18"/>
  <c r="MQZ191" i="18"/>
  <c r="MRA191" i="18"/>
  <c r="MRB191" i="18"/>
  <c r="MRC191" i="18"/>
  <c r="MRD191" i="18"/>
  <c r="MRE191" i="18"/>
  <c r="MRF191" i="18"/>
  <c r="MRG191" i="18"/>
  <c r="MRH191" i="18"/>
  <c r="MRI191" i="18"/>
  <c r="MRJ191" i="18"/>
  <c r="MRK191" i="18"/>
  <c r="MRL191" i="18"/>
  <c r="MRM191" i="18"/>
  <c r="MRN191" i="18"/>
  <c r="MRO191" i="18"/>
  <c r="MRP191" i="18"/>
  <c r="MRQ191" i="18"/>
  <c r="MRR191" i="18"/>
  <c r="MRS191" i="18"/>
  <c r="MRT191" i="18"/>
  <c r="MRU191" i="18"/>
  <c r="MRV191" i="18"/>
  <c r="MRW191" i="18"/>
  <c r="MRX191" i="18"/>
  <c r="MRY191" i="18"/>
  <c r="MRZ191" i="18"/>
  <c r="MSA191" i="18"/>
  <c r="MSB191" i="18"/>
  <c r="MSC191" i="18"/>
  <c r="MSD191" i="18"/>
  <c r="MSE191" i="18"/>
  <c r="MSF191" i="18"/>
  <c r="MSG191" i="18"/>
  <c r="MSH191" i="18"/>
  <c r="MSI191" i="18"/>
  <c r="MSJ191" i="18"/>
  <c r="MSK191" i="18"/>
  <c r="MSL191" i="18"/>
  <c r="MSM191" i="18"/>
  <c r="MSN191" i="18"/>
  <c r="MSO191" i="18"/>
  <c r="MSP191" i="18"/>
  <c r="MSQ191" i="18"/>
  <c r="MSR191" i="18"/>
  <c r="MSS191" i="18"/>
  <c r="MST191" i="18"/>
  <c r="MSU191" i="18"/>
  <c r="MSV191" i="18"/>
  <c r="MSW191" i="18"/>
  <c r="MSX191" i="18"/>
  <c r="MSY191" i="18"/>
  <c r="MSZ191" i="18"/>
  <c r="MTA191" i="18"/>
  <c r="MTB191" i="18"/>
  <c r="MTC191" i="18"/>
  <c r="MTD191" i="18"/>
  <c r="MTE191" i="18"/>
  <c r="MTF191" i="18"/>
  <c r="MTG191" i="18"/>
  <c r="MTH191" i="18"/>
  <c r="MTI191" i="18"/>
  <c r="MTJ191" i="18"/>
  <c r="MTK191" i="18"/>
  <c r="MTL191" i="18"/>
  <c r="MTM191" i="18"/>
  <c r="MTN191" i="18"/>
  <c r="MTO191" i="18"/>
  <c r="MTP191" i="18"/>
  <c r="MTQ191" i="18"/>
  <c r="MTR191" i="18"/>
  <c r="MTS191" i="18"/>
  <c r="MTT191" i="18"/>
  <c r="MTU191" i="18"/>
  <c r="MTV191" i="18"/>
  <c r="MTW191" i="18"/>
  <c r="MTX191" i="18"/>
  <c r="MTY191" i="18"/>
  <c r="MTZ191" i="18"/>
  <c r="MUA191" i="18"/>
  <c r="MUB191" i="18"/>
  <c r="MUC191" i="18"/>
  <c r="MUD191" i="18"/>
  <c r="MUE191" i="18"/>
  <c r="MUF191" i="18"/>
  <c r="MUG191" i="18"/>
  <c r="MUH191" i="18"/>
  <c r="MUI191" i="18"/>
  <c r="MUJ191" i="18"/>
  <c r="MUK191" i="18"/>
  <c r="MUL191" i="18"/>
  <c r="MUM191" i="18"/>
  <c r="MUN191" i="18"/>
  <c r="MUO191" i="18"/>
  <c r="MUP191" i="18"/>
  <c r="MUQ191" i="18"/>
  <c r="MUR191" i="18"/>
  <c r="MUS191" i="18"/>
  <c r="MUT191" i="18"/>
  <c r="MUU191" i="18"/>
  <c r="MUV191" i="18"/>
  <c r="MUW191" i="18"/>
  <c r="MUX191" i="18"/>
  <c r="MUY191" i="18"/>
  <c r="MUZ191" i="18"/>
  <c r="MVA191" i="18"/>
  <c r="MVB191" i="18"/>
  <c r="MVC191" i="18"/>
  <c r="MVD191" i="18"/>
  <c r="MVE191" i="18"/>
  <c r="MVF191" i="18"/>
  <c r="MVG191" i="18"/>
  <c r="MVH191" i="18"/>
  <c r="MVI191" i="18"/>
  <c r="MVJ191" i="18"/>
  <c r="MVK191" i="18"/>
  <c r="MVL191" i="18"/>
  <c r="MVM191" i="18"/>
  <c r="MVN191" i="18"/>
  <c r="MVO191" i="18"/>
  <c r="MVP191" i="18"/>
  <c r="MVQ191" i="18"/>
  <c r="MVR191" i="18"/>
  <c r="MVS191" i="18"/>
  <c r="MVT191" i="18"/>
  <c r="MVU191" i="18"/>
  <c r="MVV191" i="18"/>
  <c r="MVW191" i="18"/>
  <c r="MVX191" i="18"/>
  <c r="MVY191" i="18"/>
  <c r="MVZ191" i="18"/>
  <c r="MWA191" i="18"/>
  <c r="MWB191" i="18"/>
  <c r="MWC191" i="18"/>
  <c r="MWD191" i="18"/>
  <c r="MWE191" i="18"/>
  <c r="MWF191" i="18"/>
  <c r="MWG191" i="18"/>
  <c r="MWH191" i="18"/>
  <c r="MWI191" i="18"/>
  <c r="MWJ191" i="18"/>
  <c r="MWK191" i="18"/>
  <c r="MWL191" i="18"/>
  <c r="MWM191" i="18"/>
  <c r="MWN191" i="18"/>
  <c r="MWO191" i="18"/>
  <c r="MWP191" i="18"/>
  <c r="MWQ191" i="18"/>
  <c r="MWR191" i="18"/>
  <c r="MWS191" i="18"/>
  <c r="MWT191" i="18"/>
  <c r="MWU191" i="18"/>
  <c r="MWV191" i="18"/>
  <c r="MWW191" i="18"/>
  <c r="MWX191" i="18"/>
  <c r="MWY191" i="18"/>
  <c r="MWZ191" i="18"/>
  <c r="MXA191" i="18"/>
  <c r="MXB191" i="18"/>
  <c r="MXC191" i="18"/>
  <c r="MXD191" i="18"/>
  <c r="MXE191" i="18"/>
  <c r="MXF191" i="18"/>
  <c r="MXG191" i="18"/>
  <c r="MXH191" i="18"/>
  <c r="MXI191" i="18"/>
  <c r="MXJ191" i="18"/>
  <c r="MXK191" i="18"/>
  <c r="MXL191" i="18"/>
  <c r="MXM191" i="18"/>
  <c r="MXN191" i="18"/>
  <c r="MXO191" i="18"/>
  <c r="MXP191" i="18"/>
  <c r="MXQ191" i="18"/>
  <c r="MXR191" i="18"/>
  <c r="MXS191" i="18"/>
  <c r="MXT191" i="18"/>
  <c r="MXU191" i="18"/>
  <c r="MXV191" i="18"/>
  <c r="MXW191" i="18"/>
  <c r="MXX191" i="18"/>
  <c r="MXY191" i="18"/>
  <c r="MXZ191" i="18"/>
  <c r="MYA191" i="18"/>
  <c r="MYB191" i="18"/>
  <c r="MYC191" i="18"/>
  <c r="MYD191" i="18"/>
  <c r="MYE191" i="18"/>
  <c r="MYF191" i="18"/>
  <c r="MYG191" i="18"/>
  <c r="MYH191" i="18"/>
  <c r="MYI191" i="18"/>
  <c r="MYJ191" i="18"/>
  <c r="MYK191" i="18"/>
  <c r="MYL191" i="18"/>
  <c r="MYM191" i="18"/>
  <c r="MYN191" i="18"/>
  <c r="MYO191" i="18"/>
  <c r="MYP191" i="18"/>
  <c r="MYQ191" i="18"/>
  <c r="MYR191" i="18"/>
  <c r="MYS191" i="18"/>
  <c r="MYT191" i="18"/>
  <c r="MYU191" i="18"/>
  <c r="MYV191" i="18"/>
  <c r="MYW191" i="18"/>
  <c r="MYX191" i="18"/>
  <c r="MYY191" i="18"/>
  <c r="MYZ191" i="18"/>
  <c r="MZA191" i="18"/>
  <c r="MZB191" i="18"/>
  <c r="MZC191" i="18"/>
  <c r="MZD191" i="18"/>
  <c r="MZE191" i="18"/>
  <c r="MZF191" i="18"/>
  <c r="MZG191" i="18"/>
  <c r="MZH191" i="18"/>
  <c r="MZI191" i="18"/>
  <c r="MZJ191" i="18"/>
  <c r="MZK191" i="18"/>
  <c r="MZL191" i="18"/>
  <c r="MZM191" i="18"/>
  <c r="MZN191" i="18"/>
  <c r="MZO191" i="18"/>
  <c r="MZP191" i="18"/>
  <c r="MZQ191" i="18"/>
  <c r="MZR191" i="18"/>
  <c r="MZS191" i="18"/>
  <c r="MZT191" i="18"/>
  <c r="MZU191" i="18"/>
  <c r="MZV191" i="18"/>
  <c r="MZW191" i="18"/>
  <c r="MZX191" i="18"/>
  <c r="MZY191" i="18"/>
  <c r="MZZ191" i="18"/>
  <c r="NAA191" i="18"/>
  <c r="NAB191" i="18"/>
  <c r="NAC191" i="18"/>
  <c r="NAD191" i="18"/>
  <c r="NAE191" i="18"/>
  <c r="NAF191" i="18"/>
  <c r="NAG191" i="18"/>
  <c r="NAH191" i="18"/>
  <c r="NAI191" i="18"/>
  <c r="NAJ191" i="18"/>
  <c r="NAK191" i="18"/>
  <c r="NAL191" i="18"/>
  <c r="NAM191" i="18"/>
  <c r="NAN191" i="18"/>
  <c r="NAO191" i="18"/>
  <c r="NAP191" i="18"/>
  <c r="NAQ191" i="18"/>
  <c r="NAR191" i="18"/>
  <c r="NAS191" i="18"/>
  <c r="NAT191" i="18"/>
  <c r="NAU191" i="18"/>
  <c r="NAV191" i="18"/>
  <c r="NAW191" i="18"/>
  <c r="NAX191" i="18"/>
  <c r="NAY191" i="18"/>
  <c r="NAZ191" i="18"/>
  <c r="NBA191" i="18"/>
  <c r="NBB191" i="18"/>
  <c r="NBC191" i="18"/>
  <c r="NBD191" i="18"/>
  <c r="NBE191" i="18"/>
  <c r="NBF191" i="18"/>
  <c r="NBG191" i="18"/>
  <c r="NBH191" i="18"/>
  <c r="NBI191" i="18"/>
  <c r="NBJ191" i="18"/>
  <c r="NBK191" i="18"/>
  <c r="NBL191" i="18"/>
  <c r="NBM191" i="18"/>
  <c r="NBN191" i="18"/>
  <c r="NBO191" i="18"/>
  <c r="NBP191" i="18"/>
  <c r="NBQ191" i="18"/>
  <c r="NBR191" i="18"/>
  <c r="NBS191" i="18"/>
  <c r="NBT191" i="18"/>
  <c r="NBU191" i="18"/>
  <c r="NBV191" i="18"/>
  <c r="NBW191" i="18"/>
  <c r="NBX191" i="18"/>
  <c r="NBY191" i="18"/>
  <c r="NBZ191" i="18"/>
  <c r="NCA191" i="18"/>
  <c r="NCB191" i="18"/>
  <c r="NCC191" i="18"/>
  <c r="NCD191" i="18"/>
  <c r="NCE191" i="18"/>
  <c r="NCF191" i="18"/>
  <c r="NCG191" i="18"/>
  <c r="NCH191" i="18"/>
  <c r="NCI191" i="18"/>
  <c r="NCJ191" i="18"/>
  <c r="NCK191" i="18"/>
  <c r="NCL191" i="18"/>
  <c r="NCM191" i="18"/>
  <c r="NCN191" i="18"/>
  <c r="NCO191" i="18"/>
  <c r="NCP191" i="18"/>
  <c r="NCQ191" i="18"/>
  <c r="NCR191" i="18"/>
  <c r="NCS191" i="18"/>
  <c r="NCT191" i="18"/>
  <c r="NCU191" i="18"/>
  <c r="NCV191" i="18"/>
  <c r="NCW191" i="18"/>
  <c r="NCX191" i="18"/>
  <c r="NCY191" i="18"/>
  <c r="NCZ191" i="18"/>
  <c r="NDA191" i="18"/>
  <c r="NDB191" i="18"/>
  <c r="NDC191" i="18"/>
  <c r="NDD191" i="18"/>
  <c r="NDE191" i="18"/>
  <c r="NDF191" i="18"/>
  <c r="NDG191" i="18"/>
  <c r="NDH191" i="18"/>
  <c r="NDI191" i="18"/>
  <c r="NDJ191" i="18"/>
  <c r="NDK191" i="18"/>
  <c r="NDL191" i="18"/>
  <c r="NDM191" i="18"/>
  <c r="NDN191" i="18"/>
  <c r="NDO191" i="18"/>
  <c r="NDP191" i="18"/>
  <c r="NDQ191" i="18"/>
  <c r="NDR191" i="18"/>
  <c r="NDS191" i="18"/>
  <c r="NDT191" i="18"/>
  <c r="NDU191" i="18"/>
  <c r="NDV191" i="18"/>
  <c r="NDW191" i="18"/>
  <c r="NDX191" i="18"/>
  <c r="NDY191" i="18"/>
  <c r="NDZ191" i="18"/>
  <c r="NEA191" i="18"/>
  <c r="NEB191" i="18"/>
  <c r="NEC191" i="18"/>
  <c r="NED191" i="18"/>
  <c r="NEE191" i="18"/>
  <c r="NEF191" i="18"/>
  <c r="NEG191" i="18"/>
  <c r="NEH191" i="18"/>
  <c r="NEI191" i="18"/>
  <c r="NEJ191" i="18"/>
  <c r="NEK191" i="18"/>
  <c r="NEL191" i="18"/>
  <c r="NEM191" i="18"/>
  <c r="NEN191" i="18"/>
  <c r="NEO191" i="18"/>
  <c r="NEP191" i="18"/>
  <c r="NEQ191" i="18"/>
  <c r="NER191" i="18"/>
  <c r="NES191" i="18"/>
  <c r="NET191" i="18"/>
  <c r="NEU191" i="18"/>
  <c r="NEV191" i="18"/>
  <c r="NEW191" i="18"/>
  <c r="NEX191" i="18"/>
  <c r="NEY191" i="18"/>
  <c r="NEZ191" i="18"/>
  <c r="NFA191" i="18"/>
  <c r="NFB191" i="18"/>
  <c r="NFC191" i="18"/>
  <c r="NFD191" i="18"/>
  <c r="NFE191" i="18"/>
  <c r="NFF191" i="18"/>
  <c r="NFG191" i="18"/>
  <c r="NFH191" i="18"/>
  <c r="NFI191" i="18"/>
  <c r="NFJ191" i="18"/>
  <c r="NFK191" i="18"/>
  <c r="NFL191" i="18"/>
  <c r="NFM191" i="18"/>
  <c r="NFN191" i="18"/>
  <c r="NFO191" i="18"/>
  <c r="NFP191" i="18"/>
  <c r="NFQ191" i="18"/>
  <c r="NFR191" i="18"/>
  <c r="NFS191" i="18"/>
  <c r="NFT191" i="18"/>
  <c r="NFU191" i="18"/>
  <c r="NFV191" i="18"/>
  <c r="NFW191" i="18"/>
  <c r="NFX191" i="18"/>
  <c r="NFY191" i="18"/>
  <c r="NFZ191" i="18"/>
  <c r="NGA191" i="18"/>
  <c r="NGB191" i="18"/>
  <c r="NGC191" i="18"/>
  <c r="NGD191" i="18"/>
  <c r="NGE191" i="18"/>
  <c r="NGF191" i="18"/>
  <c r="NGG191" i="18"/>
  <c r="NGH191" i="18"/>
  <c r="NGI191" i="18"/>
  <c r="NGJ191" i="18"/>
  <c r="NGK191" i="18"/>
  <c r="NGL191" i="18"/>
  <c r="NGM191" i="18"/>
  <c r="NGN191" i="18"/>
  <c r="NGO191" i="18"/>
  <c r="NGP191" i="18"/>
  <c r="NGQ191" i="18"/>
  <c r="NGR191" i="18"/>
  <c r="NGS191" i="18"/>
  <c r="NGT191" i="18"/>
  <c r="NGU191" i="18"/>
  <c r="NGV191" i="18"/>
  <c r="NGW191" i="18"/>
  <c r="NGX191" i="18"/>
  <c r="NGY191" i="18"/>
  <c r="NGZ191" i="18"/>
  <c r="NHA191" i="18"/>
  <c r="NHB191" i="18"/>
  <c r="NHC191" i="18"/>
  <c r="NHD191" i="18"/>
  <c r="NHE191" i="18"/>
  <c r="NHF191" i="18"/>
  <c r="NHG191" i="18"/>
  <c r="NHH191" i="18"/>
  <c r="NHI191" i="18"/>
  <c r="NHJ191" i="18"/>
  <c r="NHK191" i="18"/>
  <c r="NHL191" i="18"/>
  <c r="NHM191" i="18"/>
  <c r="NHN191" i="18"/>
  <c r="NHO191" i="18"/>
  <c r="NHP191" i="18"/>
  <c r="NHQ191" i="18"/>
  <c r="NHR191" i="18"/>
  <c r="NHS191" i="18"/>
  <c r="NHT191" i="18"/>
  <c r="NHU191" i="18"/>
  <c r="NHV191" i="18"/>
  <c r="NHW191" i="18"/>
  <c r="NHX191" i="18"/>
  <c r="NHY191" i="18"/>
  <c r="NHZ191" i="18"/>
  <c r="NIA191" i="18"/>
  <c r="NIB191" i="18"/>
  <c r="NIC191" i="18"/>
  <c r="NID191" i="18"/>
  <c r="NIE191" i="18"/>
  <c r="NIF191" i="18"/>
  <c r="NIG191" i="18"/>
  <c r="NIH191" i="18"/>
  <c r="NII191" i="18"/>
  <c r="NIJ191" i="18"/>
  <c r="NIK191" i="18"/>
  <c r="NIL191" i="18"/>
  <c r="NIM191" i="18"/>
  <c r="NIN191" i="18"/>
  <c r="NIO191" i="18"/>
  <c r="NIP191" i="18"/>
  <c r="NIQ191" i="18"/>
  <c r="NIR191" i="18"/>
  <c r="NIS191" i="18"/>
  <c r="NIT191" i="18"/>
  <c r="NIU191" i="18"/>
  <c r="NIV191" i="18"/>
  <c r="NIW191" i="18"/>
  <c r="NIX191" i="18"/>
  <c r="NIY191" i="18"/>
  <c r="NIZ191" i="18"/>
  <c r="NJA191" i="18"/>
  <c r="NJB191" i="18"/>
  <c r="NJC191" i="18"/>
  <c r="NJD191" i="18"/>
  <c r="NJE191" i="18"/>
  <c r="NJF191" i="18"/>
  <c r="NJG191" i="18"/>
  <c r="NJH191" i="18"/>
  <c r="NJI191" i="18"/>
  <c r="NJJ191" i="18"/>
  <c r="NJK191" i="18"/>
  <c r="NJL191" i="18"/>
  <c r="NJM191" i="18"/>
  <c r="NJN191" i="18"/>
  <c r="NJO191" i="18"/>
  <c r="NJP191" i="18"/>
  <c r="NJQ191" i="18"/>
  <c r="NJR191" i="18"/>
  <c r="NJS191" i="18"/>
  <c r="NJT191" i="18"/>
  <c r="NJU191" i="18"/>
  <c r="NJV191" i="18"/>
  <c r="NJW191" i="18"/>
  <c r="NJX191" i="18"/>
  <c r="NJY191" i="18"/>
  <c r="NJZ191" i="18"/>
  <c r="NKA191" i="18"/>
  <c r="NKB191" i="18"/>
  <c r="NKC191" i="18"/>
  <c r="NKD191" i="18"/>
  <c r="NKE191" i="18"/>
  <c r="NKF191" i="18"/>
  <c r="NKG191" i="18"/>
  <c r="NKH191" i="18"/>
  <c r="NKI191" i="18"/>
  <c r="NKJ191" i="18"/>
  <c r="NKK191" i="18"/>
  <c r="NKL191" i="18"/>
  <c r="NKM191" i="18"/>
  <c r="NKN191" i="18"/>
  <c r="NKO191" i="18"/>
  <c r="NKP191" i="18"/>
  <c r="NKQ191" i="18"/>
  <c r="NKR191" i="18"/>
  <c r="NKS191" i="18"/>
  <c r="NKT191" i="18"/>
  <c r="NKU191" i="18"/>
  <c r="NKV191" i="18"/>
  <c r="NKW191" i="18"/>
  <c r="NKX191" i="18"/>
  <c r="NKY191" i="18"/>
  <c r="NKZ191" i="18"/>
  <c r="NLA191" i="18"/>
  <c r="NLB191" i="18"/>
  <c r="NLC191" i="18"/>
  <c r="NLD191" i="18"/>
  <c r="NLE191" i="18"/>
  <c r="NLF191" i="18"/>
  <c r="NLG191" i="18"/>
  <c r="NLH191" i="18"/>
  <c r="NLI191" i="18"/>
  <c r="NLJ191" i="18"/>
  <c r="NLK191" i="18"/>
  <c r="NLL191" i="18"/>
  <c r="NLM191" i="18"/>
  <c r="NLN191" i="18"/>
  <c r="NLO191" i="18"/>
  <c r="NLP191" i="18"/>
  <c r="NLQ191" i="18"/>
  <c r="NLR191" i="18"/>
  <c r="NLS191" i="18"/>
  <c r="NLT191" i="18"/>
  <c r="NLU191" i="18"/>
  <c r="NLV191" i="18"/>
  <c r="NLW191" i="18"/>
  <c r="NLX191" i="18"/>
  <c r="NLY191" i="18"/>
  <c r="NLZ191" i="18"/>
  <c r="NMA191" i="18"/>
  <c r="NMB191" i="18"/>
  <c r="NMC191" i="18"/>
  <c r="NMD191" i="18"/>
  <c r="NME191" i="18"/>
  <c r="NMF191" i="18"/>
  <c r="NMG191" i="18"/>
  <c r="NMH191" i="18"/>
  <c r="NMI191" i="18"/>
  <c r="NMJ191" i="18"/>
  <c r="NMK191" i="18"/>
  <c r="NML191" i="18"/>
  <c r="NMM191" i="18"/>
  <c r="NMN191" i="18"/>
  <c r="NMO191" i="18"/>
  <c r="NMP191" i="18"/>
  <c r="NMQ191" i="18"/>
  <c r="NMR191" i="18"/>
  <c r="NMS191" i="18"/>
  <c r="NMT191" i="18"/>
  <c r="NMU191" i="18"/>
  <c r="NMV191" i="18"/>
  <c r="NMW191" i="18"/>
  <c r="NMX191" i="18"/>
  <c r="NMY191" i="18"/>
  <c r="NMZ191" i="18"/>
  <c r="NNA191" i="18"/>
  <c r="NNB191" i="18"/>
  <c r="NNC191" i="18"/>
  <c r="NND191" i="18"/>
  <c r="NNE191" i="18"/>
  <c r="NNF191" i="18"/>
  <c r="NNG191" i="18"/>
  <c r="NNH191" i="18"/>
  <c r="NNI191" i="18"/>
  <c r="NNJ191" i="18"/>
  <c r="NNK191" i="18"/>
  <c r="NNL191" i="18"/>
  <c r="NNM191" i="18"/>
  <c r="NNN191" i="18"/>
  <c r="NNO191" i="18"/>
  <c r="NNP191" i="18"/>
  <c r="NNQ191" i="18"/>
  <c r="NNR191" i="18"/>
  <c r="NNS191" i="18"/>
  <c r="NNT191" i="18"/>
  <c r="NNU191" i="18"/>
  <c r="NNV191" i="18"/>
  <c r="NNW191" i="18"/>
  <c r="NNX191" i="18"/>
  <c r="NNY191" i="18"/>
  <c r="NNZ191" i="18"/>
  <c r="NOA191" i="18"/>
  <c r="NOB191" i="18"/>
  <c r="NOC191" i="18"/>
  <c r="NOD191" i="18"/>
  <c r="NOE191" i="18"/>
  <c r="NOF191" i="18"/>
  <c r="NOG191" i="18"/>
  <c r="NOH191" i="18"/>
  <c r="NOI191" i="18"/>
  <c r="NOJ191" i="18"/>
  <c r="NOK191" i="18"/>
  <c r="NOL191" i="18"/>
  <c r="NOM191" i="18"/>
  <c r="NON191" i="18"/>
  <c r="NOO191" i="18"/>
  <c r="NOP191" i="18"/>
  <c r="NOQ191" i="18"/>
  <c r="NOR191" i="18"/>
  <c r="NOS191" i="18"/>
  <c r="NOT191" i="18"/>
  <c r="NOU191" i="18"/>
  <c r="NOV191" i="18"/>
  <c r="NOW191" i="18"/>
  <c r="NOX191" i="18"/>
  <c r="NOY191" i="18"/>
  <c r="NOZ191" i="18"/>
  <c r="NPA191" i="18"/>
  <c r="NPB191" i="18"/>
  <c r="NPC191" i="18"/>
  <c r="NPD191" i="18"/>
  <c r="NPE191" i="18"/>
  <c r="NPF191" i="18"/>
  <c r="NPG191" i="18"/>
  <c r="NPH191" i="18"/>
  <c r="NPI191" i="18"/>
  <c r="NPJ191" i="18"/>
  <c r="NPK191" i="18"/>
  <c r="NPL191" i="18"/>
  <c r="NPM191" i="18"/>
  <c r="NPN191" i="18"/>
  <c r="NPO191" i="18"/>
  <c r="NPP191" i="18"/>
  <c r="NPQ191" i="18"/>
  <c r="NPR191" i="18"/>
  <c r="NPS191" i="18"/>
  <c r="NPT191" i="18"/>
  <c r="NPU191" i="18"/>
  <c r="NPV191" i="18"/>
  <c r="NPW191" i="18"/>
  <c r="NPX191" i="18"/>
  <c r="NPY191" i="18"/>
  <c r="NPZ191" i="18"/>
  <c r="NQA191" i="18"/>
  <c r="NQB191" i="18"/>
  <c r="NQC191" i="18"/>
  <c r="NQD191" i="18"/>
  <c r="NQE191" i="18"/>
  <c r="NQF191" i="18"/>
  <c r="NQG191" i="18"/>
  <c r="NQH191" i="18"/>
  <c r="NQI191" i="18"/>
  <c r="NQJ191" i="18"/>
  <c r="NQK191" i="18"/>
  <c r="NQL191" i="18"/>
  <c r="NQM191" i="18"/>
  <c r="NQN191" i="18"/>
  <c r="NQO191" i="18"/>
  <c r="NQP191" i="18"/>
  <c r="NQQ191" i="18"/>
  <c r="NQR191" i="18"/>
  <c r="NQS191" i="18"/>
  <c r="NQT191" i="18"/>
  <c r="NQU191" i="18"/>
  <c r="NQV191" i="18"/>
  <c r="NQW191" i="18"/>
  <c r="NQX191" i="18"/>
  <c r="NQY191" i="18"/>
  <c r="NQZ191" i="18"/>
  <c r="NRA191" i="18"/>
  <c r="NRB191" i="18"/>
  <c r="NRC191" i="18"/>
  <c r="NRD191" i="18"/>
  <c r="NRE191" i="18"/>
  <c r="NRF191" i="18"/>
  <c r="NRG191" i="18"/>
  <c r="NRH191" i="18"/>
  <c r="NRI191" i="18"/>
  <c r="NRJ191" i="18"/>
  <c r="NRK191" i="18"/>
  <c r="NRL191" i="18"/>
  <c r="NRM191" i="18"/>
  <c r="NRN191" i="18"/>
  <c r="NRO191" i="18"/>
  <c r="NRP191" i="18"/>
  <c r="NRQ191" i="18"/>
  <c r="NRR191" i="18"/>
  <c r="NRS191" i="18"/>
  <c r="NRT191" i="18"/>
  <c r="NRU191" i="18"/>
  <c r="NRV191" i="18"/>
  <c r="NRW191" i="18"/>
  <c r="NRX191" i="18"/>
  <c r="NRY191" i="18"/>
  <c r="NRZ191" i="18"/>
  <c r="NSA191" i="18"/>
  <c r="NSB191" i="18"/>
  <c r="NSC191" i="18"/>
  <c r="NSD191" i="18"/>
  <c r="NSE191" i="18"/>
  <c r="NSF191" i="18"/>
  <c r="NSG191" i="18"/>
  <c r="NSH191" i="18"/>
  <c r="NSI191" i="18"/>
  <c r="NSJ191" i="18"/>
  <c r="NSK191" i="18"/>
  <c r="NSL191" i="18"/>
  <c r="NSM191" i="18"/>
  <c r="NSN191" i="18"/>
  <c r="NSO191" i="18"/>
  <c r="NSP191" i="18"/>
  <c r="NSQ191" i="18"/>
  <c r="NSR191" i="18"/>
  <c r="NSS191" i="18"/>
  <c r="NST191" i="18"/>
  <c r="NSU191" i="18"/>
  <c r="NSV191" i="18"/>
  <c r="NSW191" i="18"/>
  <c r="NSX191" i="18"/>
  <c r="NSY191" i="18"/>
  <c r="NSZ191" i="18"/>
  <c r="NTA191" i="18"/>
  <c r="NTB191" i="18"/>
  <c r="NTC191" i="18"/>
  <c r="NTD191" i="18"/>
  <c r="NTE191" i="18"/>
  <c r="NTF191" i="18"/>
  <c r="NTG191" i="18"/>
  <c r="NTH191" i="18"/>
  <c r="NTI191" i="18"/>
  <c r="NTJ191" i="18"/>
  <c r="NTK191" i="18"/>
  <c r="NTL191" i="18"/>
  <c r="NTM191" i="18"/>
  <c r="NTN191" i="18"/>
  <c r="NTO191" i="18"/>
  <c r="NTP191" i="18"/>
  <c r="NTQ191" i="18"/>
  <c r="NTR191" i="18"/>
  <c r="NTS191" i="18"/>
  <c r="NTT191" i="18"/>
  <c r="NTU191" i="18"/>
  <c r="NTV191" i="18"/>
  <c r="NTW191" i="18"/>
  <c r="NTX191" i="18"/>
  <c r="NTY191" i="18"/>
  <c r="NTZ191" i="18"/>
  <c r="NUA191" i="18"/>
  <c r="NUB191" i="18"/>
  <c r="NUC191" i="18"/>
  <c r="NUD191" i="18"/>
  <c r="NUE191" i="18"/>
  <c r="NUF191" i="18"/>
  <c r="NUG191" i="18"/>
  <c r="NUH191" i="18"/>
  <c r="NUI191" i="18"/>
  <c r="NUJ191" i="18"/>
  <c r="NUK191" i="18"/>
  <c r="NUL191" i="18"/>
  <c r="NUM191" i="18"/>
  <c r="NUN191" i="18"/>
  <c r="NUO191" i="18"/>
  <c r="NUP191" i="18"/>
  <c r="NUQ191" i="18"/>
  <c r="NUR191" i="18"/>
  <c r="NUS191" i="18"/>
  <c r="NUT191" i="18"/>
  <c r="NUU191" i="18"/>
  <c r="NUV191" i="18"/>
  <c r="NUW191" i="18"/>
  <c r="NUX191" i="18"/>
  <c r="NUY191" i="18"/>
  <c r="NUZ191" i="18"/>
  <c r="NVA191" i="18"/>
  <c r="NVB191" i="18"/>
  <c r="NVC191" i="18"/>
  <c r="NVD191" i="18"/>
  <c r="NVE191" i="18"/>
  <c r="NVF191" i="18"/>
  <c r="NVG191" i="18"/>
  <c r="NVH191" i="18"/>
  <c r="NVI191" i="18"/>
  <c r="NVJ191" i="18"/>
  <c r="NVK191" i="18"/>
  <c r="NVL191" i="18"/>
  <c r="NVM191" i="18"/>
  <c r="NVN191" i="18"/>
  <c r="NVO191" i="18"/>
  <c r="NVP191" i="18"/>
  <c r="NVQ191" i="18"/>
  <c r="NVR191" i="18"/>
  <c r="NVS191" i="18"/>
  <c r="NVT191" i="18"/>
  <c r="NVU191" i="18"/>
  <c r="NVV191" i="18"/>
  <c r="NVW191" i="18"/>
  <c r="NVX191" i="18"/>
  <c r="NVY191" i="18"/>
  <c r="NVZ191" i="18"/>
  <c r="NWA191" i="18"/>
  <c r="NWB191" i="18"/>
  <c r="NWC191" i="18"/>
  <c r="NWD191" i="18"/>
  <c r="NWE191" i="18"/>
  <c r="NWF191" i="18"/>
  <c r="NWG191" i="18"/>
  <c r="NWH191" i="18"/>
  <c r="NWI191" i="18"/>
  <c r="NWJ191" i="18"/>
  <c r="NWK191" i="18"/>
  <c r="NWL191" i="18"/>
  <c r="NWM191" i="18"/>
  <c r="NWN191" i="18"/>
  <c r="NWO191" i="18"/>
  <c r="NWP191" i="18"/>
  <c r="NWQ191" i="18"/>
  <c r="NWR191" i="18"/>
  <c r="NWS191" i="18"/>
  <c r="NWT191" i="18"/>
  <c r="NWU191" i="18"/>
  <c r="NWV191" i="18"/>
  <c r="NWW191" i="18"/>
  <c r="NWX191" i="18"/>
  <c r="NWY191" i="18"/>
  <c r="NWZ191" i="18"/>
  <c r="NXA191" i="18"/>
  <c r="NXB191" i="18"/>
  <c r="NXC191" i="18"/>
  <c r="NXD191" i="18"/>
  <c r="NXE191" i="18"/>
  <c r="NXF191" i="18"/>
  <c r="NXG191" i="18"/>
  <c r="NXH191" i="18"/>
  <c r="NXI191" i="18"/>
  <c r="NXJ191" i="18"/>
  <c r="NXK191" i="18"/>
  <c r="NXL191" i="18"/>
  <c r="NXM191" i="18"/>
  <c r="NXN191" i="18"/>
  <c r="NXO191" i="18"/>
  <c r="NXP191" i="18"/>
  <c r="NXQ191" i="18"/>
  <c r="NXR191" i="18"/>
  <c r="NXS191" i="18"/>
  <c r="NXT191" i="18"/>
  <c r="NXU191" i="18"/>
  <c r="NXV191" i="18"/>
  <c r="NXW191" i="18"/>
  <c r="NXX191" i="18"/>
  <c r="NXY191" i="18"/>
  <c r="NXZ191" i="18"/>
  <c r="NYA191" i="18"/>
  <c r="NYB191" i="18"/>
  <c r="NYC191" i="18"/>
  <c r="NYD191" i="18"/>
  <c r="NYE191" i="18"/>
  <c r="NYF191" i="18"/>
  <c r="NYG191" i="18"/>
  <c r="NYH191" i="18"/>
  <c r="NYI191" i="18"/>
  <c r="NYJ191" i="18"/>
  <c r="NYK191" i="18"/>
  <c r="NYL191" i="18"/>
  <c r="NYM191" i="18"/>
  <c r="NYN191" i="18"/>
  <c r="NYO191" i="18"/>
  <c r="NYP191" i="18"/>
  <c r="NYQ191" i="18"/>
  <c r="NYR191" i="18"/>
  <c r="NYS191" i="18"/>
  <c r="NYT191" i="18"/>
  <c r="NYU191" i="18"/>
  <c r="NYV191" i="18"/>
  <c r="NYW191" i="18"/>
  <c r="NYX191" i="18"/>
  <c r="NYY191" i="18"/>
  <c r="NYZ191" i="18"/>
  <c r="NZA191" i="18"/>
  <c r="NZB191" i="18"/>
  <c r="NZC191" i="18"/>
  <c r="NZD191" i="18"/>
  <c r="NZE191" i="18"/>
  <c r="NZF191" i="18"/>
  <c r="NZG191" i="18"/>
  <c r="NZH191" i="18"/>
  <c r="NZI191" i="18"/>
  <c r="NZJ191" i="18"/>
  <c r="NZK191" i="18"/>
  <c r="NZL191" i="18"/>
  <c r="NZM191" i="18"/>
  <c r="NZN191" i="18"/>
  <c r="NZO191" i="18"/>
  <c r="NZP191" i="18"/>
  <c r="NZQ191" i="18"/>
  <c r="NZR191" i="18"/>
  <c r="NZS191" i="18"/>
  <c r="NZT191" i="18"/>
  <c r="NZU191" i="18"/>
  <c r="NZV191" i="18"/>
  <c r="NZW191" i="18"/>
  <c r="NZX191" i="18"/>
  <c r="NZY191" i="18"/>
  <c r="NZZ191" i="18"/>
  <c r="OAA191" i="18"/>
  <c r="OAB191" i="18"/>
  <c r="OAC191" i="18"/>
  <c r="OAD191" i="18"/>
  <c r="OAE191" i="18"/>
  <c r="OAF191" i="18"/>
  <c r="OAG191" i="18"/>
  <c r="OAH191" i="18"/>
  <c r="OAI191" i="18"/>
  <c r="OAJ191" i="18"/>
  <c r="OAK191" i="18"/>
  <c r="OAL191" i="18"/>
  <c r="OAM191" i="18"/>
  <c r="OAN191" i="18"/>
  <c r="OAO191" i="18"/>
  <c r="OAP191" i="18"/>
  <c r="OAQ191" i="18"/>
  <c r="OAR191" i="18"/>
  <c r="OAS191" i="18"/>
  <c r="OAT191" i="18"/>
  <c r="OAU191" i="18"/>
  <c r="OAV191" i="18"/>
  <c r="OAW191" i="18"/>
  <c r="OAX191" i="18"/>
  <c r="OAY191" i="18"/>
  <c r="OAZ191" i="18"/>
  <c r="OBA191" i="18"/>
  <c r="OBB191" i="18"/>
  <c r="OBC191" i="18"/>
  <c r="OBD191" i="18"/>
  <c r="OBE191" i="18"/>
  <c r="OBF191" i="18"/>
  <c r="OBG191" i="18"/>
  <c r="OBH191" i="18"/>
  <c r="OBI191" i="18"/>
  <c r="OBJ191" i="18"/>
  <c r="OBK191" i="18"/>
  <c r="OBL191" i="18"/>
  <c r="OBM191" i="18"/>
  <c r="OBN191" i="18"/>
  <c r="OBO191" i="18"/>
  <c r="OBP191" i="18"/>
  <c r="OBQ191" i="18"/>
  <c r="OBR191" i="18"/>
  <c r="OBS191" i="18"/>
  <c r="OBT191" i="18"/>
  <c r="OBU191" i="18"/>
  <c r="OBV191" i="18"/>
  <c r="OBW191" i="18"/>
  <c r="OBX191" i="18"/>
  <c r="OBY191" i="18"/>
  <c r="OBZ191" i="18"/>
  <c r="OCA191" i="18"/>
  <c r="OCB191" i="18"/>
  <c r="OCC191" i="18"/>
  <c r="OCD191" i="18"/>
  <c r="OCE191" i="18"/>
  <c r="OCF191" i="18"/>
  <c r="OCG191" i="18"/>
  <c r="OCH191" i="18"/>
  <c r="OCI191" i="18"/>
  <c r="OCJ191" i="18"/>
  <c r="OCK191" i="18"/>
  <c r="OCL191" i="18"/>
  <c r="OCM191" i="18"/>
  <c r="OCN191" i="18"/>
  <c r="OCO191" i="18"/>
  <c r="OCP191" i="18"/>
  <c r="OCQ191" i="18"/>
  <c r="OCR191" i="18"/>
  <c r="OCS191" i="18"/>
  <c r="OCT191" i="18"/>
  <c r="OCU191" i="18"/>
  <c r="OCV191" i="18"/>
  <c r="OCW191" i="18"/>
  <c r="OCX191" i="18"/>
  <c r="OCY191" i="18"/>
  <c r="OCZ191" i="18"/>
  <c r="ODA191" i="18"/>
  <c r="ODB191" i="18"/>
  <c r="ODC191" i="18"/>
  <c r="ODD191" i="18"/>
  <c r="ODE191" i="18"/>
  <c r="ODF191" i="18"/>
  <c r="ODG191" i="18"/>
  <c r="ODH191" i="18"/>
  <c r="ODI191" i="18"/>
  <c r="ODJ191" i="18"/>
  <c r="ODK191" i="18"/>
  <c r="ODL191" i="18"/>
  <c r="ODM191" i="18"/>
  <c r="ODN191" i="18"/>
  <c r="ODO191" i="18"/>
  <c r="ODP191" i="18"/>
  <c r="ODQ191" i="18"/>
  <c r="ODR191" i="18"/>
  <c r="ODS191" i="18"/>
  <c r="ODT191" i="18"/>
  <c r="ODU191" i="18"/>
  <c r="ODV191" i="18"/>
  <c r="ODW191" i="18"/>
  <c r="ODX191" i="18"/>
  <c r="ODY191" i="18"/>
  <c r="ODZ191" i="18"/>
  <c r="OEA191" i="18"/>
  <c r="OEB191" i="18"/>
  <c r="OEC191" i="18"/>
  <c r="OED191" i="18"/>
  <c r="OEE191" i="18"/>
  <c r="OEF191" i="18"/>
  <c r="OEG191" i="18"/>
  <c r="OEH191" i="18"/>
  <c r="OEI191" i="18"/>
  <c r="OEJ191" i="18"/>
  <c r="OEK191" i="18"/>
  <c r="OEL191" i="18"/>
  <c r="OEM191" i="18"/>
  <c r="OEN191" i="18"/>
  <c r="OEO191" i="18"/>
  <c r="OEP191" i="18"/>
  <c r="OEQ191" i="18"/>
  <c r="OER191" i="18"/>
  <c r="OES191" i="18"/>
  <c r="OET191" i="18"/>
  <c r="OEU191" i="18"/>
  <c r="OEV191" i="18"/>
  <c r="OEW191" i="18"/>
  <c r="OEX191" i="18"/>
  <c r="OEY191" i="18"/>
  <c r="OEZ191" i="18"/>
  <c r="OFA191" i="18"/>
  <c r="OFB191" i="18"/>
  <c r="OFC191" i="18"/>
  <c r="OFD191" i="18"/>
  <c r="OFE191" i="18"/>
  <c r="OFF191" i="18"/>
  <c r="OFG191" i="18"/>
  <c r="OFH191" i="18"/>
  <c r="OFI191" i="18"/>
  <c r="OFJ191" i="18"/>
  <c r="OFK191" i="18"/>
  <c r="OFL191" i="18"/>
  <c r="OFM191" i="18"/>
  <c r="OFN191" i="18"/>
  <c r="OFO191" i="18"/>
  <c r="OFP191" i="18"/>
  <c r="OFQ191" i="18"/>
  <c r="OFR191" i="18"/>
  <c r="OFS191" i="18"/>
  <c r="OFT191" i="18"/>
  <c r="OFU191" i="18"/>
  <c r="OFV191" i="18"/>
  <c r="OFW191" i="18"/>
  <c r="OFX191" i="18"/>
  <c r="OFY191" i="18"/>
  <c r="OFZ191" i="18"/>
  <c r="OGA191" i="18"/>
  <c r="OGB191" i="18"/>
  <c r="OGC191" i="18"/>
  <c r="OGD191" i="18"/>
  <c r="OGE191" i="18"/>
  <c r="OGF191" i="18"/>
  <c r="OGG191" i="18"/>
  <c r="OGH191" i="18"/>
  <c r="OGI191" i="18"/>
  <c r="OGJ191" i="18"/>
  <c r="OGK191" i="18"/>
  <c r="OGL191" i="18"/>
  <c r="OGM191" i="18"/>
  <c r="OGN191" i="18"/>
  <c r="OGO191" i="18"/>
  <c r="OGP191" i="18"/>
  <c r="OGQ191" i="18"/>
  <c r="OGR191" i="18"/>
  <c r="OGS191" i="18"/>
  <c r="OGT191" i="18"/>
  <c r="OGU191" i="18"/>
  <c r="OGV191" i="18"/>
  <c r="OGW191" i="18"/>
  <c r="OGX191" i="18"/>
  <c r="OGY191" i="18"/>
  <c r="OGZ191" i="18"/>
  <c r="OHA191" i="18"/>
  <c r="OHB191" i="18"/>
  <c r="OHC191" i="18"/>
  <c r="OHD191" i="18"/>
  <c r="OHE191" i="18"/>
  <c r="OHF191" i="18"/>
  <c r="OHG191" i="18"/>
  <c r="OHH191" i="18"/>
  <c r="OHI191" i="18"/>
  <c r="OHJ191" i="18"/>
  <c r="OHK191" i="18"/>
  <c r="OHL191" i="18"/>
  <c r="OHM191" i="18"/>
  <c r="OHN191" i="18"/>
  <c r="OHO191" i="18"/>
  <c r="OHP191" i="18"/>
  <c r="OHQ191" i="18"/>
  <c r="OHR191" i="18"/>
  <c r="OHS191" i="18"/>
  <c r="OHT191" i="18"/>
  <c r="OHU191" i="18"/>
  <c r="OHV191" i="18"/>
  <c r="OHW191" i="18"/>
  <c r="OHX191" i="18"/>
  <c r="OHY191" i="18"/>
  <c r="OHZ191" i="18"/>
  <c r="OIA191" i="18"/>
  <c r="OIB191" i="18"/>
  <c r="OIC191" i="18"/>
  <c r="OID191" i="18"/>
  <c r="OIE191" i="18"/>
  <c r="OIF191" i="18"/>
  <c r="OIG191" i="18"/>
  <c r="OIH191" i="18"/>
  <c r="OII191" i="18"/>
  <c r="OIJ191" i="18"/>
  <c r="OIK191" i="18"/>
  <c r="OIL191" i="18"/>
  <c r="OIM191" i="18"/>
  <c r="OIN191" i="18"/>
  <c r="OIO191" i="18"/>
  <c r="OIP191" i="18"/>
  <c r="OIQ191" i="18"/>
  <c r="OIR191" i="18"/>
  <c r="OIS191" i="18"/>
  <c r="OIT191" i="18"/>
  <c r="OIU191" i="18"/>
  <c r="OIV191" i="18"/>
  <c r="OIW191" i="18"/>
  <c r="OIX191" i="18"/>
  <c r="OIY191" i="18"/>
  <c r="OIZ191" i="18"/>
  <c r="OJA191" i="18"/>
  <c r="OJB191" i="18"/>
  <c r="OJC191" i="18"/>
  <c r="OJD191" i="18"/>
  <c r="OJE191" i="18"/>
  <c r="OJF191" i="18"/>
  <c r="OJG191" i="18"/>
  <c r="OJH191" i="18"/>
  <c r="OJI191" i="18"/>
  <c r="OJJ191" i="18"/>
  <c r="OJK191" i="18"/>
  <c r="OJL191" i="18"/>
  <c r="OJM191" i="18"/>
  <c r="OJN191" i="18"/>
  <c r="OJO191" i="18"/>
  <c r="OJP191" i="18"/>
  <c r="OJQ191" i="18"/>
  <c r="OJR191" i="18"/>
  <c r="OJS191" i="18"/>
  <c r="OJT191" i="18"/>
  <c r="OJU191" i="18"/>
  <c r="OJV191" i="18"/>
  <c r="OJW191" i="18"/>
  <c r="OJX191" i="18"/>
  <c r="OJY191" i="18"/>
  <c r="OJZ191" i="18"/>
  <c r="OKA191" i="18"/>
  <c r="OKB191" i="18"/>
  <c r="OKC191" i="18"/>
  <c r="OKD191" i="18"/>
  <c r="OKE191" i="18"/>
  <c r="OKF191" i="18"/>
  <c r="OKG191" i="18"/>
  <c r="OKH191" i="18"/>
  <c r="OKI191" i="18"/>
  <c r="OKJ191" i="18"/>
  <c r="OKK191" i="18"/>
  <c r="OKL191" i="18"/>
  <c r="OKM191" i="18"/>
  <c r="OKN191" i="18"/>
  <c r="OKO191" i="18"/>
  <c r="OKP191" i="18"/>
  <c r="OKQ191" i="18"/>
  <c r="OKR191" i="18"/>
  <c r="OKS191" i="18"/>
  <c r="OKT191" i="18"/>
  <c r="OKU191" i="18"/>
  <c r="OKV191" i="18"/>
  <c r="OKW191" i="18"/>
  <c r="OKX191" i="18"/>
  <c r="OKY191" i="18"/>
  <c r="OKZ191" i="18"/>
  <c r="OLA191" i="18"/>
  <c r="OLB191" i="18"/>
  <c r="OLC191" i="18"/>
  <c r="OLD191" i="18"/>
  <c r="OLE191" i="18"/>
  <c r="OLF191" i="18"/>
  <c r="OLG191" i="18"/>
  <c r="OLH191" i="18"/>
  <c r="OLI191" i="18"/>
  <c r="OLJ191" i="18"/>
  <c r="OLK191" i="18"/>
  <c r="OLL191" i="18"/>
  <c r="OLM191" i="18"/>
  <c r="OLN191" i="18"/>
  <c r="OLO191" i="18"/>
  <c r="OLP191" i="18"/>
  <c r="OLQ191" i="18"/>
  <c r="OLR191" i="18"/>
  <c r="OLS191" i="18"/>
  <c r="OLT191" i="18"/>
  <c r="OLU191" i="18"/>
  <c r="OLV191" i="18"/>
  <c r="OLW191" i="18"/>
  <c r="OLX191" i="18"/>
  <c r="OLY191" i="18"/>
  <c r="OLZ191" i="18"/>
  <c r="OMA191" i="18"/>
  <c r="OMB191" i="18"/>
  <c r="OMC191" i="18"/>
  <c r="OMD191" i="18"/>
  <c r="OME191" i="18"/>
  <c r="OMF191" i="18"/>
  <c r="OMG191" i="18"/>
  <c r="OMH191" i="18"/>
  <c r="OMI191" i="18"/>
  <c r="OMJ191" i="18"/>
  <c r="OMK191" i="18"/>
  <c r="OML191" i="18"/>
  <c r="OMM191" i="18"/>
  <c r="OMN191" i="18"/>
  <c r="OMO191" i="18"/>
  <c r="OMP191" i="18"/>
  <c r="OMQ191" i="18"/>
  <c r="OMR191" i="18"/>
  <c r="OMS191" i="18"/>
  <c r="OMT191" i="18"/>
  <c r="OMU191" i="18"/>
  <c r="OMV191" i="18"/>
  <c r="OMW191" i="18"/>
  <c r="OMX191" i="18"/>
  <c r="OMY191" i="18"/>
  <c r="OMZ191" i="18"/>
  <c r="ONA191" i="18"/>
  <c r="ONB191" i="18"/>
  <c r="ONC191" i="18"/>
  <c r="OND191" i="18"/>
  <c r="ONE191" i="18"/>
  <c r="ONF191" i="18"/>
  <c r="ONG191" i="18"/>
  <c r="ONH191" i="18"/>
  <c r="ONI191" i="18"/>
  <c r="ONJ191" i="18"/>
  <c r="ONK191" i="18"/>
  <c r="ONL191" i="18"/>
  <c r="ONM191" i="18"/>
  <c r="ONN191" i="18"/>
  <c r="ONO191" i="18"/>
  <c r="ONP191" i="18"/>
  <c r="ONQ191" i="18"/>
  <c r="ONR191" i="18"/>
  <c r="ONS191" i="18"/>
  <c r="ONT191" i="18"/>
  <c r="ONU191" i="18"/>
  <c r="ONV191" i="18"/>
  <c r="ONW191" i="18"/>
  <c r="ONX191" i="18"/>
  <c r="ONY191" i="18"/>
  <c r="ONZ191" i="18"/>
  <c r="OOA191" i="18"/>
  <c r="OOB191" i="18"/>
  <c r="OOC191" i="18"/>
  <c r="OOD191" i="18"/>
  <c r="OOE191" i="18"/>
  <c r="OOF191" i="18"/>
  <c r="OOG191" i="18"/>
  <c r="OOH191" i="18"/>
  <c r="OOI191" i="18"/>
  <c r="OOJ191" i="18"/>
  <c r="OOK191" i="18"/>
  <c r="OOL191" i="18"/>
  <c r="OOM191" i="18"/>
  <c r="OON191" i="18"/>
  <c r="OOO191" i="18"/>
  <c r="OOP191" i="18"/>
  <c r="OOQ191" i="18"/>
  <c r="OOR191" i="18"/>
  <c r="OOS191" i="18"/>
  <c r="OOT191" i="18"/>
  <c r="OOU191" i="18"/>
  <c r="OOV191" i="18"/>
  <c r="OOW191" i="18"/>
  <c r="OOX191" i="18"/>
  <c r="OOY191" i="18"/>
  <c r="OOZ191" i="18"/>
  <c r="OPA191" i="18"/>
  <c r="OPB191" i="18"/>
  <c r="OPC191" i="18"/>
  <c r="OPD191" i="18"/>
  <c r="OPE191" i="18"/>
  <c r="OPF191" i="18"/>
  <c r="OPG191" i="18"/>
  <c r="OPH191" i="18"/>
  <c r="OPI191" i="18"/>
  <c r="OPJ191" i="18"/>
  <c r="OPK191" i="18"/>
  <c r="OPL191" i="18"/>
  <c r="OPM191" i="18"/>
  <c r="OPN191" i="18"/>
  <c r="OPO191" i="18"/>
  <c r="OPP191" i="18"/>
  <c r="OPQ191" i="18"/>
  <c r="OPR191" i="18"/>
  <c r="OPS191" i="18"/>
  <c r="OPT191" i="18"/>
  <c r="OPU191" i="18"/>
  <c r="OPV191" i="18"/>
  <c r="OPW191" i="18"/>
  <c r="OPX191" i="18"/>
  <c r="OPY191" i="18"/>
  <c r="OPZ191" i="18"/>
  <c r="OQA191" i="18"/>
  <c r="OQB191" i="18"/>
  <c r="OQC191" i="18"/>
  <c r="OQD191" i="18"/>
  <c r="OQE191" i="18"/>
  <c r="OQF191" i="18"/>
  <c r="OQG191" i="18"/>
  <c r="OQH191" i="18"/>
  <c r="OQI191" i="18"/>
  <c r="OQJ191" i="18"/>
  <c r="OQK191" i="18"/>
  <c r="OQL191" i="18"/>
  <c r="OQM191" i="18"/>
  <c r="OQN191" i="18"/>
  <c r="OQO191" i="18"/>
  <c r="OQP191" i="18"/>
  <c r="OQQ191" i="18"/>
  <c r="OQR191" i="18"/>
  <c r="OQS191" i="18"/>
  <c r="OQT191" i="18"/>
  <c r="OQU191" i="18"/>
  <c r="OQV191" i="18"/>
  <c r="OQW191" i="18"/>
  <c r="OQX191" i="18"/>
  <c r="OQY191" i="18"/>
  <c r="OQZ191" i="18"/>
  <c r="ORA191" i="18"/>
  <c r="ORB191" i="18"/>
  <c r="ORC191" i="18"/>
  <c r="ORD191" i="18"/>
  <c r="ORE191" i="18"/>
  <c r="ORF191" i="18"/>
  <c r="ORG191" i="18"/>
  <c r="ORH191" i="18"/>
  <c r="ORI191" i="18"/>
  <c r="ORJ191" i="18"/>
  <c r="ORK191" i="18"/>
  <c r="ORL191" i="18"/>
  <c r="ORM191" i="18"/>
  <c r="ORN191" i="18"/>
  <c r="ORO191" i="18"/>
  <c r="ORP191" i="18"/>
  <c r="ORQ191" i="18"/>
  <c r="ORR191" i="18"/>
  <c r="ORS191" i="18"/>
  <c r="ORT191" i="18"/>
  <c r="ORU191" i="18"/>
  <c r="ORV191" i="18"/>
  <c r="ORW191" i="18"/>
  <c r="ORX191" i="18"/>
  <c r="ORY191" i="18"/>
  <c r="ORZ191" i="18"/>
  <c r="OSA191" i="18"/>
  <c r="OSB191" i="18"/>
  <c r="OSC191" i="18"/>
  <c r="OSD191" i="18"/>
  <c r="OSE191" i="18"/>
  <c r="OSF191" i="18"/>
  <c r="OSG191" i="18"/>
  <c r="OSH191" i="18"/>
  <c r="OSI191" i="18"/>
  <c r="OSJ191" i="18"/>
  <c r="OSK191" i="18"/>
  <c r="OSL191" i="18"/>
  <c r="OSM191" i="18"/>
  <c r="OSN191" i="18"/>
  <c r="OSO191" i="18"/>
  <c r="OSP191" i="18"/>
  <c r="OSQ191" i="18"/>
  <c r="OSR191" i="18"/>
  <c r="OSS191" i="18"/>
  <c r="OST191" i="18"/>
  <c r="OSU191" i="18"/>
  <c r="OSV191" i="18"/>
  <c r="OSW191" i="18"/>
  <c r="OSX191" i="18"/>
  <c r="OSY191" i="18"/>
  <c r="OSZ191" i="18"/>
  <c r="OTA191" i="18"/>
  <c r="OTB191" i="18"/>
  <c r="OTC191" i="18"/>
  <c r="OTD191" i="18"/>
  <c r="OTE191" i="18"/>
  <c r="OTF191" i="18"/>
  <c r="OTG191" i="18"/>
  <c r="OTH191" i="18"/>
  <c r="OTI191" i="18"/>
  <c r="OTJ191" i="18"/>
  <c r="OTK191" i="18"/>
  <c r="OTL191" i="18"/>
  <c r="OTM191" i="18"/>
  <c r="OTN191" i="18"/>
  <c r="OTO191" i="18"/>
  <c r="OTP191" i="18"/>
  <c r="OTQ191" i="18"/>
  <c r="OTR191" i="18"/>
  <c r="OTS191" i="18"/>
  <c r="OTT191" i="18"/>
  <c r="OTU191" i="18"/>
  <c r="OTV191" i="18"/>
  <c r="OTW191" i="18"/>
  <c r="OTX191" i="18"/>
  <c r="OTY191" i="18"/>
  <c r="OTZ191" i="18"/>
  <c r="OUA191" i="18"/>
  <c r="OUB191" i="18"/>
  <c r="OUC191" i="18"/>
  <c r="OUD191" i="18"/>
  <c r="OUE191" i="18"/>
  <c r="OUF191" i="18"/>
  <c r="OUG191" i="18"/>
  <c r="OUH191" i="18"/>
  <c r="OUI191" i="18"/>
  <c r="OUJ191" i="18"/>
  <c r="OUK191" i="18"/>
  <c r="OUL191" i="18"/>
  <c r="OUM191" i="18"/>
  <c r="OUN191" i="18"/>
  <c r="OUO191" i="18"/>
  <c r="OUP191" i="18"/>
  <c r="OUQ191" i="18"/>
  <c r="OUR191" i="18"/>
  <c r="OUS191" i="18"/>
  <c r="OUT191" i="18"/>
  <c r="OUU191" i="18"/>
  <c r="OUV191" i="18"/>
  <c r="OUW191" i="18"/>
  <c r="OUX191" i="18"/>
  <c r="OUY191" i="18"/>
  <c r="OUZ191" i="18"/>
  <c r="OVA191" i="18"/>
  <c r="OVB191" i="18"/>
  <c r="OVC191" i="18"/>
  <c r="OVD191" i="18"/>
  <c r="OVE191" i="18"/>
  <c r="OVF191" i="18"/>
  <c r="OVG191" i="18"/>
  <c r="OVH191" i="18"/>
  <c r="OVI191" i="18"/>
  <c r="OVJ191" i="18"/>
  <c r="OVK191" i="18"/>
  <c r="OVL191" i="18"/>
  <c r="OVM191" i="18"/>
  <c r="OVN191" i="18"/>
  <c r="OVO191" i="18"/>
  <c r="OVP191" i="18"/>
  <c r="OVQ191" i="18"/>
  <c r="OVR191" i="18"/>
  <c r="OVS191" i="18"/>
  <c r="OVT191" i="18"/>
  <c r="OVU191" i="18"/>
  <c r="OVV191" i="18"/>
  <c r="OVW191" i="18"/>
  <c r="OVX191" i="18"/>
  <c r="OVY191" i="18"/>
  <c r="OVZ191" i="18"/>
  <c r="OWA191" i="18"/>
  <c r="OWB191" i="18"/>
  <c r="OWC191" i="18"/>
  <c r="OWD191" i="18"/>
  <c r="OWE191" i="18"/>
  <c r="OWF191" i="18"/>
  <c r="OWG191" i="18"/>
  <c r="OWH191" i="18"/>
  <c r="OWI191" i="18"/>
  <c r="OWJ191" i="18"/>
  <c r="OWK191" i="18"/>
  <c r="OWL191" i="18"/>
  <c r="OWM191" i="18"/>
  <c r="OWN191" i="18"/>
  <c r="OWO191" i="18"/>
  <c r="OWP191" i="18"/>
  <c r="OWQ191" i="18"/>
  <c r="OWR191" i="18"/>
  <c r="OWS191" i="18"/>
  <c r="OWT191" i="18"/>
  <c r="OWU191" i="18"/>
  <c r="OWV191" i="18"/>
  <c r="OWW191" i="18"/>
  <c r="OWX191" i="18"/>
  <c r="OWY191" i="18"/>
  <c r="OWZ191" i="18"/>
  <c r="OXA191" i="18"/>
  <c r="OXB191" i="18"/>
  <c r="OXC191" i="18"/>
  <c r="OXD191" i="18"/>
  <c r="OXE191" i="18"/>
  <c r="OXF191" i="18"/>
  <c r="OXG191" i="18"/>
  <c r="OXH191" i="18"/>
  <c r="OXI191" i="18"/>
  <c r="OXJ191" i="18"/>
  <c r="OXK191" i="18"/>
  <c r="OXL191" i="18"/>
  <c r="OXM191" i="18"/>
  <c r="OXN191" i="18"/>
  <c r="OXO191" i="18"/>
  <c r="OXP191" i="18"/>
  <c r="OXQ191" i="18"/>
  <c r="OXR191" i="18"/>
  <c r="OXS191" i="18"/>
  <c r="OXT191" i="18"/>
  <c r="OXU191" i="18"/>
  <c r="OXV191" i="18"/>
  <c r="OXW191" i="18"/>
  <c r="OXX191" i="18"/>
  <c r="OXY191" i="18"/>
  <c r="OXZ191" i="18"/>
  <c r="OYA191" i="18"/>
  <c r="OYB191" i="18"/>
  <c r="OYC191" i="18"/>
  <c r="OYD191" i="18"/>
  <c r="OYE191" i="18"/>
  <c r="OYF191" i="18"/>
  <c r="OYG191" i="18"/>
  <c r="OYH191" i="18"/>
  <c r="OYI191" i="18"/>
  <c r="OYJ191" i="18"/>
  <c r="OYK191" i="18"/>
  <c r="OYL191" i="18"/>
  <c r="OYM191" i="18"/>
  <c r="OYN191" i="18"/>
  <c r="OYO191" i="18"/>
  <c r="OYP191" i="18"/>
  <c r="OYQ191" i="18"/>
  <c r="OYR191" i="18"/>
  <c r="OYS191" i="18"/>
  <c r="OYT191" i="18"/>
  <c r="OYU191" i="18"/>
  <c r="OYV191" i="18"/>
  <c r="OYW191" i="18"/>
  <c r="OYX191" i="18"/>
  <c r="OYY191" i="18"/>
  <c r="OYZ191" i="18"/>
  <c r="OZA191" i="18"/>
  <c r="OZB191" i="18"/>
  <c r="OZC191" i="18"/>
  <c r="OZD191" i="18"/>
  <c r="OZE191" i="18"/>
  <c r="OZF191" i="18"/>
  <c r="OZG191" i="18"/>
  <c r="OZH191" i="18"/>
  <c r="OZI191" i="18"/>
  <c r="OZJ191" i="18"/>
  <c r="OZK191" i="18"/>
  <c r="OZL191" i="18"/>
  <c r="OZM191" i="18"/>
  <c r="OZN191" i="18"/>
  <c r="OZO191" i="18"/>
  <c r="OZP191" i="18"/>
  <c r="OZQ191" i="18"/>
  <c r="OZR191" i="18"/>
  <c r="OZS191" i="18"/>
  <c r="OZT191" i="18"/>
  <c r="OZU191" i="18"/>
  <c r="OZV191" i="18"/>
  <c r="OZW191" i="18"/>
  <c r="OZX191" i="18"/>
  <c r="OZY191" i="18"/>
  <c r="OZZ191" i="18"/>
  <c r="PAA191" i="18"/>
  <c r="PAB191" i="18"/>
  <c r="PAC191" i="18"/>
  <c r="PAD191" i="18"/>
  <c r="PAE191" i="18"/>
  <c r="PAF191" i="18"/>
  <c r="PAG191" i="18"/>
  <c r="PAH191" i="18"/>
  <c r="PAI191" i="18"/>
  <c r="PAJ191" i="18"/>
  <c r="PAK191" i="18"/>
  <c r="PAL191" i="18"/>
  <c r="PAM191" i="18"/>
  <c r="PAN191" i="18"/>
  <c r="PAO191" i="18"/>
  <c r="PAP191" i="18"/>
  <c r="PAQ191" i="18"/>
  <c r="PAR191" i="18"/>
  <c r="PAS191" i="18"/>
  <c r="PAT191" i="18"/>
  <c r="PAU191" i="18"/>
  <c r="PAV191" i="18"/>
  <c r="PAW191" i="18"/>
  <c r="PAX191" i="18"/>
  <c r="PAY191" i="18"/>
  <c r="PAZ191" i="18"/>
  <c r="PBA191" i="18"/>
  <c r="PBB191" i="18"/>
  <c r="PBC191" i="18"/>
  <c r="PBD191" i="18"/>
  <c r="PBE191" i="18"/>
  <c r="PBF191" i="18"/>
  <c r="PBG191" i="18"/>
  <c r="PBH191" i="18"/>
  <c r="PBI191" i="18"/>
  <c r="PBJ191" i="18"/>
  <c r="PBK191" i="18"/>
  <c r="PBL191" i="18"/>
  <c r="PBM191" i="18"/>
  <c r="PBN191" i="18"/>
  <c r="PBO191" i="18"/>
  <c r="PBP191" i="18"/>
  <c r="PBQ191" i="18"/>
  <c r="PBR191" i="18"/>
  <c r="PBS191" i="18"/>
  <c r="PBT191" i="18"/>
  <c r="PBU191" i="18"/>
  <c r="PBV191" i="18"/>
  <c r="PBW191" i="18"/>
  <c r="PBX191" i="18"/>
  <c r="PBY191" i="18"/>
  <c r="PBZ191" i="18"/>
  <c r="PCA191" i="18"/>
  <c r="PCB191" i="18"/>
  <c r="PCC191" i="18"/>
  <c r="PCD191" i="18"/>
  <c r="PCE191" i="18"/>
  <c r="PCF191" i="18"/>
  <c r="PCG191" i="18"/>
  <c r="PCH191" i="18"/>
  <c r="PCI191" i="18"/>
  <c r="PCJ191" i="18"/>
  <c r="PCK191" i="18"/>
  <c r="PCL191" i="18"/>
  <c r="PCM191" i="18"/>
  <c r="PCN191" i="18"/>
  <c r="PCO191" i="18"/>
  <c r="PCP191" i="18"/>
  <c r="PCQ191" i="18"/>
  <c r="PCR191" i="18"/>
  <c r="PCS191" i="18"/>
  <c r="PCT191" i="18"/>
  <c r="PCU191" i="18"/>
  <c r="PCV191" i="18"/>
  <c r="PCW191" i="18"/>
  <c r="PCX191" i="18"/>
  <c r="PCY191" i="18"/>
  <c r="PCZ191" i="18"/>
  <c r="PDA191" i="18"/>
  <c r="PDB191" i="18"/>
  <c r="PDC191" i="18"/>
  <c r="PDD191" i="18"/>
  <c r="PDE191" i="18"/>
  <c r="PDF191" i="18"/>
  <c r="PDG191" i="18"/>
  <c r="PDH191" i="18"/>
  <c r="PDI191" i="18"/>
  <c r="PDJ191" i="18"/>
  <c r="PDK191" i="18"/>
  <c r="PDL191" i="18"/>
  <c r="PDM191" i="18"/>
  <c r="PDN191" i="18"/>
  <c r="PDO191" i="18"/>
  <c r="PDP191" i="18"/>
  <c r="PDQ191" i="18"/>
  <c r="PDR191" i="18"/>
  <c r="PDS191" i="18"/>
  <c r="PDT191" i="18"/>
  <c r="PDU191" i="18"/>
  <c r="PDV191" i="18"/>
  <c r="PDW191" i="18"/>
  <c r="PDX191" i="18"/>
  <c r="PDY191" i="18"/>
  <c r="PDZ191" i="18"/>
  <c r="PEA191" i="18"/>
  <c r="PEB191" i="18"/>
  <c r="PEC191" i="18"/>
  <c r="PED191" i="18"/>
  <c r="PEE191" i="18"/>
  <c r="PEF191" i="18"/>
  <c r="PEG191" i="18"/>
  <c r="PEH191" i="18"/>
  <c r="PEI191" i="18"/>
  <c r="PEJ191" i="18"/>
  <c r="PEK191" i="18"/>
  <c r="PEL191" i="18"/>
  <c r="PEM191" i="18"/>
  <c r="PEN191" i="18"/>
  <c r="PEO191" i="18"/>
  <c r="PEP191" i="18"/>
  <c r="PEQ191" i="18"/>
  <c r="PER191" i="18"/>
  <c r="PES191" i="18"/>
  <c r="PET191" i="18"/>
  <c r="PEU191" i="18"/>
  <c r="PEV191" i="18"/>
  <c r="PEW191" i="18"/>
  <c r="PEX191" i="18"/>
  <c r="PEY191" i="18"/>
  <c r="PEZ191" i="18"/>
  <c r="PFA191" i="18"/>
  <c r="PFB191" i="18"/>
  <c r="PFC191" i="18"/>
  <c r="PFD191" i="18"/>
  <c r="PFE191" i="18"/>
  <c r="PFF191" i="18"/>
  <c r="PFG191" i="18"/>
  <c r="PFH191" i="18"/>
  <c r="PFI191" i="18"/>
  <c r="PFJ191" i="18"/>
  <c r="PFK191" i="18"/>
  <c r="PFL191" i="18"/>
  <c r="PFM191" i="18"/>
  <c r="PFN191" i="18"/>
  <c r="PFO191" i="18"/>
  <c r="PFP191" i="18"/>
  <c r="PFQ191" i="18"/>
  <c r="PFR191" i="18"/>
  <c r="PFS191" i="18"/>
  <c r="PFT191" i="18"/>
  <c r="PFU191" i="18"/>
  <c r="PFV191" i="18"/>
  <c r="PFW191" i="18"/>
  <c r="PFX191" i="18"/>
  <c r="PFY191" i="18"/>
  <c r="PFZ191" i="18"/>
  <c r="PGA191" i="18"/>
  <c r="PGB191" i="18"/>
  <c r="PGC191" i="18"/>
  <c r="PGD191" i="18"/>
  <c r="PGE191" i="18"/>
  <c r="PGF191" i="18"/>
  <c r="PGG191" i="18"/>
  <c r="PGH191" i="18"/>
  <c r="PGI191" i="18"/>
  <c r="PGJ191" i="18"/>
  <c r="PGK191" i="18"/>
  <c r="PGL191" i="18"/>
  <c r="PGM191" i="18"/>
  <c r="PGN191" i="18"/>
  <c r="PGO191" i="18"/>
  <c r="PGP191" i="18"/>
  <c r="PGQ191" i="18"/>
  <c r="PGR191" i="18"/>
  <c r="PGS191" i="18"/>
  <c r="PGT191" i="18"/>
  <c r="PGU191" i="18"/>
  <c r="PGV191" i="18"/>
  <c r="PGW191" i="18"/>
  <c r="PGX191" i="18"/>
  <c r="PGY191" i="18"/>
  <c r="PGZ191" i="18"/>
  <c r="PHA191" i="18"/>
  <c r="PHB191" i="18"/>
  <c r="PHC191" i="18"/>
  <c r="PHD191" i="18"/>
  <c r="PHE191" i="18"/>
  <c r="PHF191" i="18"/>
  <c r="PHG191" i="18"/>
  <c r="PHH191" i="18"/>
  <c r="PHI191" i="18"/>
  <c r="PHJ191" i="18"/>
  <c r="PHK191" i="18"/>
  <c r="PHL191" i="18"/>
  <c r="PHM191" i="18"/>
  <c r="PHN191" i="18"/>
  <c r="PHO191" i="18"/>
  <c r="PHP191" i="18"/>
  <c r="PHQ191" i="18"/>
  <c r="PHR191" i="18"/>
  <c r="PHS191" i="18"/>
  <c r="PHT191" i="18"/>
  <c r="PHU191" i="18"/>
  <c r="PHV191" i="18"/>
  <c r="PHW191" i="18"/>
  <c r="PHX191" i="18"/>
  <c r="PHY191" i="18"/>
  <c r="PHZ191" i="18"/>
  <c r="PIA191" i="18"/>
  <c r="PIB191" i="18"/>
  <c r="PIC191" i="18"/>
  <c r="PID191" i="18"/>
  <c r="PIE191" i="18"/>
  <c r="PIF191" i="18"/>
  <c r="PIG191" i="18"/>
  <c r="PIH191" i="18"/>
  <c r="PII191" i="18"/>
  <c r="PIJ191" i="18"/>
  <c r="PIK191" i="18"/>
  <c r="PIL191" i="18"/>
  <c r="PIM191" i="18"/>
  <c r="PIN191" i="18"/>
  <c r="PIO191" i="18"/>
  <c r="PIP191" i="18"/>
  <c r="PIQ191" i="18"/>
  <c r="PIR191" i="18"/>
  <c r="PIS191" i="18"/>
  <c r="PIT191" i="18"/>
  <c r="PIU191" i="18"/>
  <c r="PIV191" i="18"/>
  <c r="PIW191" i="18"/>
  <c r="PIX191" i="18"/>
  <c r="PIY191" i="18"/>
  <c r="PIZ191" i="18"/>
  <c r="PJA191" i="18"/>
  <c r="PJB191" i="18"/>
  <c r="PJC191" i="18"/>
  <c r="PJD191" i="18"/>
  <c r="PJE191" i="18"/>
  <c r="PJF191" i="18"/>
  <c r="PJG191" i="18"/>
  <c r="PJH191" i="18"/>
  <c r="PJI191" i="18"/>
  <c r="PJJ191" i="18"/>
  <c r="PJK191" i="18"/>
  <c r="PJL191" i="18"/>
  <c r="PJM191" i="18"/>
  <c r="PJN191" i="18"/>
  <c r="PJO191" i="18"/>
  <c r="PJP191" i="18"/>
  <c r="PJQ191" i="18"/>
  <c r="PJR191" i="18"/>
  <c r="PJS191" i="18"/>
  <c r="PJT191" i="18"/>
  <c r="PJU191" i="18"/>
  <c r="PJV191" i="18"/>
  <c r="PJW191" i="18"/>
  <c r="PJX191" i="18"/>
  <c r="PJY191" i="18"/>
  <c r="PJZ191" i="18"/>
  <c r="PKA191" i="18"/>
  <c r="PKB191" i="18"/>
  <c r="PKC191" i="18"/>
  <c r="PKD191" i="18"/>
  <c r="PKE191" i="18"/>
  <c r="PKF191" i="18"/>
  <c r="PKG191" i="18"/>
  <c r="PKH191" i="18"/>
  <c r="PKI191" i="18"/>
  <c r="PKJ191" i="18"/>
  <c r="PKK191" i="18"/>
  <c r="PKL191" i="18"/>
  <c r="PKM191" i="18"/>
  <c r="PKN191" i="18"/>
  <c r="PKO191" i="18"/>
  <c r="PKP191" i="18"/>
  <c r="PKQ191" i="18"/>
  <c r="PKR191" i="18"/>
  <c r="PKS191" i="18"/>
  <c r="PKT191" i="18"/>
  <c r="PKU191" i="18"/>
  <c r="PKV191" i="18"/>
  <c r="PKW191" i="18"/>
  <c r="PKX191" i="18"/>
  <c r="PKY191" i="18"/>
  <c r="PKZ191" i="18"/>
  <c r="PLA191" i="18"/>
  <c r="PLB191" i="18"/>
  <c r="PLC191" i="18"/>
  <c r="PLD191" i="18"/>
  <c r="PLE191" i="18"/>
  <c r="PLF191" i="18"/>
  <c r="PLG191" i="18"/>
  <c r="PLH191" i="18"/>
  <c r="PLI191" i="18"/>
  <c r="PLJ191" i="18"/>
  <c r="PLK191" i="18"/>
  <c r="PLL191" i="18"/>
  <c r="PLM191" i="18"/>
  <c r="PLN191" i="18"/>
  <c r="PLO191" i="18"/>
  <c r="PLP191" i="18"/>
  <c r="PLQ191" i="18"/>
  <c r="PLR191" i="18"/>
  <c r="PLS191" i="18"/>
  <c r="PLT191" i="18"/>
  <c r="PLU191" i="18"/>
  <c r="PLV191" i="18"/>
  <c r="PLW191" i="18"/>
  <c r="PLX191" i="18"/>
  <c r="PLY191" i="18"/>
  <c r="PLZ191" i="18"/>
  <c r="PMA191" i="18"/>
  <c r="PMB191" i="18"/>
  <c r="PMC191" i="18"/>
  <c r="PMD191" i="18"/>
  <c r="PME191" i="18"/>
  <c r="PMF191" i="18"/>
  <c r="PMG191" i="18"/>
  <c r="PMH191" i="18"/>
  <c r="PMI191" i="18"/>
  <c r="PMJ191" i="18"/>
  <c r="PMK191" i="18"/>
  <c r="PML191" i="18"/>
  <c r="PMM191" i="18"/>
  <c r="PMN191" i="18"/>
  <c r="PMO191" i="18"/>
  <c r="PMP191" i="18"/>
  <c r="PMQ191" i="18"/>
  <c r="PMR191" i="18"/>
  <c r="PMS191" i="18"/>
  <c r="PMT191" i="18"/>
  <c r="PMU191" i="18"/>
  <c r="PMV191" i="18"/>
  <c r="PMW191" i="18"/>
  <c r="PMX191" i="18"/>
  <c r="PMY191" i="18"/>
  <c r="PMZ191" i="18"/>
  <c r="PNA191" i="18"/>
  <c r="PNB191" i="18"/>
  <c r="PNC191" i="18"/>
  <c r="PND191" i="18"/>
  <c r="PNE191" i="18"/>
  <c r="PNF191" i="18"/>
  <c r="PNG191" i="18"/>
  <c r="PNH191" i="18"/>
  <c r="PNI191" i="18"/>
  <c r="PNJ191" i="18"/>
  <c r="PNK191" i="18"/>
  <c r="PNL191" i="18"/>
  <c r="PNM191" i="18"/>
  <c r="PNN191" i="18"/>
  <c r="PNO191" i="18"/>
  <c r="PNP191" i="18"/>
  <c r="PNQ191" i="18"/>
  <c r="PNR191" i="18"/>
  <c r="PNS191" i="18"/>
  <c r="PNT191" i="18"/>
  <c r="PNU191" i="18"/>
  <c r="PNV191" i="18"/>
  <c r="PNW191" i="18"/>
  <c r="PNX191" i="18"/>
  <c r="PNY191" i="18"/>
  <c r="PNZ191" i="18"/>
  <c r="POA191" i="18"/>
  <c r="POB191" i="18"/>
  <c r="POC191" i="18"/>
  <c r="POD191" i="18"/>
  <c r="POE191" i="18"/>
  <c r="POF191" i="18"/>
  <c r="POG191" i="18"/>
  <c r="POH191" i="18"/>
  <c r="POI191" i="18"/>
  <c r="POJ191" i="18"/>
  <c r="POK191" i="18"/>
  <c r="POL191" i="18"/>
  <c r="POM191" i="18"/>
  <c r="PON191" i="18"/>
  <c r="POO191" i="18"/>
  <c r="POP191" i="18"/>
  <c r="POQ191" i="18"/>
  <c r="POR191" i="18"/>
  <c r="POS191" i="18"/>
  <c r="POT191" i="18"/>
  <c r="POU191" i="18"/>
  <c r="POV191" i="18"/>
  <c r="POW191" i="18"/>
  <c r="POX191" i="18"/>
  <c r="POY191" i="18"/>
  <c r="POZ191" i="18"/>
  <c r="PPA191" i="18"/>
  <c r="PPB191" i="18"/>
  <c r="PPC191" i="18"/>
  <c r="PPD191" i="18"/>
  <c r="PPE191" i="18"/>
  <c r="PPF191" i="18"/>
  <c r="PPG191" i="18"/>
  <c r="PPH191" i="18"/>
  <c r="PPI191" i="18"/>
  <c r="PPJ191" i="18"/>
  <c r="PPK191" i="18"/>
  <c r="PPL191" i="18"/>
  <c r="PPM191" i="18"/>
  <c r="PPN191" i="18"/>
  <c r="PPO191" i="18"/>
  <c r="PPP191" i="18"/>
  <c r="PPQ191" i="18"/>
  <c r="PPR191" i="18"/>
  <c r="PPS191" i="18"/>
  <c r="PPT191" i="18"/>
  <c r="PPU191" i="18"/>
  <c r="PPV191" i="18"/>
  <c r="PPW191" i="18"/>
  <c r="PPX191" i="18"/>
  <c r="PPY191" i="18"/>
  <c r="PPZ191" i="18"/>
  <c r="PQA191" i="18"/>
  <c r="PQB191" i="18"/>
  <c r="PQC191" i="18"/>
  <c r="PQD191" i="18"/>
  <c r="PQE191" i="18"/>
  <c r="PQF191" i="18"/>
  <c r="PQG191" i="18"/>
  <c r="PQH191" i="18"/>
  <c r="PQI191" i="18"/>
  <c r="PQJ191" i="18"/>
  <c r="PQK191" i="18"/>
  <c r="PQL191" i="18"/>
  <c r="PQM191" i="18"/>
  <c r="PQN191" i="18"/>
  <c r="PQO191" i="18"/>
  <c r="PQP191" i="18"/>
  <c r="PQQ191" i="18"/>
  <c r="PQR191" i="18"/>
  <c r="PQS191" i="18"/>
  <c r="PQT191" i="18"/>
  <c r="PQU191" i="18"/>
  <c r="PQV191" i="18"/>
  <c r="PQW191" i="18"/>
  <c r="PQX191" i="18"/>
  <c r="PQY191" i="18"/>
  <c r="PQZ191" i="18"/>
  <c r="PRA191" i="18"/>
  <c r="PRB191" i="18"/>
  <c r="PRC191" i="18"/>
  <c r="PRD191" i="18"/>
  <c r="PRE191" i="18"/>
  <c r="PRF191" i="18"/>
  <c r="PRG191" i="18"/>
  <c r="PRH191" i="18"/>
  <c r="PRI191" i="18"/>
  <c r="PRJ191" i="18"/>
  <c r="PRK191" i="18"/>
  <c r="PRL191" i="18"/>
  <c r="PRM191" i="18"/>
  <c r="PRN191" i="18"/>
  <c r="PRO191" i="18"/>
  <c r="PRP191" i="18"/>
  <c r="PRQ191" i="18"/>
  <c r="PRR191" i="18"/>
  <c r="PRS191" i="18"/>
  <c r="PRT191" i="18"/>
  <c r="PRU191" i="18"/>
  <c r="PRV191" i="18"/>
  <c r="PRW191" i="18"/>
  <c r="PRX191" i="18"/>
  <c r="PRY191" i="18"/>
  <c r="PRZ191" i="18"/>
  <c r="PSA191" i="18"/>
  <c r="PSB191" i="18"/>
  <c r="PSC191" i="18"/>
  <c r="PSD191" i="18"/>
  <c r="PSE191" i="18"/>
  <c r="PSF191" i="18"/>
  <c r="PSG191" i="18"/>
  <c r="PSH191" i="18"/>
  <c r="PSI191" i="18"/>
  <c r="PSJ191" i="18"/>
  <c r="PSK191" i="18"/>
  <c r="PSL191" i="18"/>
  <c r="PSM191" i="18"/>
  <c r="PSN191" i="18"/>
  <c r="PSO191" i="18"/>
  <c r="PSP191" i="18"/>
  <c r="PSQ191" i="18"/>
  <c r="PSR191" i="18"/>
  <c r="PSS191" i="18"/>
  <c r="PST191" i="18"/>
  <c r="PSU191" i="18"/>
  <c r="PSV191" i="18"/>
  <c r="PSW191" i="18"/>
  <c r="PSX191" i="18"/>
  <c r="PSY191" i="18"/>
  <c r="PSZ191" i="18"/>
  <c r="PTA191" i="18"/>
  <c r="PTB191" i="18"/>
  <c r="PTC191" i="18"/>
  <c r="PTD191" i="18"/>
  <c r="PTE191" i="18"/>
  <c r="PTF191" i="18"/>
  <c r="PTG191" i="18"/>
  <c r="PTH191" i="18"/>
  <c r="PTI191" i="18"/>
  <c r="PTJ191" i="18"/>
  <c r="PTK191" i="18"/>
  <c r="PTL191" i="18"/>
  <c r="PTM191" i="18"/>
  <c r="PTN191" i="18"/>
  <c r="PTO191" i="18"/>
  <c r="PTP191" i="18"/>
  <c r="PTQ191" i="18"/>
  <c r="PTR191" i="18"/>
  <c r="PTS191" i="18"/>
  <c r="PTT191" i="18"/>
  <c r="PTU191" i="18"/>
  <c r="PTV191" i="18"/>
  <c r="PTW191" i="18"/>
  <c r="PTX191" i="18"/>
  <c r="PTY191" i="18"/>
  <c r="PTZ191" i="18"/>
  <c r="PUA191" i="18"/>
  <c r="PUB191" i="18"/>
  <c r="PUC191" i="18"/>
  <c r="PUD191" i="18"/>
  <c r="PUE191" i="18"/>
  <c r="PUF191" i="18"/>
  <c r="PUG191" i="18"/>
  <c r="PUH191" i="18"/>
  <c r="PUI191" i="18"/>
  <c r="PUJ191" i="18"/>
  <c r="PUK191" i="18"/>
  <c r="PUL191" i="18"/>
  <c r="PUM191" i="18"/>
  <c r="PUN191" i="18"/>
  <c r="PUO191" i="18"/>
  <c r="PUP191" i="18"/>
  <c r="PUQ191" i="18"/>
  <c r="PUR191" i="18"/>
  <c r="PUS191" i="18"/>
  <c r="PUT191" i="18"/>
  <c r="PUU191" i="18"/>
  <c r="PUV191" i="18"/>
  <c r="PUW191" i="18"/>
  <c r="PUX191" i="18"/>
  <c r="PUY191" i="18"/>
  <c r="PUZ191" i="18"/>
  <c r="PVA191" i="18"/>
  <c r="PVB191" i="18"/>
  <c r="PVC191" i="18"/>
  <c r="PVD191" i="18"/>
  <c r="PVE191" i="18"/>
  <c r="PVF191" i="18"/>
  <c r="PVG191" i="18"/>
  <c r="PVH191" i="18"/>
  <c r="PVI191" i="18"/>
  <c r="PVJ191" i="18"/>
  <c r="PVK191" i="18"/>
  <c r="PVL191" i="18"/>
  <c r="PVM191" i="18"/>
  <c r="PVN191" i="18"/>
  <c r="PVO191" i="18"/>
  <c r="PVP191" i="18"/>
  <c r="PVQ191" i="18"/>
  <c r="PVR191" i="18"/>
  <c r="PVS191" i="18"/>
  <c r="PVT191" i="18"/>
  <c r="PVU191" i="18"/>
  <c r="PVV191" i="18"/>
  <c r="PVW191" i="18"/>
  <c r="PVX191" i="18"/>
  <c r="PVY191" i="18"/>
  <c r="PVZ191" i="18"/>
  <c r="PWA191" i="18"/>
  <c r="PWB191" i="18"/>
  <c r="PWC191" i="18"/>
  <c r="PWD191" i="18"/>
  <c r="PWE191" i="18"/>
  <c r="PWF191" i="18"/>
  <c r="PWG191" i="18"/>
  <c r="PWH191" i="18"/>
  <c r="PWI191" i="18"/>
  <c r="PWJ191" i="18"/>
  <c r="PWK191" i="18"/>
  <c r="PWL191" i="18"/>
  <c r="PWM191" i="18"/>
  <c r="PWN191" i="18"/>
  <c r="PWO191" i="18"/>
  <c r="PWP191" i="18"/>
  <c r="PWQ191" i="18"/>
  <c r="PWR191" i="18"/>
  <c r="PWS191" i="18"/>
  <c r="PWT191" i="18"/>
  <c r="PWU191" i="18"/>
  <c r="PWV191" i="18"/>
  <c r="PWW191" i="18"/>
  <c r="PWX191" i="18"/>
  <c r="PWY191" i="18"/>
  <c r="PWZ191" i="18"/>
  <c r="PXA191" i="18"/>
  <c r="PXB191" i="18"/>
  <c r="PXC191" i="18"/>
  <c r="PXD191" i="18"/>
  <c r="PXE191" i="18"/>
  <c r="PXF191" i="18"/>
  <c r="PXG191" i="18"/>
  <c r="PXH191" i="18"/>
  <c r="PXI191" i="18"/>
  <c r="PXJ191" i="18"/>
  <c r="PXK191" i="18"/>
  <c r="PXL191" i="18"/>
  <c r="PXM191" i="18"/>
  <c r="PXN191" i="18"/>
  <c r="PXO191" i="18"/>
  <c r="PXP191" i="18"/>
  <c r="PXQ191" i="18"/>
  <c r="PXR191" i="18"/>
  <c r="PXS191" i="18"/>
  <c r="PXT191" i="18"/>
  <c r="PXU191" i="18"/>
  <c r="PXV191" i="18"/>
  <c r="PXW191" i="18"/>
  <c r="PXX191" i="18"/>
  <c r="PXY191" i="18"/>
  <c r="PXZ191" i="18"/>
  <c r="PYA191" i="18"/>
  <c r="PYB191" i="18"/>
  <c r="PYC191" i="18"/>
  <c r="PYD191" i="18"/>
  <c r="PYE191" i="18"/>
  <c r="PYF191" i="18"/>
  <c r="PYG191" i="18"/>
  <c r="PYH191" i="18"/>
  <c r="PYI191" i="18"/>
  <c r="PYJ191" i="18"/>
  <c r="PYK191" i="18"/>
  <c r="PYL191" i="18"/>
  <c r="PYM191" i="18"/>
  <c r="PYN191" i="18"/>
  <c r="PYO191" i="18"/>
  <c r="PYP191" i="18"/>
  <c r="PYQ191" i="18"/>
  <c r="PYR191" i="18"/>
  <c r="PYS191" i="18"/>
  <c r="PYT191" i="18"/>
  <c r="PYU191" i="18"/>
  <c r="PYV191" i="18"/>
  <c r="PYW191" i="18"/>
  <c r="PYX191" i="18"/>
  <c r="PYY191" i="18"/>
  <c r="PYZ191" i="18"/>
  <c r="PZA191" i="18"/>
  <c r="PZB191" i="18"/>
  <c r="PZC191" i="18"/>
  <c r="PZD191" i="18"/>
  <c r="PZE191" i="18"/>
  <c r="PZF191" i="18"/>
  <c r="PZG191" i="18"/>
  <c r="PZH191" i="18"/>
  <c r="PZI191" i="18"/>
  <c r="PZJ191" i="18"/>
  <c r="PZK191" i="18"/>
  <c r="PZL191" i="18"/>
  <c r="PZM191" i="18"/>
  <c r="PZN191" i="18"/>
  <c r="PZO191" i="18"/>
  <c r="PZP191" i="18"/>
  <c r="PZQ191" i="18"/>
  <c r="PZR191" i="18"/>
  <c r="PZS191" i="18"/>
  <c r="PZT191" i="18"/>
  <c r="PZU191" i="18"/>
  <c r="PZV191" i="18"/>
  <c r="PZW191" i="18"/>
  <c r="PZX191" i="18"/>
  <c r="PZY191" i="18"/>
  <c r="PZZ191" i="18"/>
  <c r="QAA191" i="18"/>
  <c r="QAB191" i="18"/>
  <c r="QAC191" i="18"/>
  <c r="QAD191" i="18"/>
  <c r="QAE191" i="18"/>
  <c r="QAF191" i="18"/>
  <c r="QAG191" i="18"/>
  <c r="QAH191" i="18"/>
  <c r="QAI191" i="18"/>
  <c r="QAJ191" i="18"/>
  <c r="QAK191" i="18"/>
  <c r="QAL191" i="18"/>
  <c r="QAM191" i="18"/>
  <c r="QAN191" i="18"/>
  <c r="QAO191" i="18"/>
  <c r="QAP191" i="18"/>
  <c r="QAQ191" i="18"/>
  <c r="QAR191" i="18"/>
  <c r="QAS191" i="18"/>
  <c r="QAT191" i="18"/>
  <c r="QAU191" i="18"/>
  <c r="QAV191" i="18"/>
  <c r="QAW191" i="18"/>
  <c r="QAX191" i="18"/>
  <c r="QAY191" i="18"/>
  <c r="QAZ191" i="18"/>
  <c r="QBA191" i="18"/>
  <c r="QBB191" i="18"/>
  <c r="QBC191" i="18"/>
  <c r="QBD191" i="18"/>
  <c r="QBE191" i="18"/>
  <c r="QBF191" i="18"/>
  <c r="QBG191" i="18"/>
  <c r="QBH191" i="18"/>
  <c r="QBI191" i="18"/>
  <c r="QBJ191" i="18"/>
  <c r="QBK191" i="18"/>
  <c r="QBL191" i="18"/>
  <c r="QBM191" i="18"/>
  <c r="QBN191" i="18"/>
  <c r="QBO191" i="18"/>
  <c r="QBP191" i="18"/>
  <c r="QBQ191" i="18"/>
  <c r="QBR191" i="18"/>
  <c r="QBS191" i="18"/>
  <c r="QBT191" i="18"/>
  <c r="QBU191" i="18"/>
  <c r="QBV191" i="18"/>
  <c r="QBW191" i="18"/>
  <c r="QBX191" i="18"/>
  <c r="QBY191" i="18"/>
  <c r="QBZ191" i="18"/>
  <c r="QCA191" i="18"/>
  <c r="QCB191" i="18"/>
  <c r="QCC191" i="18"/>
  <c r="QCD191" i="18"/>
  <c r="QCE191" i="18"/>
  <c r="QCF191" i="18"/>
  <c r="QCG191" i="18"/>
  <c r="QCH191" i="18"/>
  <c r="QCI191" i="18"/>
  <c r="QCJ191" i="18"/>
  <c r="QCK191" i="18"/>
  <c r="QCL191" i="18"/>
  <c r="QCM191" i="18"/>
  <c r="QCN191" i="18"/>
  <c r="QCO191" i="18"/>
  <c r="QCP191" i="18"/>
  <c r="QCQ191" i="18"/>
  <c r="QCR191" i="18"/>
  <c r="QCS191" i="18"/>
  <c r="QCT191" i="18"/>
  <c r="QCU191" i="18"/>
  <c r="QCV191" i="18"/>
  <c r="QCW191" i="18"/>
  <c r="QCX191" i="18"/>
  <c r="QCY191" i="18"/>
  <c r="QCZ191" i="18"/>
  <c r="QDA191" i="18"/>
  <c r="QDB191" i="18"/>
  <c r="QDC191" i="18"/>
  <c r="QDD191" i="18"/>
  <c r="QDE191" i="18"/>
  <c r="QDF191" i="18"/>
  <c r="QDG191" i="18"/>
  <c r="QDH191" i="18"/>
  <c r="QDI191" i="18"/>
  <c r="QDJ191" i="18"/>
  <c r="QDK191" i="18"/>
  <c r="QDL191" i="18"/>
  <c r="QDM191" i="18"/>
  <c r="QDN191" i="18"/>
  <c r="QDO191" i="18"/>
  <c r="QDP191" i="18"/>
  <c r="QDQ191" i="18"/>
  <c r="QDR191" i="18"/>
  <c r="QDS191" i="18"/>
  <c r="QDT191" i="18"/>
  <c r="QDU191" i="18"/>
  <c r="QDV191" i="18"/>
  <c r="QDW191" i="18"/>
  <c r="QDX191" i="18"/>
  <c r="QDY191" i="18"/>
  <c r="QDZ191" i="18"/>
  <c r="QEA191" i="18"/>
  <c r="QEB191" i="18"/>
  <c r="QEC191" i="18"/>
  <c r="QED191" i="18"/>
  <c r="QEE191" i="18"/>
  <c r="QEF191" i="18"/>
  <c r="QEG191" i="18"/>
  <c r="QEH191" i="18"/>
  <c r="QEI191" i="18"/>
  <c r="QEJ191" i="18"/>
  <c r="QEK191" i="18"/>
  <c r="QEL191" i="18"/>
  <c r="QEM191" i="18"/>
  <c r="QEN191" i="18"/>
  <c r="QEO191" i="18"/>
  <c r="QEP191" i="18"/>
  <c r="QEQ191" i="18"/>
  <c r="QER191" i="18"/>
  <c r="QES191" i="18"/>
  <c r="QET191" i="18"/>
  <c r="QEU191" i="18"/>
  <c r="QEV191" i="18"/>
  <c r="QEW191" i="18"/>
  <c r="QEX191" i="18"/>
  <c r="QEY191" i="18"/>
  <c r="QEZ191" i="18"/>
  <c r="QFA191" i="18"/>
  <c r="QFB191" i="18"/>
  <c r="QFC191" i="18"/>
  <c r="QFD191" i="18"/>
  <c r="QFE191" i="18"/>
  <c r="QFF191" i="18"/>
  <c r="QFG191" i="18"/>
  <c r="QFH191" i="18"/>
  <c r="QFI191" i="18"/>
  <c r="QFJ191" i="18"/>
  <c r="QFK191" i="18"/>
  <c r="QFL191" i="18"/>
  <c r="QFM191" i="18"/>
  <c r="QFN191" i="18"/>
  <c r="QFO191" i="18"/>
  <c r="QFP191" i="18"/>
  <c r="QFQ191" i="18"/>
  <c r="QFR191" i="18"/>
  <c r="QFS191" i="18"/>
  <c r="QFT191" i="18"/>
  <c r="QFU191" i="18"/>
  <c r="QFV191" i="18"/>
  <c r="QFW191" i="18"/>
  <c r="QFX191" i="18"/>
  <c r="QFY191" i="18"/>
  <c r="QFZ191" i="18"/>
  <c r="QGA191" i="18"/>
  <c r="QGB191" i="18"/>
  <c r="QGC191" i="18"/>
  <c r="QGD191" i="18"/>
  <c r="QGE191" i="18"/>
  <c r="QGF191" i="18"/>
  <c r="QGG191" i="18"/>
  <c r="QGH191" i="18"/>
  <c r="QGI191" i="18"/>
  <c r="QGJ191" i="18"/>
  <c r="QGK191" i="18"/>
  <c r="QGL191" i="18"/>
  <c r="QGM191" i="18"/>
  <c r="QGN191" i="18"/>
  <c r="QGO191" i="18"/>
  <c r="QGP191" i="18"/>
  <c r="QGQ191" i="18"/>
  <c r="QGR191" i="18"/>
  <c r="QGS191" i="18"/>
  <c r="QGT191" i="18"/>
  <c r="QGU191" i="18"/>
  <c r="QGV191" i="18"/>
  <c r="QGW191" i="18"/>
  <c r="QGX191" i="18"/>
  <c r="QGY191" i="18"/>
  <c r="QGZ191" i="18"/>
  <c r="QHA191" i="18"/>
  <c r="QHB191" i="18"/>
  <c r="QHC191" i="18"/>
  <c r="QHD191" i="18"/>
  <c r="QHE191" i="18"/>
  <c r="QHF191" i="18"/>
  <c r="QHG191" i="18"/>
  <c r="QHH191" i="18"/>
  <c r="QHI191" i="18"/>
  <c r="QHJ191" i="18"/>
  <c r="QHK191" i="18"/>
  <c r="QHL191" i="18"/>
  <c r="QHM191" i="18"/>
  <c r="QHN191" i="18"/>
  <c r="QHO191" i="18"/>
  <c r="QHP191" i="18"/>
  <c r="QHQ191" i="18"/>
  <c r="QHR191" i="18"/>
  <c r="QHS191" i="18"/>
  <c r="QHT191" i="18"/>
  <c r="QHU191" i="18"/>
  <c r="QHV191" i="18"/>
  <c r="QHW191" i="18"/>
  <c r="QHX191" i="18"/>
  <c r="QHY191" i="18"/>
  <c r="QHZ191" i="18"/>
  <c r="QIA191" i="18"/>
  <c r="QIB191" i="18"/>
  <c r="QIC191" i="18"/>
  <c r="QID191" i="18"/>
  <c r="QIE191" i="18"/>
  <c r="QIF191" i="18"/>
  <c r="QIG191" i="18"/>
  <c r="QIH191" i="18"/>
  <c r="QII191" i="18"/>
  <c r="QIJ191" i="18"/>
  <c r="QIK191" i="18"/>
  <c r="QIL191" i="18"/>
  <c r="QIM191" i="18"/>
  <c r="QIN191" i="18"/>
  <c r="QIO191" i="18"/>
  <c r="QIP191" i="18"/>
  <c r="QIQ191" i="18"/>
  <c r="QIR191" i="18"/>
  <c r="QIS191" i="18"/>
  <c r="QIT191" i="18"/>
  <c r="QIU191" i="18"/>
  <c r="QIV191" i="18"/>
  <c r="QIW191" i="18"/>
  <c r="QIX191" i="18"/>
  <c r="QIY191" i="18"/>
  <c r="QIZ191" i="18"/>
  <c r="QJA191" i="18"/>
  <c r="QJB191" i="18"/>
  <c r="QJC191" i="18"/>
  <c r="QJD191" i="18"/>
  <c r="QJE191" i="18"/>
  <c r="QJF191" i="18"/>
  <c r="QJG191" i="18"/>
  <c r="QJH191" i="18"/>
  <c r="QJI191" i="18"/>
  <c r="QJJ191" i="18"/>
  <c r="QJK191" i="18"/>
  <c r="QJL191" i="18"/>
  <c r="QJM191" i="18"/>
  <c r="QJN191" i="18"/>
  <c r="QJO191" i="18"/>
  <c r="QJP191" i="18"/>
  <c r="QJQ191" i="18"/>
  <c r="QJR191" i="18"/>
  <c r="QJS191" i="18"/>
  <c r="QJT191" i="18"/>
  <c r="QJU191" i="18"/>
  <c r="QJV191" i="18"/>
  <c r="QJW191" i="18"/>
  <c r="QJX191" i="18"/>
  <c r="QJY191" i="18"/>
  <c r="QJZ191" i="18"/>
  <c r="QKA191" i="18"/>
  <c r="QKB191" i="18"/>
  <c r="QKC191" i="18"/>
  <c r="QKD191" i="18"/>
  <c r="QKE191" i="18"/>
  <c r="QKF191" i="18"/>
  <c r="QKG191" i="18"/>
  <c r="QKH191" i="18"/>
  <c r="QKI191" i="18"/>
  <c r="QKJ191" i="18"/>
  <c r="QKK191" i="18"/>
  <c r="QKL191" i="18"/>
  <c r="QKM191" i="18"/>
  <c r="QKN191" i="18"/>
  <c r="QKO191" i="18"/>
  <c r="QKP191" i="18"/>
  <c r="QKQ191" i="18"/>
  <c r="QKR191" i="18"/>
  <c r="QKS191" i="18"/>
  <c r="QKT191" i="18"/>
  <c r="QKU191" i="18"/>
  <c r="QKV191" i="18"/>
  <c r="QKW191" i="18"/>
  <c r="QKX191" i="18"/>
  <c r="QKY191" i="18"/>
  <c r="QKZ191" i="18"/>
  <c r="QLA191" i="18"/>
  <c r="QLB191" i="18"/>
  <c r="QLC191" i="18"/>
  <c r="QLD191" i="18"/>
  <c r="QLE191" i="18"/>
  <c r="QLF191" i="18"/>
  <c r="QLG191" i="18"/>
  <c r="QLH191" i="18"/>
  <c r="QLI191" i="18"/>
  <c r="QLJ191" i="18"/>
  <c r="QLK191" i="18"/>
  <c r="QLL191" i="18"/>
  <c r="QLM191" i="18"/>
  <c r="QLN191" i="18"/>
  <c r="QLO191" i="18"/>
  <c r="QLP191" i="18"/>
  <c r="QLQ191" i="18"/>
  <c r="QLR191" i="18"/>
  <c r="QLS191" i="18"/>
  <c r="QLT191" i="18"/>
  <c r="QLU191" i="18"/>
  <c r="QLV191" i="18"/>
  <c r="QLW191" i="18"/>
  <c r="QLX191" i="18"/>
  <c r="QLY191" i="18"/>
  <c r="QLZ191" i="18"/>
  <c r="QMA191" i="18"/>
  <c r="QMB191" i="18"/>
  <c r="QMC191" i="18"/>
  <c r="QMD191" i="18"/>
  <c r="QME191" i="18"/>
  <c r="QMF191" i="18"/>
  <c r="QMG191" i="18"/>
  <c r="QMH191" i="18"/>
  <c r="QMI191" i="18"/>
  <c r="QMJ191" i="18"/>
  <c r="QMK191" i="18"/>
  <c r="QML191" i="18"/>
  <c r="QMM191" i="18"/>
  <c r="QMN191" i="18"/>
  <c r="QMO191" i="18"/>
  <c r="QMP191" i="18"/>
  <c r="QMQ191" i="18"/>
  <c r="QMR191" i="18"/>
  <c r="QMS191" i="18"/>
  <c r="QMT191" i="18"/>
  <c r="QMU191" i="18"/>
  <c r="QMV191" i="18"/>
  <c r="QMW191" i="18"/>
  <c r="QMX191" i="18"/>
  <c r="QMY191" i="18"/>
  <c r="QMZ191" i="18"/>
  <c r="QNA191" i="18"/>
  <c r="QNB191" i="18"/>
  <c r="QNC191" i="18"/>
  <c r="QND191" i="18"/>
  <c r="QNE191" i="18"/>
  <c r="QNF191" i="18"/>
  <c r="QNG191" i="18"/>
  <c r="QNH191" i="18"/>
  <c r="QNI191" i="18"/>
  <c r="QNJ191" i="18"/>
  <c r="QNK191" i="18"/>
  <c r="QNL191" i="18"/>
  <c r="QNM191" i="18"/>
  <c r="QNN191" i="18"/>
  <c r="QNO191" i="18"/>
  <c r="QNP191" i="18"/>
  <c r="QNQ191" i="18"/>
  <c r="QNR191" i="18"/>
  <c r="QNS191" i="18"/>
  <c r="QNT191" i="18"/>
  <c r="QNU191" i="18"/>
  <c r="QNV191" i="18"/>
  <c r="QNW191" i="18"/>
  <c r="QNX191" i="18"/>
  <c r="QNY191" i="18"/>
  <c r="QNZ191" i="18"/>
  <c r="QOA191" i="18"/>
  <c r="QOB191" i="18"/>
  <c r="QOC191" i="18"/>
  <c r="QOD191" i="18"/>
  <c r="QOE191" i="18"/>
  <c r="QOF191" i="18"/>
  <c r="QOG191" i="18"/>
  <c r="QOH191" i="18"/>
  <c r="QOI191" i="18"/>
  <c r="QOJ191" i="18"/>
  <c r="QOK191" i="18"/>
  <c r="QOL191" i="18"/>
  <c r="QOM191" i="18"/>
  <c r="QON191" i="18"/>
  <c r="QOO191" i="18"/>
  <c r="QOP191" i="18"/>
  <c r="QOQ191" i="18"/>
  <c r="QOR191" i="18"/>
  <c r="QOS191" i="18"/>
  <c r="QOT191" i="18"/>
  <c r="QOU191" i="18"/>
  <c r="QOV191" i="18"/>
  <c r="QOW191" i="18"/>
  <c r="QOX191" i="18"/>
  <c r="QOY191" i="18"/>
  <c r="QOZ191" i="18"/>
  <c r="QPA191" i="18"/>
  <c r="QPB191" i="18"/>
  <c r="QPC191" i="18"/>
  <c r="QPD191" i="18"/>
  <c r="QPE191" i="18"/>
  <c r="QPF191" i="18"/>
  <c r="QPG191" i="18"/>
  <c r="QPH191" i="18"/>
  <c r="QPI191" i="18"/>
  <c r="QPJ191" i="18"/>
  <c r="QPK191" i="18"/>
  <c r="QPL191" i="18"/>
  <c r="QPM191" i="18"/>
  <c r="QPN191" i="18"/>
  <c r="QPO191" i="18"/>
  <c r="QPP191" i="18"/>
  <c r="QPQ191" i="18"/>
  <c r="QPR191" i="18"/>
  <c r="QPS191" i="18"/>
  <c r="QPT191" i="18"/>
  <c r="QPU191" i="18"/>
  <c r="QPV191" i="18"/>
  <c r="QPW191" i="18"/>
  <c r="QPX191" i="18"/>
  <c r="QPY191" i="18"/>
  <c r="QPZ191" i="18"/>
  <c r="QQA191" i="18"/>
  <c r="QQB191" i="18"/>
  <c r="QQC191" i="18"/>
  <c r="QQD191" i="18"/>
  <c r="QQE191" i="18"/>
  <c r="QQF191" i="18"/>
  <c r="QQG191" i="18"/>
  <c r="QQH191" i="18"/>
  <c r="QQI191" i="18"/>
  <c r="QQJ191" i="18"/>
  <c r="QQK191" i="18"/>
  <c r="QQL191" i="18"/>
  <c r="QQM191" i="18"/>
  <c r="QQN191" i="18"/>
  <c r="QQO191" i="18"/>
  <c r="QQP191" i="18"/>
  <c r="QQQ191" i="18"/>
  <c r="QQR191" i="18"/>
  <c r="QQS191" i="18"/>
  <c r="QQT191" i="18"/>
  <c r="QQU191" i="18"/>
  <c r="QQV191" i="18"/>
  <c r="QQW191" i="18"/>
  <c r="QQX191" i="18"/>
  <c r="QQY191" i="18"/>
  <c r="QQZ191" i="18"/>
  <c r="QRA191" i="18"/>
  <c r="QRB191" i="18"/>
  <c r="QRC191" i="18"/>
  <c r="QRD191" i="18"/>
  <c r="QRE191" i="18"/>
  <c r="QRF191" i="18"/>
  <c r="QRG191" i="18"/>
  <c r="QRH191" i="18"/>
  <c r="QRI191" i="18"/>
  <c r="QRJ191" i="18"/>
  <c r="QRK191" i="18"/>
  <c r="QRL191" i="18"/>
  <c r="QRM191" i="18"/>
  <c r="QRN191" i="18"/>
  <c r="QRO191" i="18"/>
  <c r="QRP191" i="18"/>
  <c r="QRQ191" i="18"/>
  <c r="QRR191" i="18"/>
  <c r="QRS191" i="18"/>
  <c r="QRT191" i="18"/>
  <c r="QRU191" i="18"/>
  <c r="QRV191" i="18"/>
  <c r="QRW191" i="18"/>
  <c r="QRX191" i="18"/>
  <c r="QRY191" i="18"/>
  <c r="QRZ191" i="18"/>
  <c r="QSA191" i="18"/>
  <c r="QSB191" i="18"/>
  <c r="QSC191" i="18"/>
  <c r="QSD191" i="18"/>
  <c r="QSE191" i="18"/>
  <c r="QSF191" i="18"/>
  <c r="QSG191" i="18"/>
  <c r="QSH191" i="18"/>
  <c r="QSI191" i="18"/>
  <c r="QSJ191" i="18"/>
  <c r="QSK191" i="18"/>
  <c r="QSL191" i="18"/>
  <c r="QSM191" i="18"/>
  <c r="QSN191" i="18"/>
  <c r="QSO191" i="18"/>
  <c r="QSP191" i="18"/>
  <c r="QSQ191" i="18"/>
  <c r="QSR191" i="18"/>
  <c r="QSS191" i="18"/>
  <c r="QST191" i="18"/>
  <c r="QSU191" i="18"/>
  <c r="QSV191" i="18"/>
  <c r="QSW191" i="18"/>
  <c r="QSX191" i="18"/>
  <c r="QSY191" i="18"/>
  <c r="QSZ191" i="18"/>
  <c r="QTA191" i="18"/>
  <c r="QTB191" i="18"/>
  <c r="QTC191" i="18"/>
  <c r="QTD191" i="18"/>
  <c r="QTE191" i="18"/>
  <c r="QTF191" i="18"/>
  <c r="QTG191" i="18"/>
  <c r="QTH191" i="18"/>
  <c r="QTI191" i="18"/>
  <c r="QTJ191" i="18"/>
  <c r="QTK191" i="18"/>
  <c r="QTL191" i="18"/>
  <c r="QTM191" i="18"/>
  <c r="QTN191" i="18"/>
  <c r="QTO191" i="18"/>
  <c r="QTP191" i="18"/>
  <c r="QTQ191" i="18"/>
  <c r="QTR191" i="18"/>
  <c r="QTS191" i="18"/>
  <c r="QTT191" i="18"/>
  <c r="QTU191" i="18"/>
  <c r="QTV191" i="18"/>
  <c r="QTW191" i="18"/>
  <c r="QTX191" i="18"/>
  <c r="QTY191" i="18"/>
  <c r="QTZ191" i="18"/>
  <c r="QUA191" i="18"/>
  <c r="QUB191" i="18"/>
  <c r="QUC191" i="18"/>
  <c r="QUD191" i="18"/>
  <c r="QUE191" i="18"/>
  <c r="QUF191" i="18"/>
  <c r="QUG191" i="18"/>
  <c r="QUH191" i="18"/>
  <c r="QUI191" i="18"/>
  <c r="QUJ191" i="18"/>
  <c r="QUK191" i="18"/>
  <c r="QUL191" i="18"/>
  <c r="QUM191" i="18"/>
  <c r="QUN191" i="18"/>
  <c r="QUO191" i="18"/>
  <c r="QUP191" i="18"/>
  <c r="QUQ191" i="18"/>
  <c r="QUR191" i="18"/>
  <c r="QUS191" i="18"/>
  <c r="QUT191" i="18"/>
  <c r="QUU191" i="18"/>
  <c r="QUV191" i="18"/>
  <c r="QUW191" i="18"/>
  <c r="QUX191" i="18"/>
  <c r="QUY191" i="18"/>
  <c r="QUZ191" i="18"/>
  <c r="QVA191" i="18"/>
  <c r="QVB191" i="18"/>
  <c r="QVC191" i="18"/>
  <c r="QVD191" i="18"/>
  <c r="QVE191" i="18"/>
  <c r="QVF191" i="18"/>
  <c r="QVG191" i="18"/>
  <c r="QVH191" i="18"/>
  <c r="QVI191" i="18"/>
  <c r="QVJ191" i="18"/>
  <c r="QVK191" i="18"/>
  <c r="QVL191" i="18"/>
  <c r="QVM191" i="18"/>
  <c r="QVN191" i="18"/>
  <c r="QVO191" i="18"/>
  <c r="QVP191" i="18"/>
  <c r="QVQ191" i="18"/>
  <c r="QVR191" i="18"/>
  <c r="QVS191" i="18"/>
  <c r="QVT191" i="18"/>
  <c r="QVU191" i="18"/>
  <c r="QVV191" i="18"/>
  <c r="QVW191" i="18"/>
  <c r="QVX191" i="18"/>
  <c r="QVY191" i="18"/>
  <c r="QVZ191" i="18"/>
  <c r="QWA191" i="18"/>
  <c r="QWB191" i="18"/>
  <c r="QWC191" i="18"/>
  <c r="QWD191" i="18"/>
  <c r="QWE191" i="18"/>
  <c r="QWF191" i="18"/>
  <c r="QWG191" i="18"/>
  <c r="QWH191" i="18"/>
  <c r="QWI191" i="18"/>
  <c r="QWJ191" i="18"/>
  <c r="QWK191" i="18"/>
  <c r="QWL191" i="18"/>
  <c r="QWM191" i="18"/>
  <c r="QWN191" i="18"/>
  <c r="QWO191" i="18"/>
  <c r="QWP191" i="18"/>
  <c r="QWQ191" i="18"/>
  <c r="QWR191" i="18"/>
  <c r="QWS191" i="18"/>
  <c r="QWT191" i="18"/>
  <c r="QWU191" i="18"/>
  <c r="QWV191" i="18"/>
  <c r="QWW191" i="18"/>
  <c r="QWX191" i="18"/>
  <c r="QWY191" i="18"/>
  <c r="QWZ191" i="18"/>
  <c r="QXA191" i="18"/>
  <c r="QXB191" i="18"/>
  <c r="QXC191" i="18"/>
  <c r="QXD191" i="18"/>
  <c r="QXE191" i="18"/>
  <c r="QXF191" i="18"/>
  <c r="QXG191" i="18"/>
  <c r="QXH191" i="18"/>
  <c r="QXI191" i="18"/>
  <c r="QXJ191" i="18"/>
  <c r="QXK191" i="18"/>
  <c r="QXL191" i="18"/>
  <c r="QXM191" i="18"/>
  <c r="QXN191" i="18"/>
  <c r="QXO191" i="18"/>
  <c r="QXP191" i="18"/>
  <c r="QXQ191" i="18"/>
  <c r="QXR191" i="18"/>
  <c r="QXS191" i="18"/>
  <c r="QXT191" i="18"/>
  <c r="QXU191" i="18"/>
  <c r="QXV191" i="18"/>
  <c r="QXW191" i="18"/>
  <c r="QXX191" i="18"/>
  <c r="QXY191" i="18"/>
  <c r="QXZ191" i="18"/>
  <c r="QYA191" i="18"/>
  <c r="QYB191" i="18"/>
  <c r="QYC191" i="18"/>
  <c r="QYD191" i="18"/>
  <c r="QYE191" i="18"/>
  <c r="QYF191" i="18"/>
  <c r="QYG191" i="18"/>
  <c r="QYH191" i="18"/>
  <c r="QYI191" i="18"/>
  <c r="QYJ191" i="18"/>
  <c r="QYK191" i="18"/>
  <c r="QYL191" i="18"/>
  <c r="QYM191" i="18"/>
  <c r="QYN191" i="18"/>
  <c r="QYO191" i="18"/>
  <c r="QYP191" i="18"/>
  <c r="QYQ191" i="18"/>
  <c r="QYR191" i="18"/>
  <c r="QYS191" i="18"/>
  <c r="QYT191" i="18"/>
  <c r="QYU191" i="18"/>
  <c r="QYV191" i="18"/>
  <c r="QYW191" i="18"/>
  <c r="QYX191" i="18"/>
  <c r="QYY191" i="18"/>
  <c r="QYZ191" i="18"/>
  <c r="QZA191" i="18"/>
  <c r="QZB191" i="18"/>
  <c r="QZC191" i="18"/>
  <c r="QZD191" i="18"/>
  <c r="QZE191" i="18"/>
  <c r="QZF191" i="18"/>
  <c r="QZG191" i="18"/>
  <c r="QZH191" i="18"/>
  <c r="QZI191" i="18"/>
  <c r="QZJ191" i="18"/>
  <c r="QZK191" i="18"/>
  <c r="QZL191" i="18"/>
  <c r="QZM191" i="18"/>
  <c r="QZN191" i="18"/>
  <c r="QZO191" i="18"/>
  <c r="QZP191" i="18"/>
  <c r="QZQ191" i="18"/>
  <c r="QZR191" i="18"/>
  <c r="QZS191" i="18"/>
  <c r="QZT191" i="18"/>
  <c r="QZU191" i="18"/>
  <c r="QZV191" i="18"/>
  <c r="QZW191" i="18"/>
  <c r="QZX191" i="18"/>
  <c r="QZY191" i="18"/>
  <c r="QZZ191" i="18"/>
  <c r="RAA191" i="18"/>
  <c r="RAB191" i="18"/>
  <c r="RAC191" i="18"/>
  <c r="RAD191" i="18"/>
  <c r="RAE191" i="18"/>
  <c r="RAF191" i="18"/>
  <c r="RAG191" i="18"/>
  <c r="RAH191" i="18"/>
  <c r="RAI191" i="18"/>
  <c r="RAJ191" i="18"/>
  <c r="RAK191" i="18"/>
  <c r="RAL191" i="18"/>
  <c r="RAM191" i="18"/>
  <c r="RAN191" i="18"/>
  <c r="RAO191" i="18"/>
  <c r="RAP191" i="18"/>
  <c r="RAQ191" i="18"/>
  <c r="RAR191" i="18"/>
  <c r="RAS191" i="18"/>
  <c r="RAT191" i="18"/>
  <c r="RAU191" i="18"/>
  <c r="RAV191" i="18"/>
  <c r="RAW191" i="18"/>
  <c r="RAX191" i="18"/>
  <c r="RAY191" i="18"/>
  <c r="RAZ191" i="18"/>
  <c r="RBA191" i="18"/>
  <c r="RBB191" i="18"/>
  <c r="RBC191" i="18"/>
  <c r="RBD191" i="18"/>
  <c r="RBE191" i="18"/>
  <c r="RBF191" i="18"/>
  <c r="RBG191" i="18"/>
  <c r="RBH191" i="18"/>
  <c r="RBI191" i="18"/>
  <c r="RBJ191" i="18"/>
  <c r="RBK191" i="18"/>
  <c r="RBL191" i="18"/>
  <c r="RBM191" i="18"/>
  <c r="RBN191" i="18"/>
  <c r="RBO191" i="18"/>
  <c r="RBP191" i="18"/>
  <c r="RBQ191" i="18"/>
  <c r="RBR191" i="18"/>
  <c r="RBS191" i="18"/>
  <c r="RBT191" i="18"/>
  <c r="RBU191" i="18"/>
  <c r="RBV191" i="18"/>
  <c r="RBW191" i="18"/>
  <c r="RBX191" i="18"/>
  <c r="RBY191" i="18"/>
  <c r="RBZ191" i="18"/>
  <c r="RCA191" i="18"/>
  <c r="RCB191" i="18"/>
  <c r="RCC191" i="18"/>
  <c r="RCD191" i="18"/>
  <c r="RCE191" i="18"/>
  <c r="RCF191" i="18"/>
  <c r="RCG191" i="18"/>
  <c r="RCH191" i="18"/>
  <c r="RCI191" i="18"/>
  <c r="RCJ191" i="18"/>
  <c r="RCK191" i="18"/>
  <c r="RCL191" i="18"/>
  <c r="RCM191" i="18"/>
  <c r="RCN191" i="18"/>
  <c r="RCO191" i="18"/>
  <c r="RCP191" i="18"/>
  <c r="RCQ191" i="18"/>
  <c r="RCR191" i="18"/>
  <c r="RCS191" i="18"/>
  <c r="RCT191" i="18"/>
  <c r="RCU191" i="18"/>
  <c r="RCV191" i="18"/>
  <c r="RCW191" i="18"/>
  <c r="RCX191" i="18"/>
  <c r="RCY191" i="18"/>
  <c r="RCZ191" i="18"/>
  <c r="RDA191" i="18"/>
  <c r="RDB191" i="18"/>
  <c r="RDC191" i="18"/>
  <c r="RDD191" i="18"/>
  <c r="RDE191" i="18"/>
  <c r="RDF191" i="18"/>
  <c r="RDG191" i="18"/>
  <c r="RDH191" i="18"/>
  <c r="RDI191" i="18"/>
  <c r="RDJ191" i="18"/>
  <c r="RDK191" i="18"/>
  <c r="RDL191" i="18"/>
  <c r="RDM191" i="18"/>
  <c r="RDN191" i="18"/>
  <c r="RDO191" i="18"/>
  <c r="RDP191" i="18"/>
  <c r="RDQ191" i="18"/>
  <c r="RDR191" i="18"/>
  <c r="RDS191" i="18"/>
  <c r="RDT191" i="18"/>
  <c r="RDU191" i="18"/>
  <c r="RDV191" i="18"/>
  <c r="RDW191" i="18"/>
  <c r="RDX191" i="18"/>
  <c r="RDY191" i="18"/>
  <c r="RDZ191" i="18"/>
  <c r="REA191" i="18"/>
  <c r="REB191" i="18"/>
  <c r="REC191" i="18"/>
  <c r="RED191" i="18"/>
  <c r="REE191" i="18"/>
  <c r="REF191" i="18"/>
  <c r="REG191" i="18"/>
  <c r="REH191" i="18"/>
  <c r="REI191" i="18"/>
  <c r="REJ191" i="18"/>
  <c r="REK191" i="18"/>
  <c r="REL191" i="18"/>
  <c r="REM191" i="18"/>
  <c r="REN191" i="18"/>
  <c r="REO191" i="18"/>
  <c r="REP191" i="18"/>
  <c r="REQ191" i="18"/>
  <c r="RER191" i="18"/>
  <c r="RES191" i="18"/>
  <c r="RET191" i="18"/>
  <c r="REU191" i="18"/>
  <c r="REV191" i="18"/>
  <c r="REW191" i="18"/>
  <c r="REX191" i="18"/>
  <c r="REY191" i="18"/>
  <c r="REZ191" i="18"/>
  <c r="RFA191" i="18"/>
  <c r="RFB191" i="18"/>
  <c r="RFC191" i="18"/>
  <c r="RFD191" i="18"/>
  <c r="RFE191" i="18"/>
  <c r="RFF191" i="18"/>
  <c r="RFG191" i="18"/>
  <c r="RFH191" i="18"/>
  <c r="RFI191" i="18"/>
  <c r="RFJ191" i="18"/>
  <c r="RFK191" i="18"/>
  <c r="RFL191" i="18"/>
  <c r="RFM191" i="18"/>
  <c r="RFN191" i="18"/>
  <c r="RFO191" i="18"/>
  <c r="RFP191" i="18"/>
  <c r="RFQ191" i="18"/>
  <c r="RFR191" i="18"/>
  <c r="RFS191" i="18"/>
  <c r="RFT191" i="18"/>
  <c r="RFU191" i="18"/>
  <c r="RFV191" i="18"/>
  <c r="RFW191" i="18"/>
  <c r="RFX191" i="18"/>
  <c r="RFY191" i="18"/>
  <c r="RFZ191" i="18"/>
  <c r="RGA191" i="18"/>
  <c r="RGB191" i="18"/>
  <c r="RGC191" i="18"/>
  <c r="RGD191" i="18"/>
  <c r="RGE191" i="18"/>
  <c r="RGF191" i="18"/>
  <c r="RGG191" i="18"/>
  <c r="RGH191" i="18"/>
  <c r="RGI191" i="18"/>
  <c r="RGJ191" i="18"/>
  <c r="RGK191" i="18"/>
  <c r="RGL191" i="18"/>
  <c r="RGM191" i="18"/>
  <c r="RGN191" i="18"/>
  <c r="RGO191" i="18"/>
  <c r="RGP191" i="18"/>
  <c r="RGQ191" i="18"/>
  <c r="RGR191" i="18"/>
  <c r="RGS191" i="18"/>
  <c r="RGT191" i="18"/>
  <c r="RGU191" i="18"/>
  <c r="RGV191" i="18"/>
  <c r="RGW191" i="18"/>
  <c r="RGX191" i="18"/>
  <c r="RGY191" i="18"/>
  <c r="RGZ191" i="18"/>
  <c r="RHA191" i="18"/>
  <c r="RHB191" i="18"/>
  <c r="RHC191" i="18"/>
  <c r="RHD191" i="18"/>
  <c r="RHE191" i="18"/>
  <c r="RHF191" i="18"/>
  <c r="RHG191" i="18"/>
  <c r="RHH191" i="18"/>
  <c r="RHI191" i="18"/>
  <c r="RHJ191" i="18"/>
  <c r="RHK191" i="18"/>
  <c r="RHL191" i="18"/>
  <c r="RHM191" i="18"/>
  <c r="RHN191" i="18"/>
  <c r="RHO191" i="18"/>
  <c r="RHP191" i="18"/>
  <c r="RHQ191" i="18"/>
  <c r="RHR191" i="18"/>
  <c r="RHS191" i="18"/>
  <c r="RHT191" i="18"/>
  <c r="RHU191" i="18"/>
  <c r="RHV191" i="18"/>
  <c r="RHW191" i="18"/>
  <c r="RHX191" i="18"/>
  <c r="RHY191" i="18"/>
  <c r="RHZ191" i="18"/>
  <c r="RIA191" i="18"/>
  <c r="RIB191" i="18"/>
  <c r="RIC191" i="18"/>
  <c r="RID191" i="18"/>
  <c r="RIE191" i="18"/>
  <c r="RIF191" i="18"/>
  <c r="RIG191" i="18"/>
  <c r="RIH191" i="18"/>
  <c r="RII191" i="18"/>
  <c r="RIJ191" i="18"/>
  <c r="RIK191" i="18"/>
  <c r="RIL191" i="18"/>
  <c r="RIM191" i="18"/>
  <c r="RIN191" i="18"/>
  <c r="RIO191" i="18"/>
  <c r="RIP191" i="18"/>
  <c r="RIQ191" i="18"/>
  <c r="RIR191" i="18"/>
  <c r="RIS191" i="18"/>
  <c r="RIT191" i="18"/>
  <c r="RIU191" i="18"/>
  <c r="RIV191" i="18"/>
  <c r="RIW191" i="18"/>
  <c r="RIX191" i="18"/>
  <c r="RIY191" i="18"/>
  <c r="RIZ191" i="18"/>
  <c r="RJA191" i="18"/>
  <c r="RJB191" i="18"/>
  <c r="RJC191" i="18"/>
  <c r="RJD191" i="18"/>
  <c r="RJE191" i="18"/>
  <c r="RJF191" i="18"/>
  <c r="RJG191" i="18"/>
  <c r="RJH191" i="18"/>
  <c r="RJI191" i="18"/>
  <c r="RJJ191" i="18"/>
  <c r="RJK191" i="18"/>
  <c r="RJL191" i="18"/>
  <c r="RJM191" i="18"/>
  <c r="RJN191" i="18"/>
  <c r="RJO191" i="18"/>
  <c r="RJP191" i="18"/>
  <c r="RJQ191" i="18"/>
  <c r="RJR191" i="18"/>
  <c r="RJS191" i="18"/>
  <c r="RJT191" i="18"/>
  <c r="RJU191" i="18"/>
  <c r="RJV191" i="18"/>
  <c r="RJW191" i="18"/>
  <c r="RJX191" i="18"/>
  <c r="RJY191" i="18"/>
  <c r="RJZ191" i="18"/>
  <c r="RKA191" i="18"/>
  <c r="RKB191" i="18"/>
  <c r="RKC191" i="18"/>
  <c r="RKD191" i="18"/>
  <c r="RKE191" i="18"/>
  <c r="RKF191" i="18"/>
  <c r="RKG191" i="18"/>
  <c r="RKH191" i="18"/>
  <c r="RKI191" i="18"/>
  <c r="RKJ191" i="18"/>
  <c r="RKK191" i="18"/>
  <c r="RKL191" i="18"/>
  <c r="RKM191" i="18"/>
  <c r="RKN191" i="18"/>
  <c r="RKO191" i="18"/>
  <c r="RKP191" i="18"/>
  <c r="RKQ191" i="18"/>
  <c r="RKR191" i="18"/>
  <c r="RKS191" i="18"/>
  <c r="RKT191" i="18"/>
  <c r="RKU191" i="18"/>
  <c r="RKV191" i="18"/>
  <c r="RKW191" i="18"/>
  <c r="RKX191" i="18"/>
  <c r="RKY191" i="18"/>
  <c r="RKZ191" i="18"/>
  <c r="RLA191" i="18"/>
  <c r="RLB191" i="18"/>
  <c r="RLC191" i="18"/>
  <c r="RLD191" i="18"/>
  <c r="RLE191" i="18"/>
  <c r="RLF191" i="18"/>
  <c r="RLG191" i="18"/>
  <c r="RLH191" i="18"/>
  <c r="RLI191" i="18"/>
  <c r="RLJ191" i="18"/>
  <c r="RLK191" i="18"/>
  <c r="RLL191" i="18"/>
  <c r="RLM191" i="18"/>
  <c r="RLN191" i="18"/>
  <c r="RLO191" i="18"/>
  <c r="RLP191" i="18"/>
  <c r="RLQ191" i="18"/>
  <c r="RLR191" i="18"/>
  <c r="RLS191" i="18"/>
  <c r="RLT191" i="18"/>
  <c r="RLU191" i="18"/>
  <c r="RLV191" i="18"/>
  <c r="RLW191" i="18"/>
  <c r="RLX191" i="18"/>
  <c r="RLY191" i="18"/>
  <c r="RLZ191" i="18"/>
  <c r="RMA191" i="18"/>
  <c r="RMB191" i="18"/>
  <c r="RMC191" i="18"/>
  <c r="RMD191" i="18"/>
  <c r="RME191" i="18"/>
  <c r="RMF191" i="18"/>
  <c r="RMG191" i="18"/>
  <c r="RMH191" i="18"/>
  <c r="RMI191" i="18"/>
  <c r="RMJ191" i="18"/>
  <c r="RMK191" i="18"/>
  <c r="RML191" i="18"/>
  <c r="RMM191" i="18"/>
  <c r="RMN191" i="18"/>
  <c r="RMO191" i="18"/>
  <c r="RMP191" i="18"/>
  <c r="RMQ191" i="18"/>
  <c r="RMR191" i="18"/>
  <c r="RMS191" i="18"/>
  <c r="RMT191" i="18"/>
  <c r="RMU191" i="18"/>
  <c r="RMV191" i="18"/>
  <c r="RMW191" i="18"/>
  <c r="RMX191" i="18"/>
  <c r="RMY191" i="18"/>
  <c r="RMZ191" i="18"/>
  <c r="RNA191" i="18"/>
  <c r="RNB191" i="18"/>
  <c r="RNC191" i="18"/>
  <c r="RND191" i="18"/>
  <c r="RNE191" i="18"/>
  <c r="RNF191" i="18"/>
  <c r="RNG191" i="18"/>
  <c r="RNH191" i="18"/>
  <c r="RNI191" i="18"/>
  <c r="RNJ191" i="18"/>
  <c r="RNK191" i="18"/>
  <c r="RNL191" i="18"/>
  <c r="RNM191" i="18"/>
  <c r="RNN191" i="18"/>
  <c r="RNO191" i="18"/>
  <c r="RNP191" i="18"/>
  <c r="RNQ191" i="18"/>
  <c r="RNR191" i="18"/>
  <c r="RNS191" i="18"/>
  <c r="RNT191" i="18"/>
  <c r="RNU191" i="18"/>
  <c r="RNV191" i="18"/>
  <c r="RNW191" i="18"/>
  <c r="RNX191" i="18"/>
  <c r="RNY191" i="18"/>
  <c r="RNZ191" i="18"/>
  <c r="ROA191" i="18"/>
  <c r="ROB191" i="18"/>
  <c r="ROC191" i="18"/>
  <c r="ROD191" i="18"/>
  <c r="ROE191" i="18"/>
  <c r="ROF191" i="18"/>
  <c r="ROG191" i="18"/>
  <c r="ROH191" i="18"/>
  <c r="ROI191" i="18"/>
  <c r="ROJ191" i="18"/>
  <c r="ROK191" i="18"/>
  <c r="ROL191" i="18"/>
  <c r="ROM191" i="18"/>
  <c r="RON191" i="18"/>
  <c r="ROO191" i="18"/>
  <c r="ROP191" i="18"/>
  <c r="ROQ191" i="18"/>
  <c r="ROR191" i="18"/>
  <c r="ROS191" i="18"/>
  <c r="ROT191" i="18"/>
  <c r="ROU191" i="18"/>
  <c r="ROV191" i="18"/>
  <c r="ROW191" i="18"/>
  <c r="ROX191" i="18"/>
  <c r="ROY191" i="18"/>
  <c r="ROZ191" i="18"/>
  <c r="RPA191" i="18"/>
  <c r="RPB191" i="18"/>
  <c r="RPC191" i="18"/>
  <c r="RPD191" i="18"/>
  <c r="RPE191" i="18"/>
  <c r="RPF191" i="18"/>
  <c r="RPG191" i="18"/>
  <c r="RPH191" i="18"/>
  <c r="RPI191" i="18"/>
  <c r="RPJ191" i="18"/>
  <c r="RPK191" i="18"/>
  <c r="RPL191" i="18"/>
  <c r="RPM191" i="18"/>
  <c r="RPN191" i="18"/>
  <c r="RPO191" i="18"/>
  <c r="RPP191" i="18"/>
  <c r="RPQ191" i="18"/>
  <c r="RPR191" i="18"/>
  <c r="RPS191" i="18"/>
  <c r="RPT191" i="18"/>
  <c r="RPU191" i="18"/>
  <c r="RPV191" i="18"/>
  <c r="RPW191" i="18"/>
  <c r="RPX191" i="18"/>
  <c r="RPY191" i="18"/>
  <c r="RPZ191" i="18"/>
  <c r="RQA191" i="18"/>
  <c r="RQB191" i="18"/>
  <c r="RQC191" i="18"/>
  <c r="RQD191" i="18"/>
  <c r="RQE191" i="18"/>
  <c r="RQF191" i="18"/>
  <c r="RQG191" i="18"/>
  <c r="RQH191" i="18"/>
  <c r="RQI191" i="18"/>
  <c r="RQJ191" i="18"/>
  <c r="RQK191" i="18"/>
  <c r="RQL191" i="18"/>
  <c r="RQM191" i="18"/>
  <c r="RQN191" i="18"/>
  <c r="RQO191" i="18"/>
  <c r="RQP191" i="18"/>
  <c r="RQQ191" i="18"/>
  <c r="RQR191" i="18"/>
  <c r="RQS191" i="18"/>
  <c r="RQT191" i="18"/>
  <c r="RQU191" i="18"/>
  <c r="RQV191" i="18"/>
  <c r="RQW191" i="18"/>
  <c r="RQX191" i="18"/>
  <c r="RQY191" i="18"/>
  <c r="RQZ191" i="18"/>
  <c r="RRA191" i="18"/>
  <c r="RRB191" i="18"/>
  <c r="RRC191" i="18"/>
  <c r="RRD191" i="18"/>
  <c r="RRE191" i="18"/>
  <c r="RRF191" i="18"/>
  <c r="RRG191" i="18"/>
  <c r="RRH191" i="18"/>
  <c r="RRI191" i="18"/>
  <c r="RRJ191" i="18"/>
  <c r="RRK191" i="18"/>
  <c r="RRL191" i="18"/>
  <c r="RRM191" i="18"/>
  <c r="RRN191" i="18"/>
  <c r="RRO191" i="18"/>
  <c r="RRP191" i="18"/>
  <c r="RRQ191" i="18"/>
  <c r="RRR191" i="18"/>
  <c r="RRS191" i="18"/>
  <c r="RRT191" i="18"/>
  <c r="RRU191" i="18"/>
  <c r="RRV191" i="18"/>
  <c r="RRW191" i="18"/>
  <c r="RRX191" i="18"/>
  <c r="RRY191" i="18"/>
  <c r="RRZ191" i="18"/>
  <c r="RSA191" i="18"/>
  <c r="RSB191" i="18"/>
  <c r="RSC191" i="18"/>
  <c r="RSD191" i="18"/>
  <c r="RSE191" i="18"/>
  <c r="RSF191" i="18"/>
  <c r="RSG191" i="18"/>
  <c r="RSH191" i="18"/>
  <c r="RSI191" i="18"/>
  <c r="RSJ191" i="18"/>
  <c r="RSK191" i="18"/>
  <c r="RSL191" i="18"/>
  <c r="RSM191" i="18"/>
  <c r="RSN191" i="18"/>
  <c r="RSO191" i="18"/>
  <c r="RSP191" i="18"/>
  <c r="RSQ191" i="18"/>
  <c r="RSR191" i="18"/>
  <c r="RSS191" i="18"/>
  <c r="RST191" i="18"/>
  <c r="RSU191" i="18"/>
  <c r="RSV191" i="18"/>
  <c r="RSW191" i="18"/>
  <c r="RSX191" i="18"/>
  <c r="RSY191" i="18"/>
  <c r="RSZ191" i="18"/>
  <c r="RTA191" i="18"/>
  <c r="RTB191" i="18"/>
  <c r="RTC191" i="18"/>
  <c r="RTD191" i="18"/>
  <c r="RTE191" i="18"/>
  <c r="RTF191" i="18"/>
  <c r="RTG191" i="18"/>
  <c r="RTH191" i="18"/>
  <c r="RTI191" i="18"/>
  <c r="RTJ191" i="18"/>
  <c r="RTK191" i="18"/>
  <c r="RTL191" i="18"/>
  <c r="RTM191" i="18"/>
  <c r="RTN191" i="18"/>
  <c r="RTO191" i="18"/>
  <c r="RTP191" i="18"/>
  <c r="RTQ191" i="18"/>
  <c r="RTR191" i="18"/>
  <c r="RTS191" i="18"/>
  <c r="RTT191" i="18"/>
  <c r="RTU191" i="18"/>
  <c r="RTV191" i="18"/>
  <c r="RTW191" i="18"/>
  <c r="RTX191" i="18"/>
  <c r="RTY191" i="18"/>
  <c r="RTZ191" i="18"/>
  <c r="RUA191" i="18"/>
  <c r="RUB191" i="18"/>
  <c r="RUC191" i="18"/>
  <c r="RUD191" i="18"/>
  <c r="RUE191" i="18"/>
  <c r="RUF191" i="18"/>
  <c r="RUG191" i="18"/>
  <c r="RUH191" i="18"/>
  <c r="RUI191" i="18"/>
  <c r="RUJ191" i="18"/>
  <c r="RUK191" i="18"/>
  <c r="RUL191" i="18"/>
  <c r="RUM191" i="18"/>
  <c r="RUN191" i="18"/>
  <c r="RUO191" i="18"/>
  <c r="RUP191" i="18"/>
  <c r="RUQ191" i="18"/>
  <c r="RUR191" i="18"/>
  <c r="RUS191" i="18"/>
  <c r="RUT191" i="18"/>
  <c r="RUU191" i="18"/>
  <c r="RUV191" i="18"/>
  <c r="RUW191" i="18"/>
  <c r="RUX191" i="18"/>
  <c r="RUY191" i="18"/>
  <c r="RUZ191" i="18"/>
  <c r="RVA191" i="18"/>
  <c r="RVB191" i="18"/>
  <c r="RVC191" i="18"/>
  <c r="RVD191" i="18"/>
  <c r="RVE191" i="18"/>
  <c r="RVF191" i="18"/>
  <c r="RVG191" i="18"/>
  <c r="RVH191" i="18"/>
  <c r="RVI191" i="18"/>
  <c r="RVJ191" i="18"/>
  <c r="RVK191" i="18"/>
  <c r="RVL191" i="18"/>
  <c r="RVM191" i="18"/>
  <c r="RVN191" i="18"/>
  <c r="RVO191" i="18"/>
  <c r="RVP191" i="18"/>
  <c r="RVQ191" i="18"/>
  <c r="RVR191" i="18"/>
  <c r="RVS191" i="18"/>
  <c r="RVT191" i="18"/>
  <c r="RVU191" i="18"/>
  <c r="RVV191" i="18"/>
  <c r="RVW191" i="18"/>
  <c r="RVX191" i="18"/>
  <c r="RVY191" i="18"/>
  <c r="RVZ191" i="18"/>
  <c r="RWA191" i="18"/>
  <c r="RWB191" i="18"/>
  <c r="RWC191" i="18"/>
  <c r="RWD191" i="18"/>
  <c r="RWE191" i="18"/>
  <c r="RWF191" i="18"/>
  <c r="RWG191" i="18"/>
  <c r="RWH191" i="18"/>
  <c r="RWI191" i="18"/>
  <c r="RWJ191" i="18"/>
  <c r="RWK191" i="18"/>
  <c r="RWL191" i="18"/>
  <c r="RWM191" i="18"/>
  <c r="RWN191" i="18"/>
  <c r="RWO191" i="18"/>
  <c r="RWP191" i="18"/>
  <c r="RWQ191" i="18"/>
  <c r="RWR191" i="18"/>
  <c r="RWS191" i="18"/>
  <c r="RWT191" i="18"/>
  <c r="RWU191" i="18"/>
  <c r="RWV191" i="18"/>
  <c r="RWW191" i="18"/>
  <c r="RWX191" i="18"/>
  <c r="RWY191" i="18"/>
  <c r="RWZ191" i="18"/>
  <c r="RXA191" i="18"/>
  <c r="RXB191" i="18"/>
  <c r="RXC191" i="18"/>
  <c r="RXD191" i="18"/>
  <c r="RXE191" i="18"/>
  <c r="RXF191" i="18"/>
  <c r="RXG191" i="18"/>
  <c r="RXH191" i="18"/>
  <c r="RXI191" i="18"/>
  <c r="RXJ191" i="18"/>
  <c r="RXK191" i="18"/>
  <c r="RXL191" i="18"/>
  <c r="RXM191" i="18"/>
  <c r="RXN191" i="18"/>
  <c r="RXO191" i="18"/>
  <c r="RXP191" i="18"/>
  <c r="RXQ191" i="18"/>
  <c r="RXR191" i="18"/>
  <c r="RXS191" i="18"/>
  <c r="RXT191" i="18"/>
  <c r="RXU191" i="18"/>
  <c r="RXV191" i="18"/>
  <c r="RXW191" i="18"/>
  <c r="RXX191" i="18"/>
  <c r="RXY191" i="18"/>
  <c r="RXZ191" i="18"/>
  <c r="RYA191" i="18"/>
  <c r="RYB191" i="18"/>
  <c r="RYC191" i="18"/>
  <c r="RYD191" i="18"/>
  <c r="RYE191" i="18"/>
  <c r="RYF191" i="18"/>
  <c r="RYG191" i="18"/>
  <c r="RYH191" i="18"/>
  <c r="RYI191" i="18"/>
  <c r="RYJ191" i="18"/>
  <c r="RYK191" i="18"/>
  <c r="RYL191" i="18"/>
  <c r="RYM191" i="18"/>
  <c r="RYN191" i="18"/>
  <c r="RYO191" i="18"/>
  <c r="RYP191" i="18"/>
  <c r="RYQ191" i="18"/>
  <c r="RYR191" i="18"/>
  <c r="RYS191" i="18"/>
  <c r="RYT191" i="18"/>
  <c r="RYU191" i="18"/>
  <c r="RYV191" i="18"/>
  <c r="RYW191" i="18"/>
  <c r="RYX191" i="18"/>
  <c r="RYY191" i="18"/>
  <c r="RYZ191" i="18"/>
  <c r="RZA191" i="18"/>
  <c r="RZB191" i="18"/>
  <c r="RZC191" i="18"/>
  <c r="RZD191" i="18"/>
  <c r="RZE191" i="18"/>
  <c r="RZF191" i="18"/>
  <c r="RZG191" i="18"/>
  <c r="RZH191" i="18"/>
  <c r="RZI191" i="18"/>
  <c r="RZJ191" i="18"/>
  <c r="RZK191" i="18"/>
  <c r="RZL191" i="18"/>
  <c r="RZM191" i="18"/>
  <c r="RZN191" i="18"/>
  <c r="RZO191" i="18"/>
  <c r="RZP191" i="18"/>
  <c r="RZQ191" i="18"/>
  <c r="RZR191" i="18"/>
  <c r="RZS191" i="18"/>
  <c r="RZT191" i="18"/>
  <c r="RZU191" i="18"/>
  <c r="RZV191" i="18"/>
  <c r="RZW191" i="18"/>
  <c r="RZX191" i="18"/>
  <c r="RZY191" i="18"/>
  <c r="RZZ191" i="18"/>
  <c r="SAA191" i="18"/>
  <c r="SAB191" i="18"/>
  <c r="SAC191" i="18"/>
  <c r="SAD191" i="18"/>
  <c r="SAE191" i="18"/>
  <c r="SAF191" i="18"/>
  <c r="SAG191" i="18"/>
  <c r="SAH191" i="18"/>
  <c r="SAI191" i="18"/>
  <c r="SAJ191" i="18"/>
  <c r="SAK191" i="18"/>
  <c r="SAL191" i="18"/>
  <c r="SAM191" i="18"/>
  <c r="SAN191" i="18"/>
  <c r="SAO191" i="18"/>
  <c r="SAP191" i="18"/>
  <c r="SAQ191" i="18"/>
  <c r="SAR191" i="18"/>
  <c r="SAS191" i="18"/>
  <c r="SAT191" i="18"/>
  <c r="SAU191" i="18"/>
  <c r="SAV191" i="18"/>
  <c r="SAW191" i="18"/>
  <c r="SAX191" i="18"/>
  <c r="SAY191" i="18"/>
  <c r="SAZ191" i="18"/>
  <c r="SBA191" i="18"/>
  <c r="SBB191" i="18"/>
  <c r="SBC191" i="18"/>
  <c r="SBD191" i="18"/>
  <c r="SBE191" i="18"/>
  <c r="SBF191" i="18"/>
  <c r="SBG191" i="18"/>
  <c r="SBH191" i="18"/>
  <c r="SBI191" i="18"/>
  <c r="SBJ191" i="18"/>
  <c r="SBK191" i="18"/>
  <c r="SBL191" i="18"/>
  <c r="SBM191" i="18"/>
  <c r="SBN191" i="18"/>
  <c r="SBO191" i="18"/>
  <c r="SBP191" i="18"/>
  <c r="SBQ191" i="18"/>
  <c r="SBR191" i="18"/>
  <c r="SBS191" i="18"/>
  <c r="SBT191" i="18"/>
  <c r="SBU191" i="18"/>
  <c r="SBV191" i="18"/>
  <c r="SBW191" i="18"/>
  <c r="SBX191" i="18"/>
  <c r="SBY191" i="18"/>
  <c r="SBZ191" i="18"/>
  <c r="SCA191" i="18"/>
  <c r="SCB191" i="18"/>
  <c r="SCC191" i="18"/>
  <c r="SCD191" i="18"/>
  <c r="SCE191" i="18"/>
  <c r="SCF191" i="18"/>
  <c r="SCG191" i="18"/>
  <c r="SCH191" i="18"/>
  <c r="SCI191" i="18"/>
  <c r="SCJ191" i="18"/>
  <c r="SCK191" i="18"/>
  <c r="SCL191" i="18"/>
  <c r="SCM191" i="18"/>
  <c r="SCN191" i="18"/>
  <c r="SCO191" i="18"/>
  <c r="SCP191" i="18"/>
  <c r="SCQ191" i="18"/>
  <c r="SCR191" i="18"/>
  <c r="SCS191" i="18"/>
  <c r="SCT191" i="18"/>
  <c r="SCU191" i="18"/>
  <c r="SCV191" i="18"/>
  <c r="SCW191" i="18"/>
  <c r="SCX191" i="18"/>
  <c r="SCY191" i="18"/>
  <c r="SCZ191" i="18"/>
  <c r="SDA191" i="18"/>
  <c r="SDB191" i="18"/>
  <c r="SDC191" i="18"/>
  <c r="SDD191" i="18"/>
  <c r="SDE191" i="18"/>
  <c r="SDF191" i="18"/>
  <c r="SDG191" i="18"/>
  <c r="SDH191" i="18"/>
  <c r="SDI191" i="18"/>
  <c r="SDJ191" i="18"/>
  <c r="SDK191" i="18"/>
  <c r="SDL191" i="18"/>
  <c r="SDM191" i="18"/>
  <c r="SDN191" i="18"/>
  <c r="SDO191" i="18"/>
  <c r="SDP191" i="18"/>
  <c r="SDQ191" i="18"/>
  <c r="SDR191" i="18"/>
  <c r="SDS191" i="18"/>
  <c r="SDT191" i="18"/>
  <c r="SDU191" i="18"/>
  <c r="SDV191" i="18"/>
  <c r="SDW191" i="18"/>
  <c r="SDX191" i="18"/>
  <c r="SDY191" i="18"/>
  <c r="SDZ191" i="18"/>
  <c r="SEA191" i="18"/>
  <c r="SEB191" i="18"/>
  <c r="SEC191" i="18"/>
  <c r="SED191" i="18"/>
  <c r="SEE191" i="18"/>
  <c r="SEF191" i="18"/>
  <c r="SEG191" i="18"/>
  <c r="SEH191" i="18"/>
  <c r="SEI191" i="18"/>
  <c r="SEJ191" i="18"/>
  <c r="SEK191" i="18"/>
  <c r="SEL191" i="18"/>
  <c r="SEM191" i="18"/>
  <c r="SEN191" i="18"/>
  <c r="SEO191" i="18"/>
  <c r="SEP191" i="18"/>
  <c r="SEQ191" i="18"/>
  <c r="SER191" i="18"/>
  <c r="SES191" i="18"/>
  <c r="SET191" i="18"/>
  <c r="SEU191" i="18"/>
  <c r="SEV191" i="18"/>
  <c r="SEW191" i="18"/>
  <c r="SEX191" i="18"/>
  <c r="SEY191" i="18"/>
  <c r="SEZ191" i="18"/>
  <c r="SFA191" i="18"/>
  <c r="SFB191" i="18"/>
  <c r="SFC191" i="18"/>
  <c r="SFD191" i="18"/>
  <c r="SFE191" i="18"/>
  <c r="SFF191" i="18"/>
  <c r="SFG191" i="18"/>
  <c r="SFH191" i="18"/>
  <c r="SFI191" i="18"/>
  <c r="SFJ191" i="18"/>
  <c r="SFK191" i="18"/>
  <c r="SFL191" i="18"/>
  <c r="SFM191" i="18"/>
  <c r="SFN191" i="18"/>
  <c r="SFO191" i="18"/>
  <c r="SFP191" i="18"/>
  <c r="SFQ191" i="18"/>
  <c r="SFR191" i="18"/>
  <c r="SFS191" i="18"/>
  <c r="SFT191" i="18"/>
  <c r="SFU191" i="18"/>
  <c r="SFV191" i="18"/>
  <c r="SFW191" i="18"/>
  <c r="SFX191" i="18"/>
  <c r="SFY191" i="18"/>
  <c r="SFZ191" i="18"/>
  <c r="SGA191" i="18"/>
  <c r="SGB191" i="18"/>
  <c r="SGC191" i="18"/>
  <c r="SGD191" i="18"/>
  <c r="SGE191" i="18"/>
  <c r="SGF191" i="18"/>
  <c r="SGG191" i="18"/>
  <c r="SGH191" i="18"/>
  <c r="SGI191" i="18"/>
  <c r="SGJ191" i="18"/>
  <c r="SGK191" i="18"/>
  <c r="SGL191" i="18"/>
  <c r="SGM191" i="18"/>
  <c r="SGN191" i="18"/>
  <c r="SGO191" i="18"/>
  <c r="SGP191" i="18"/>
  <c r="SGQ191" i="18"/>
  <c r="SGR191" i="18"/>
  <c r="SGS191" i="18"/>
  <c r="SGT191" i="18"/>
  <c r="SGU191" i="18"/>
  <c r="SGV191" i="18"/>
  <c r="SGW191" i="18"/>
  <c r="SGX191" i="18"/>
  <c r="SGY191" i="18"/>
  <c r="SGZ191" i="18"/>
  <c r="SHA191" i="18"/>
  <c r="SHB191" i="18"/>
  <c r="SHC191" i="18"/>
  <c r="SHD191" i="18"/>
  <c r="SHE191" i="18"/>
  <c r="SHF191" i="18"/>
  <c r="SHG191" i="18"/>
  <c r="SHH191" i="18"/>
  <c r="SHI191" i="18"/>
  <c r="SHJ191" i="18"/>
  <c r="SHK191" i="18"/>
  <c r="SHL191" i="18"/>
  <c r="SHM191" i="18"/>
  <c r="SHN191" i="18"/>
  <c r="SHO191" i="18"/>
  <c r="SHP191" i="18"/>
  <c r="SHQ191" i="18"/>
  <c r="SHR191" i="18"/>
  <c r="SHS191" i="18"/>
  <c r="SHT191" i="18"/>
  <c r="SHU191" i="18"/>
  <c r="SHV191" i="18"/>
  <c r="SHW191" i="18"/>
  <c r="SHX191" i="18"/>
  <c r="SHY191" i="18"/>
  <c r="SHZ191" i="18"/>
  <c r="SIA191" i="18"/>
  <c r="SIB191" i="18"/>
  <c r="SIC191" i="18"/>
  <c r="SID191" i="18"/>
  <c r="SIE191" i="18"/>
  <c r="SIF191" i="18"/>
  <c r="SIG191" i="18"/>
  <c r="SIH191" i="18"/>
  <c r="SII191" i="18"/>
  <c r="SIJ191" i="18"/>
  <c r="SIK191" i="18"/>
  <c r="SIL191" i="18"/>
  <c r="SIM191" i="18"/>
  <c r="SIN191" i="18"/>
  <c r="SIO191" i="18"/>
  <c r="SIP191" i="18"/>
  <c r="SIQ191" i="18"/>
  <c r="SIR191" i="18"/>
  <c r="SIS191" i="18"/>
  <c r="SIT191" i="18"/>
  <c r="SIU191" i="18"/>
  <c r="SIV191" i="18"/>
  <c r="SIW191" i="18"/>
  <c r="SIX191" i="18"/>
  <c r="SIY191" i="18"/>
  <c r="SIZ191" i="18"/>
  <c r="SJA191" i="18"/>
  <c r="SJB191" i="18"/>
  <c r="SJC191" i="18"/>
  <c r="SJD191" i="18"/>
  <c r="SJE191" i="18"/>
  <c r="SJF191" i="18"/>
  <c r="SJG191" i="18"/>
  <c r="SJH191" i="18"/>
  <c r="SJI191" i="18"/>
  <c r="SJJ191" i="18"/>
  <c r="SJK191" i="18"/>
  <c r="SJL191" i="18"/>
  <c r="SJM191" i="18"/>
  <c r="SJN191" i="18"/>
  <c r="SJO191" i="18"/>
  <c r="SJP191" i="18"/>
  <c r="SJQ191" i="18"/>
  <c r="SJR191" i="18"/>
  <c r="SJS191" i="18"/>
  <c r="SJT191" i="18"/>
  <c r="SJU191" i="18"/>
  <c r="SJV191" i="18"/>
  <c r="SJW191" i="18"/>
  <c r="SJX191" i="18"/>
  <c r="SJY191" i="18"/>
  <c r="SJZ191" i="18"/>
  <c r="SKA191" i="18"/>
  <c r="SKB191" i="18"/>
  <c r="SKC191" i="18"/>
  <c r="SKD191" i="18"/>
  <c r="SKE191" i="18"/>
  <c r="SKF191" i="18"/>
  <c r="SKG191" i="18"/>
  <c r="SKH191" i="18"/>
  <c r="SKI191" i="18"/>
  <c r="SKJ191" i="18"/>
  <c r="SKK191" i="18"/>
  <c r="SKL191" i="18"/>
  <c r="SKM191" i="18"/>
  <c r="SKN191" i="18"/>
  <c r="SKO191" i="18"/>
  <c r="SKP191" i="18"/>
  <c r="SKQ191" i="18"/>
  <c r="SKR191" i="18"/>
  <c r="SKS191" i="18"/>
  <c r="SKT191" i="18"/>
  <c r="SKU191" i="18"/>
  <c r="SKV191" i="18"/>
  <c r="SKW191" i="18"/>
  <c r="SKX191" i="18"/>
  <c r="SKY191" i="18"/>
  <c r="SKZ191" i="18"/>
  <c r="SLA191" i="18"/>
  <c r="SLB191" i="18"/>
  <c r="SLC191" i="18"/>
  <c r="SLD191" i="18"/>
  <c r="SLE191" i="18"/>
  <c r="SLF191" i="18"/>
  <c r="SLG191" i="18"/>
  <c r="SLH191" i="18"/>
  <c r="SLI191" i="18"/>
  <c r="SLJ191" i="18"/>
  <c r="SLK191" i="18"/>
  <c r="SLL191" i="18"/>
  <c r="SLM191" i="18"/>
  <c r="SLN191" i="18"/>
  <c r="SLO191" i="18"/>
  <c r="SLP191" i="18"/>
  <c r="SLQ191" i="18"/>
  <c r="SLR191" i="18"/>
  <c r="SLS191" i="18"/>
  <c r="SLT191" i="18"/>
  <c r="SLU191" i="18"/>
  <c r="SLV191" i="18"/>
  <c r="SLW191" i="18"/>
  <c r="SLX191" i="18"/>
  <c r="SLY191" i="18"/>
  <c r="SLZ191" i="18"/>
  <c r="SMA191" i="18"/>
  <c r="SMB191" i="18"/>
  <c r="SMC191" i="18"/>
  <c r="SMD191" i="18"/>
  <c r="SME191" i="18"/>
  <c r="SMF191" i="18"/>
  <c r="SMG191" i="18"/>
  <c r="SMH191" i="18"/>
  <c r="SMI191" i="18"/>
  <c r="SMJ191" i="18"/>
  <c r="SMK191" i="18"/>
  <c r="SML191" i="18"/>
  <c r="SMM191" i="18"/>
  <c r="SMN191" i="18"/>
  <c r="SMO191" i="18"/>
  <c r="SMP191" i="18"/>
  <c r="SMQ191" i="18"/>
  <c r="SMR191" i="18"/>
  <c r="SMS191" i="18"/>
  <c r="SMT191" i="18"/>
  <c r="SMU191" i="18"/>
  <c r="SMV191" i="18"/>
  <c r="SMW191" i="18"/>
  <c r="SMX191" i="18"/>
  <c r="SMY191" i="18"/>
  <c r="SMZ191" i="18"/>
  <c r="SNA191" i="18"/>
  <c r="SNB191" i="18"/>
  <c r="SNC191" i="18"/>
  <c r="SND191" i="18"/>
  <c r="SNE191" i="18"/>
  <c r="SNF191" i="18"/>
  <c r="SNG191" i="18"/>
  <c r="SNH191" i="18"/>
  <c r="SNI191" i="18"/>
  <c r="SNJ191" i="18"/>
  <c r="SNK191" i="18"/>
  <c r="SNL191" i="18"/>
  <c r="SNM191" i="18"/>
  <c r="SNN191" i="18"/>
  <c r="SNO191" i="18"/>
  <c r="SNP191" i="18"/>
  <c r="SNQ191" i="18"/>
  <c r="SNR191" i="18"/>
  <c r="SNS191" i="18"/>
  <c r="SNT191" i="18"/>
  <c r="SNU191" i="18"/>
  <c r="SNV191" i="18"/>
  <c r="SNW191" i="18"/>
  <c r="SNX191" i="18"/>
  <c r="SNY191" i="18"/>
  <c r="SNZ191" i="18"/>
  <c r="SOA191" i="18"/>
  <c r="SOB191" i="18"/>
  <c r="SOC191" i="18"/>
  <c r="SOD191" i="18"/>
  <c r="SOE191" i="18"/>
  <c r="SOF191" i="18"/>
  <c r="SOG191" i="18"/>
  <c r="SOH191" i="18"/>
  <c r="SOI191" i="18"/>
  <c r="SOJ191" i="18"/>
  <c r="SOK191" i="18"/>
  <c r="SOL191" i="18"/>
  <c r="SOM191" i="18"/>
  <c r="SON191" i="18"/>
  <c r="SOO191" i="18"/>
  <c r="SOP191" i="18"/>
  <c r="SOQ191" i="18"/>
  <c r="SOR191" i="18"/>
  <c r="SOS191" i="18"/>
  <c r="SOT191" i="18"/>
  <c r="SOU191" i="18"/>
  <c r="SOV191" i="18"/>
  <c r="SOW191" i="18"/>
  <c r="SOX191" i="18"/>
  <c r="SOY191" i="18"/>
  <c r="SOZ191" i="18"/>
  <c r="SPA191" i="18"/>
  <c r="SPB191" i="18"/>
  <c r="SPC191" i="18"/>
  <c r="SPD191" i="18"/>
  <c r="SPE191" i="18"/>
  <c r="SPF191" i="18"/>
  <c r="SPG191" i="18"/>
  <c r="SPH191" i="18"/>
  <c r="SPI191" i="18"/>
  <c r="SPJ191" i="18"/>
  <c r="SPK191" i="18"/>
  <c r="SPL191" i="18"/>
  <c r="SPM191" i="18"/>
  <c r="SPN191" i="18"/>
  <c r="SPO191" i="18"/>
  <c r="SPP191" i="18"/>
  <c r="SPQ191" i="18"/>
  <c r="SPR191" i="18"/>
  <c r="SPS191" i="18"/>
  <c r="SPT191" i="18"/>
  <c r="SPU191" i="18"/>
  <c r="SPV191" i="18"/>
  <c r="SPW191" i="18"/>
  <c r="SPX191" i="18"/>
  <c r="SPY191" i="18"/>
  <c r="SPZ191" i="18"/>
  <c r="SQA191" i="18"/>
  <c r="SQB191" i="18"/>
  <c r="SQC191" i="18"/>
  <c r="SQD191" i="18"/>
  <c r="SQE191" i="18"/>
  <c r="SQF191" i="18"/>
  <c r="SQG191" i="18"/>
  <c r="SQH191" i="18"/>
  <c r="SQI191" i="18"/>
  <c r="SQJ191" i="18"/>
  <c r="SQK191" i="18"/>
  <c r="SQL191" i="18"/>
  <c r="SQM191" i="18"/>
  <c r="SQN191" i="18"/>
  <c r="SQO191" i="18"/>
  <c r="SQP191" i="18"/>
  <c r="SQQ191" i="18"/>
  <c r="SQR191" i="18"/>
  <c r="SQS191" i="18"/>
  <c r="SQT191" i="18"/>
  <c r="SQU191" i="18"/>
  <c r="SQV191" i="18"/>
  <c r="SQW191" i="18"/>
  <c r="SQX191" i="18"/>
  <c r="SQY191" i="18"/>
  <c r="SQZ191" i="18"/>
  <c r="SRA191" i="18"/>
  <c r="SRB191" i="18"/>
  <c r="SRC191" i="18"/>
  <c r="SRD191" i="18"/>
  <c r="SRE191" i="18"/>
  <c r="SRF191" i="18"/>
  <c r="SRG191" i="18"/>
  <c r="SRH191" i="18"/>
  <c r="SRI191" i="18"/>
  <c r="SRJ191" i="18"/>
  <c r="SRK191" i="18"/>
  <c r="SRL191" i="18"/>
  <c r="SRM191" i="18"/>
  <c r="SRN191" i="18"/>
  <c r="SRO191" i="18"/>
  <c r="SRP191" i="18"/>
  <c r="SRQ191" i="18"/>
  <c r="SRR191" i="18"/>
  <c r="SRS191" i="18"/>
  <c r="SRT191" i="18"/>
  <c r="SRU191" i="18"/>
  <c r="SRV191" i="18"/>
  <c r="SRW191" i="18"/>
  <c r="SRX191" i="18"/>
  <c r="SRY191" i="18"/>
  <c r="SRZ191" i="18"/>
  <c r="SSA191" i="18"/>
  <c r="SSB191" i="18"/>
  <c r="SSC191" i="18"/>
  <c r="SSD191" i="18"/>
  <c r="SSE191" i="18"/>
  <c r="SSF191" i="18"/>
  <c r="SSG191" i="18"/>
  <c r="SSH191" i="18"/>
  <c r="SSI191" i="18"/>
  <c r="SSJ191" i="18"/>
  <c r="SSK191" i="18"/>
  <c r="SSL191" i="18"/>
  <c r="SSM191" i="18"/>
  <c r="SSN191" i="18"/>
  <c r="SSO191" i="18"/>
  <c r="SSP191" i="18"/>
  <c r="SSQ191" i="18"/>
  <c r="SSR191" i="18"/>
  <c r="SSS191" i="18"/>
  <c r="SST191" i="18"/>
  <c r="SSU191" i="18"/>
  <c r="SSV191" i="18"/>
  <c r="SSW191" i="18"/>
  <c r="SSX191" i="18"/>
  <c r="SSY191" i="18"/>
  <c r="SSZ191" i="18"/>
  <c r="STA191" i="18"/>
  <c r="STB191" i="18"/>
  <c r="STC191" i="18"/>
  <c r="STD191" i="18"/>
  <c r="STE191" i="18"/>
  <c r="STF191" i="18"/>
  <c r="STG191" i="18"/>
  <c r="STH191" i="18"/>
  <c r="STI191" i="18"/>
  <c r="STJ191" i="18"/>
  <c r="STK191" i="18"/>
  <c r="STL191" i="18"/>
  <c r="STM191" i="18"/>
  <c r="STN191" i="18"/>
  <c r="STO191" i="18"/>
  <c r="STP191" i="18"/>
  <c r="STQ191" i="18"/>
  <c r="STR191" i="18"/>
  <c r="STS191" i="18"/>
  <c r="STT191" i="18"/>
  <c r="STU191" i="18"/>
  <c r="STV191" i="18"/>
  <c r="STW191" i="18"/>
  <c r="STX191" i="18"/>
  <c r="STY191" i="18"/>
  <c r="STZ191" i="18"/>
  <c r="SUA191" i="18"/>
  <c r="SUB191" i="18"/>
  <c r="SUC191" i="18"/>
  <c r="SUD191" i="18"/>
  <c r="SUE191" i="18"/>
  <c r="SUF191" i="18"/>
  <c r="SUG191" i="18"/>
  <c r="SUH191" i="18"/>
  <c r="SUI191" i="18"/>
  <c r="SUJ191" i="18"/>
  <c r="SUK191" i="18"/>
  <c r="SUL191" i="18"/>
  <c r="SUM191" i="18"/>
  <c r="SUN191" i="18"/>
  <c r="SUO191" i="18"/>
  <c r="SUP191" i="18"/>
  <c r="SUQ191" i="18"/>
  <c r="SUR191" i="18"/>
  <c r="SUS191" i="18"/>
  <c r="SUT191" i="18"/>
  <c r="SUU191" i="18"/>
  <c r="SUV191" i="18"/>
  <c r="SUW191" i="18"/>
  <c r="SUX191" i="18"/>
  <c r="SUY191" i="18"/>
  <c r="SUZ191" i="18"/>
  <c r="SVA191" i="18"/>
  <c r="SVB191" i="18"/>
  <c r="SVC191" i="18"/>
  <c r="SVD191" i="18"/>
  <c r="SVE191" i="18"/>
  <c r="SVF191" i="18"/>
  <c r="SVG191" i="18"/>
  <c r="SVH191" i="18"/>
  <c r="SVI191" i="18"/>
  <c r="SVJ191" i="18"/>
  <c r="SVK191" i="18"/>
  <c r="SVL191" i="18"/>
  <c r="SVM191" i="18"/>
  <c r="SVN191" i="18"/>
  <c r="SVO191" i="18"/>
  <c r="SVP191" i="18"/>
  <c r="SVQ191" i="18"/>
  <c r="SVR191" i="18"/>
  <c r="SVS191" i="18"/>
  <c r="SVT191" i="18"/>
  <c r="SVU191" i="18"/>
  <c r="SVV191" i="18"/>
  <c r="SVW191" i="18"/>
  <c r="SVX191" i="18"/>
  <c r="SVY191" i="18"/>
  <c r="SVZ191" i="18"/>
  <c r="SWA191" i="18"/>
  <c r="SWB191" i="18"/>
  <c r="SWC191" i="18"/>
  <c r="SWD191" i="18"/>
  <c r="SWE191" i="18"/>
  <c r="SWF191" i="18"/>
  <c r="SWG191" i="18"/>
  <c r="SWH191" i="18"/>
  <c r="SWI191" i="18"/>
  <c r="SWJ191" i="18"/>
  <c r="SWK191" i="18"/>
  <c r="SWL191" i="18"/>
  <c r="SWM191" i="18"/>
  <c r="SWN191" i="18"/>
  <c r="SWO191" i="18"/>
  <c r="SWP191" i="18"/>
  <c r="SWQ191" i="18"/>
  <c r="SWR191" i="18"/>
  <c r="SWS191" i="18"/>
  <c r="SWT191" i="18"/>
  <c r="SWU191" i="18"/>
  <c r="SWV191" i="18"/>
  <c r="SWW191" i="18"/>
  <c r="SWX191" i="18"/>
  <c r="SWY191" i="18"/>
  <c r="SWZ191" i="18"/>
  <c r="SXA191" i="18"/>
  <c r="SXB191" i="18"/>
  <c r="SXC191" i="18"/>
  <c r="SXD191" i="18"/>
  <c r="SXE191" i="18"/>
  <c r="SXF191" i="18"/>
  <c r="SXG191" i="18"/>
  <c r="SXH191" i="18"/>
  <c r="SXI191" i="18"/>
  <c r="SXJ191" i="18"/>
  <c r="SXK191" i="18"/>
  <c r="SXL191" i="18"/>
  <c r="SXM191" i="18"/>
  <c r="SXN191" i="18"/>
  <c r="SXO191" i="18"/>
  <c r="SXP191" i="18"/>
  <c r="SXQ191" i="18"/>
  <c r="SXR191" i="18"/>
  <c r="SXS191" i="18"/>
  <c r="SXT191" i="18"/>
  <c r="SXU191" i="18"/>
  <c r="SXV191" i="18"/>
  <c r="SXW191" i="18"/>
  <c r="SXX191" i="18"/>
  <c r="SXY191" i="18"/>
  <c r="SXZ191" i="18"/>
  <c r="SYA191" i="18"/>
  <c r="SYB191" i="18"/>
  <c r="SYC191" i="18"/>
  <c r="SYD191" i="18"/>
  <c r="SYE191" i="18"/>
  <c r="SYF191" i="18"/>
  <c r="SYG191" i="18"/>
  <c r="SYH191" i="18"/>
  <c r="SYI191" i="18"/>
  <c r="SYJ191" i="18"/>
  <c r="SYK191" i="18"/>
  <c r="SYL191" i="18"/>
  <c r="SYM191" i="18"/>
  <c r="SYN191" i="18"/>
  <c r="SYO191" i="18"/>
  <c r="SYP191" i="18"/>
  <c r="SYQ191" i="18"/>
  <c r="SYR191" i="18"/>
  <c r="SYS191" i="18"/>
  <c r="SYT191" i="18"/>
  <c r="SYU191" i="18"/>
  <c r="SYV191" i="18"/>
  <c r="SYW191" i="18"/>
  <c r="SYX191" i="18"/>
  <c r="SYY191" i="18"/>
  <c r="SYZ191" i="18"/>
  <c r="SZA191" i="18"/>
  <c r="SZB191" i="18"/>
  <c r="SZC191" i="18"/>
  <c r="SZD191" i="18"/>
  <c r="SZE191" i="18"/>
  <c r="SZF191" i="18"/>
  <c r="SZG191" i="18"/>
  <c r="SZH191" i="18"/>
  <c r="SZI191" i="18"/>
  <c r="SZJ191" i="18"/>
  <c r="SZK191" i="18"/>
  <c r="SZL191" i="18"/>
  <c r="SZM191" i="18"/>
  <c r="SZN191" i="18"/>
  <c r="SZO191" i="18"/>
  <c r="SZP191" i="18"/>
  <c r="SZQ191" i="18"/>
  <c r="SZR191" i="18"/>
  <c r="SZS191" i="18"/>
  <c r="SZT191" i="18"/>
  <c r="SZU191" i="18"/>
  <c r="SZV191" i="18"/>
  <c r="SZW191" i="18"/>
  <c r="SZX191" i="18"/>
  <c r="SZY191" i="18"/>
  <c r="SZZ191" i="18"/>
  <c r="TAA191" i="18"/>
  <c r="TAB191" i="18"/>
  <c r="TAC191" i="18"/>
  <c r="TAD191" i="18"/>
  <c r="TAE191" i="18"/>
  <c r="TAF191" i="18"/>
  <c r="TAG191" i="18"/>
  <c r="TAH191" i="18"/>
  <c r="TAI191" i="18"/>
  <c r="TAJ191" i="18"/>
  <c r="TAK191" i="18"/>
  <c r="TAL191" i="18"/>
  <c r="TAM191" i="18"/>
  <c r="TAN191" i="18"/>
  <c r="TAO191" i="18"/>
  <c r="TAP191" i="18"/>
  <c r="TAQ191" i="18"/>
  <c r="TAR191" i="18"/>
  <c r="TAS191" i="18"/>
  <c r="TAT191" i="18"/>
  <c r="TAU191" i="18"/>
  <c r="TAV191" i="18"/>
  <c r="TAW191" i="18"/>
  <c r="TAX191" i="18"/>
  <c r="TAY191" i="18"/>
  <c r="TAZ191" i="18"/>
  <c r="TBA191" i="18"/>
  <c r="TBB191" i="18"/>
  <c r="TBC191" i="18"/>
  <c r="TBD191" i="18"/>
  <c r="TBE191" i="18"/>
  <c r="TBF191" i="18"/>
  <c r="TBG191" i="18"/>
  <c r="TBH191" i="18"/>
  <c r="TBI191" i="18"/>
  <c r="TBJ191" i="18"/>
  <c r="TBK191" i="18"/>
  <c r="TBL191" i="18"/>
  <c r="TBM191" i="18"/>
  <c r="TBN191" i="18"/>
  <c r="TBO191" i="18"/>
  <c r="TBP191" i="18"/>
  <c r="TBQ191" i="18"/>
  <c r="TBR191" i="18"/>
  <c r="TBS191" i="18"/>
  <c r="TBT191" i="18"/>
  <c r="TBU191" i="18"/>
  <c r="TBV191" i="18"/>
  <c r="TBW191" i="18"/>
  <c r="TBX191" i="18"/>
  <c r="TBY191" i="18"/>
  <c r="TBZ191" i="18"/>
  <c r="TCA191" i="18"/>
  <c r="TCB191" i="18"/>
  <c r="TCC191" i="18"/>
  <c r="TCD191" i="18"/>
  <c r="TCE191" i="18"/>
  <c r="TCF191" i="18"/>
  <c r="TCG191" i="18"/>
  <c r="TCH191" i="18"/>
  <c r="TCI191" i="18"/>
  <c r="TCJ191" i="18"/>
  <c r="TCK191" i="18"/>
  <c r="TCL191" i="18"/>
  <c r="TCM191" i="18"/>
  <c r="TCN191" i="18"/>
  <c r="TCO191" i="18"/>
  <c r="TCP191" i="18"/>
  <c r="TCQ191" i="18"/>
  <c r="TCR191" i="18"/>
  <c r="TCS191" i="18"/>
  <c r="TCT191" i="18"/>
  <c r="TCU191" i="18"/>
  <c r="TCV191" i="18"/>
  <c r="TCW191" i="18"/>
  <c r="TCX191" i="18"/>
  <c r="TCY191" i="18"/>
  <c r="TCZ191" i="18"/>
  <c r="TDA191" i="18"/>
  <c r="TDB191" i="18"/>
  <c r="TDC191" i="18"/>
  <c r="TDD191" i="18"/>
  <c r="TDE191" i="18"/>
  <c r="TDF191" i="18"/>
  <c r="TDG191" i="18"/>
  <c r="TDH191" i="18"/>
  <c r="TDI191" i="18"/>
  <c r="TDJ191" i="18"/>
  <c r="TDK191" i="18"/>
  <c r="TDL191" i="18"/>
  <c r="TDM191" i="18"/>
  <c r="TDN191" i="18"/>
  <c r="TDO191" i="18"/>
  <c r="TDP191" i="18"/>
  <c r="TDQ191" i="18"/>
  <c r="TDR191" i="18"/>
  <c r="TDS191" i="18"/>
  <c r="TDT191" i="18"/>
  <c r="TDU191" i="18"/>
  <c r="TDV191" i="18"/>
  <c r="TDW191" i="18"/>
  <c r="TDX191" i="18"/>
  <c r="TDY191" i="18"/>
  <c r="TDZ191" i="18"/>
  <c r="TEA191" i="18"/>
  <c r="TEB191" i="18"/>
  <c r="TEC191" i="18"/>
  <c r="TED191" i="18"/>
  <c r="TEE191" i="18"/>
  <c r="TEF191" i="18"/>
  <c r="TEG191" i="18"/>
  <c r="TEH191" i="18"/>
  <c r="TEI191" i="18"/>
  <c r="TEJ191" i="18"/>
  <c r="TEK191" i="18"/>
  <c r="TEL191" i="18"/>
  <c r="TEM191" i="18"/>
  <c r="TEN191" i="18"/>
  <c r="TEO191" i="18"/>
  <c r="TEP191" i="18"/>
  <c r="TEQ191" i="18"/>
  <c r="TER191" i="18"/>
  <c r="TES191" i="18"/>
  <c r="TET191" i="18"/>
  <c r="TEU191" i="18"/>
  <c r="TEV191" i="18"/>
  <c r="TEW191" i="18"/>
  <c r="TEX191" i="18"/>
  <c r="TEY191" i="18"/>
  <c r="TEZ191" i="18"/>
  <c r="TFA191" i="18"/>
  <c r="TFB191" i="18"/>
  <c r="TFC191" i="18"/>
  <c r="TFD191" i="18"/>
  <c r="TFE191" i="18"/>
  <c r="TFF191" i="18"/>
  <c r="TFG191" i="18"/>
  <c r="TFH191" i="18"/>
  <c r="TFI191" i="18"/>
  <c r="TFJ191" i="18"/>
  <c r="TFK191" i="18"/>
  <c r="TFL191" i="18"/>
  <c r="TFM191" i="18"/>
  <c r="TFN191" i="18"/>
  <c r="TFO191" i="18"/>
  <c r="TFP191" i="18"/>
  <c r="TFQ191" i="18"/>
  <c r="TFR191" i="18"/>
  <c r="TFS191" i="18"/>
  <c r="TFT191" i="18"/>
  <c r="TFU191" i="18"/>
  <c r="TFV191" i="18"/>
  <c r="TFW191" i="18"/>
  <c r="TFX191" i="18"/>
  <c r="TFY191" i="18"/>
  <c r="TFZ191" i="18"/>
  <c r="TGA191" i="18"/>
  <c r="TGB191" i="18"/>
  <c r="TGC191" i="18"/>
  <c r="TGD191" i="18"/>
  <c r="TGE191" i="18"/>
  <c r="TGF191" i="18"/>
  <c r="TGG191" i="18"/>
  <c r="TGH191" i="18"/>
  <c r="TGI191" i="18"/>
  <c r="TGJ191" i="18"/>
  <c r="TGK191" i="18"/>
  <c r="TGL191" i="18"/>
  <c r="TGM191" i="18"/>
  <c r="TGN191" i="18"/>
  <c r="TGO191" i="18"/>
  <c r="TGP191" i="18"/>
  <c r="TGQ191" i="18"/>
  <c r="TGR191" i="18"/>
  <c r="TGS191" i="18"/>
  <c r="TGT191" i="18"/>
  <c r="TGU191" i="18"/>
  <c r="TGV191" i="18"/>
  <c r="TGW191" i="18"/>
  <c r="TGX191" i="18"/>
  <c r="TGY191" i="18"/>
  <c r="TGZ191" i="18"/>
  <c r="THA191" i="18"/>
  <c r="THB191" i="18"/>
  <c r="THC191" i="18"/>
  <c r="THD191" i="18"/>
  <c r="THE191" i="18"/>
  <c r="THF191" i="18"/>
  <c r="THG191" i="18"/>
  <c r="THH191" i="18"/>
  <c r="THI191" i="18"/>
  <c r="THJ191" i="18"/>
  <c r="THK191" i="18"/>
  <c r="THL191" i="18"/>
  <c r="THM191" i="18"/>
  <c r="THN191" i="18"/>
  <c r="THO191" i="18"/>
  <c r="THP191" i="18"/>
  <c r="THQ191" i="18"/>
  <c r="THR191" i="18"/>
  <c r="THS191" i="18"/>
  <c r="THT191" i="18"/>
  <c r="THU191" i="18"/>
  <c r="THV191" i="18"/>
  <c r="THW191" i="18"/>
  <c r="THX191" i="18"/>
  <c r="THY191" i="18"/>
  <c r="THZ191" i="18"/>
  <c r="TIA191" i="18"/>
  <c r="TIB191" i="18"/>
  <c r="TIC191" i="18"/>
  <c r="TID191" i="18"/>
  <c r="TIE191" i="18"/>
  <c r="TIF191" i="18"/>
  <c r="TIG191" i="18"/>
  <c r="TIH191" i="18"/>
  <c r="TII191" i="18"/>
  <c r="TIJ191" i="18"/>
  <c r="TIK191" i="18"/>
  <c r="TIL191" i="18"/>
  <c r="TIM191" i="18"/>
  <c r="TIN191" i="18"/>
  <c r="TIO191" i="18"/>
  <c r="TIP191" i="18"/>
  <c r="TIQ191" i="18"/>
  <c r="TIR191" i="18"/>
  <c r="TIS191" i="18"/>
  <c r="TIT191" i="18"/>
  <c r="TIU191" i="18"/>
  <c r="TIV191" i="18"/>
  <c r="TIW191" i="18"/>
  <c r="TIX191" i="18"/>
  <c r="TIY191" i="18"/>
  <c r="TIZ191" i="18"/>
  <c r="TJA191" i="18"/>
  <c r="TJB191" i="18"/>
  <c r="TJC191" i="18"/>
  <c r="TJD191" i="18"/>
  <c r="TJE191" i="18"/>
  <c r="TJF191" i="18"/>
  <c r="TJG191" i="18"/>
  <c r="TJH191" i="18"/>
  <c r="TJI191" i="18"/>
  <c r="TJJ191" i="18"/>
  <c r="TJK191" i="18"/>
  <c r="TJL191" i="18"/>
  <c r="TJM191" i="18"/>
  <c r="TJN191" i="18"/>
  <c r="TJO191" i="18"/>
  <c r="TJP191" i="18"/>
  <c r="TJQ191" i="18"/>
  <c r="TJR191" i="18"/>
  <c r="TJS191" i="18"/>
  <c r="TJT191" i="18"/>
  <c r="TJU191" i="18"/>
  <c r="TJV191" i="18"/>
  <c r="TJW191" i="18"/>
  <c r="TJX191" i="18"/>
  <c r="TJY191" i="18"/>
  <c r="TJZ191" i="18"/>
  <c r="TKA191" i="18"/>
  <c r="TKB191" i="18"/>
  <c r="TKC191" i="18"/>
  <c r="TKD191" i="18"/>
  <c r="TKE191" i="18"/>
  <c r="TKF191" i="18"/>
  <c r="TKG191" i="18"/>
  <c r="TKH191" i="18"/>
  <c r="TKI191" i="18"/>
  <c r="TKJ191" i="18"/>
  <c r="TKK191" i="18"/>
  <c r="TKL191" i="18"/>
  <c r="TKM191" i="18"/>
  <c r="TKN191" i="18"/>
  <c r="TKO191" i="18"/>
  <c r="TKP191" i="18"/>
  <c r="TKQ191" i="18"/>
  <c r="TKR191" i="18"/>
  <c r="TKS191" i="18"/>
  <c r="TKT191" i="18"/>
  <c r="TKU191" i="18"/>
  <c r="TKV191" i="18"/>
  <c r="TKW191" i="18"/>
  <c r="TKX191" i="18"/>
  <c r="TKY191" i="18"/>
  <c r="TKZ191" i="18"/>
  <c r="TLA191" i="18"/>
  <c r="TLB191" i="18"/>
  <c r="TLC191" i="18"/>
  <c r="TLD191" i="18"/>
  <c r="TLE191" i="18"/>
  <c r="TLF191" i="18"/>
  <c r="TLG191" i="18"/>
  <c r="TLH191" i="18"/>
  <c r="TLI191" i="18"/>
  <c r="TLJ191" i="18"/>
  <c r="TLK191" i="18"/>
  <c r="TLL191" i="18"/>
  <c r="TLM191" i="18"/>
  <c r="TLN191" i="18"/>
  <c r="TLO191" i="18"/>
  <c r="TLP191" i="18"/>
  <c r="TLQ191" i="18"/>
  <c r="TLR191" i="18"/>
  <c r="TLS191" i="18"/>
  <c r="TLT191" i="18"/>
  <c r="TLU191" i="18"/>
  <c r="TLV191" i="18"/>
  <c r="TLW191" i="18"/>
  <c r="TLX191" i="18"/>
  <c r="TLY191" i="18"/>
  <c r="TLZ191" i="18"/>
  <c r="TMA191" i="18"/>
  <c r="TMB191" i="18"/>
  <c r="TMC191" i="18"/>
  <c r="TMD191" i="18"/>
  <c r="TME191" i="18"/>
  <c r="TMF191" i="18"/>
  <c r="TMG191" i="18"/>
  <c r="TMH191" i="18"/>
  <c r="TMI191" i="18"/>
  <c r="TMJ191" i="18"/>
  <c r="TMK191" i="18"/>
  <c r="TML191" i="18"/>
  <c r="TMM191" i="18"/>
  <c r="TMN191" i="18"/>
  <c r="TMO191" i="18"/>
  <c r="TMP191" i="18"/>
  <c r="TMQ191" i="18"/>
  <c r="TMR191" i="18"/>
  <c r="TMS191" i="18"/>
  <c r="TMT191" i="18"/>
  <c r="TMU191" i="18"/>
  <c r="TMV191" i="18"/>
  <c r="TMW191" i="18"/>
  <c r="TMX191" i="18"/>
  <c r="TMY191" i="18"/>
  <c r="TMZ191" i="18"/>
  <c r="TNA191" i="18"/>
  <c r="TNB191" i="18"/>
  <c r="TNC191" i="18"/>
  <c r="TND191" i="18"/>
  <c r="TNE191" i="18"/>
  <c r="TNF191" i="18"/>
  <c r="TNG191" i="18"/>
  <c r="TNH191" i="18"/>
  <c r="TNI191" i="18"/>
  <c r="TNJ191" i="18"/>
  <c r="TNK191" i="18"/>
  <c r="TNL191" i="18"/>
  <c r="TNM191" i="18"/>
  <c r="TNN191" i="18"/>
  <c r="TNO191" i="18"/>
  <c r="TNP191" i="18"/>
  <c r="TNQ191" i="18"/>
  <c r="TNR191" i="18"/>
  <c r="TNS191" i="18"/>
  <c r="TNT191" i="18"/>
  <c r="TNU191" i="18"/>
  <c r="TNV191" i="18"/>
  <c r="TNW191" i="18"/>
  <c r="TNX191" i="18"/>
  <c r="TNY191" i="18"/>
  <c r="TNZ191" i="18"/>
  <c r="TOA191" i="18"/>
  <c r="TOB191" i="18"/>
  <c r="TOC191" i="18"/>
  <c r="TOD191" i="18"/>
  <c r="TOE191" i="18"/>
  <c r="TOF191" i="18"/>
  <c r="TOG191" i="18"/>
  <c r="TOH191" i="18"/>
  <c r="TOI191" i="18"/>
  <c r="TOJ191" i="18"/>
  <c r="TOK191" i="18"/>
  <c r="TOL191" i="18"/>
  <c r="TOM191" i="18"/>
  <c r="TON191" i="18"/>
  <c r="TOO191" i="18"/>
  <c r="TOP191" i="18"/>
  <c r="TOQ191" i="18"/>
  <c r="TOR191" i="18"/>
  <c r="TOS191" i="18"/>
  <c r="TOT191" i="18"/>
  <c r="TOU191" i="18"/>
  <c r="TOV191" i="18"/>
  <c r="TOW191" i="18"/>
  <c r="TOX191" i="18"/>
  <c r="TOY191" i="18"/>
  <c r="TOZ191" i="18"/>
  <c r="TPA191" i="18"/>
  <c r="TPB191" i="18"/>
  <c r="TPC191" i="18"/>
  <c r="TPD191" i="18"/>
  <c r="TPE191" i="18"/>
  <c r="TPF191" i="18"/>
  <c r="TPG191" i="18"/>
  <c r="TPH191" i="18"/>
  <c r="TPI191" i="18"/>
  <c r="TPJ191" i="18"/>
  <c r="TPK191" i="18"/>
  <c r="TPL191" i="18"/>
  <c r="TPM191" i="18"/>
  <c r="TPN191" i="18"/>
  <c r="TPO191" i="18"/>
  <c r="TPP191" i="18"/>
  <c r="TPQ191" i="18"/>
  <c r="TPR191" i="18"/>
  <c r="TPS191" i="18"/>
  <c r="TPT191" i="18"/>
  <c r="TPU191" i="18"/>
  <c r="TPV191" i="18"/>
  <c r="TPW191" i="18"/>
  <c r="TPX191" i="18"/>
  <c r="TPY191" i="18"/>
  <c r="TPZ191" i="18"/>
  <c r="TQA191" i="18"/>
  <c r="TQB191" i="18"/>
  <c r="TQC191" i="18"/>
  <c r="TQD191" i="18"/>
  <c r="TQE191" i="18"/>
  <c r="TQF191" i="18"/>
  <c r="TQG191" i="18"/>
  <c r="TQH191" i="18"/>
  <c r="TQI191" i="18"/>
  <c r="TQJ191" i="18"/>
  <c r="TQK191" i="18"/>
  <c r="TQL191" i="18"/>
  <c r="TQM191" i="18"/>
  <c r="TQN191" i="18"/>
  <c r="TQO191" i="18"/>
  <c r="TQP191" i="18"/>
  <c r="TQQ191" i="18"/>
  <c r="TQR191" i="18"/>
  <c r="TQS191" i="18"/>
  <c r="TQT191" i="18"/>
  <c r="TQU191" i="18"/>
  <c r="TQV191" i="18"/>
  <c r="TQW191" i="18"/>
  <c r="TQX191" i="18"/>
  <c r="TQY191" i="18"/>
  <c r="TQZ191" i="18"/>
  <c r="TRA191" i="18"/>
  <c r="TRB191" i="18"/>
  <c r="TRC191" i="18"/>
  <c r="TRD191" i="18"/>
  <c r="TRE191" i="18"/>
  <c r="TRF191" i="18"/>
  <c r="TRG191" i="18"/>
  <c r="TRH191" i="18"/>
  <c r="TRI191" i="18"/>
  <c r="TRJ191" i="18"/>
  <c r="TRK191" i="18"/>
  <c r="TRL191" i="18"/>
  <c r="TRM191" i="18"/>
  <c r="TRN191" i="18"/>
  <c r="TRO191" i="18"/>
  <c r="TRP191" i="18"/>
  <c r="TRQ191" i="18"/>
  <c r="TRR191" i="18"/>
  <c r="TRS191" i="18"/>
  <c r="TRT191" i="18"/>
  <c r="TRU191" i="18"/>
  <c r="TRV191" i="18"/>
  <c r="TRW191" i="18"/>
  <c r="TRX191" i="18"/>
  <c r="TRY191" i="18"/>
  <c r="TRZ191" i="18"/>
  <c r="TSA191" i="18"/>
  <c r="TSB191" i="18"/>
  <c r="TSC191" i="18"/>
  <c r="TSD191" i="18"/>
  <c r="TSE191" i="18"/>
  <c r="TSF191" i="18"/>
  <c r="TSG191" i="18"/>
  <c r="TSH191" i="18"/>
  <c r="TSI191" i="18"/>
  <c r="TSJ191" i="18"/>
  <c r="TSK191" i="18"/>
  <c r="TSL191" i="18"/>
  <c r="TSM191" i="18"/>
  <c r="TSN191" i="18"/>
  <c r="TSO191" i="18"/>
  <c r="TSP191" i="18"/>
  <c r="TSQ191" i="18"/>
  <c r="TSR191" i="18"/>
  <c r="TSS191" i="18"/>
  <c r="TST191" i="18"/>
  <c r="TSU191" i="18"/>
  <c r="TSV191" i="18"/>
  <c r="TSW191" i="18"/>
  <c r="TSX191" i="18"/>
  <c r="TSY191" i="18"/>
  <c r="TSZ191" i="18"/>
  <c r="TTA191" i="18"/>
  <c r="TTB191" i="18"/>
  <c r="TTC191" i="18"/>
  <c r="TTD191" i="18"/>
  <c r="TTE191" i="18"/>
  <c r="TTF191" i="18"/>
  <c r="TTG191" i="18"/>
  <c r="TTH191" i="18"/>
  <c r="TTI191" i="18"/>
  <c r="TTJ191" i="18"/>
  <c r="TTK191" i="18"/>
  <c r="TTL191" i="18"/>
  <c r="TTM191" i="18"/>
  <c r="TTN191" i="18"/>
  <c r="TTO191" i="18"/>
  <c r="TTP191" i="18"/>
  <c r="TTQ191" i="18"/>
  <c r="TTR191" i="18"/>
  <c r="TTS191" i="18"/>
  <c r="TTT191" i="18"/>
  <c r="TTU191" i="18"/>
  <c r="TTV191" i="18"/>
  <c r="TTW191" i="18"/>
  <c r="TTX191" i="18"/>
  <c r="TTY191" i="18"/>
  <c r="TTZ191" i="18"/>
  <c r="TUA191" i="18"/>
  <c r="TUB191" i="18"/>
  <c r="TUC191" i="18"/>
  <c r="TUD191" i="18"/>
  <c r="TUE191" i="18"/>
  <c r="TUF191" i="18"/>
  <c r="TUG191" i="18"/>
  <c r="TUH191" i="18"/>
  <c r="TUI191" i="18"/>
  <c r="TUJ191" i="18"/>
  <c r="TUK191" i="18"/>
  <c r="TUL191" i="18"/>
  <c r="TUM191" i="18"/>
  <c r="TUN191" i="18"/>
  <c r="TUO191" i="18"/>
  <c r="TUP191" i="18"/>
  <c r="TUQ191" i="18"/>
  <c r="TUR191" i="18"/>
  <c r="TUS191" i="18"/>
  <c r="TUT191" i="18"/>
  <c r="TUU191" i="18"/>
  <c r="TUV191" i="18"/>
  <c r="TUW191" i="18"/>
  <c r="TUX191" i="18"/>
  <c r="TUY191" i="18"/>
  <c r="TUZ191" i="18"/>
  <c r="TVA191" i="18"/>
  <c r="TVB191" i="18"/>
  <c r="TVC191" i="18"/>
  <c r="TVD191" i="18"/>
  <c r="TVE191" i="18"/>
  <c r="TVF191" i="18"/>
  <c r="TVG191" i="18"/>
  <c r="TVH191" i="18"/>
  <c r="TVI191" i="18"/>
  <c r="TVJ191" i="18"/>
  <c r="TVK191" i="18"/>
  <c r="TVL191" i="18"/>
  <c r="TVM191" i="18"/>
  <c r="TVN191" i="18"/>
  <c r="TVO191" i="18"/>
  <c r="TVP191" i="18"/>
  <c r="TVQ191" i="18"/>
  <c r="TVR191" i="18"/>
  <c r="TVS191" i="18"/>
  <c r="TVT191" i="18"/>
  <c r="TVU191" i="18"/>
  <c r="TVV191" i="18"/>
  <c r="TVW191" i="18"/>
  <c r="TVX191" i="18"/>
  <c r="TVY191" i="18"/>
  <c r="TVZ191" i="18"/>
  <c r="TWA191" i="18"/>
  <c r="TWB191" i="18"/>
  <c r="TWC191" i="18"/>
  <c r="TWD191" i="18"/>
  <c r="TWE191" i="18"/>
  <c r="TWF191" i="18"/>
  <c r="TWG191" i="18"/>
  <c r="TWH191" i="18"/>
  <c r="TWI191" i="18"/>
  <c r="TWJ191" i="18"/>
  <c r="TWK191" i="18"/>
  <c r="TWL191" i="18"/>
  <c r="TWM191" i="18"/>
  <c r="TWN191" i="18"/>
  <c r="TWO191" i="18"/>
  <c r="TWP191" i="18"/>
  <c r="TWQ191" i="18"/>
  <c r="TWR191" i="18"/>
  <c r="TWS191" i="18"/>
  <c r="TWT191" i="18"/>
  <c r="TWU191" i="18"/>
  <c r="TWV191" i="18"/>
  <c r="TWW191" i="18"/>
  <c r="TWX191" i="18"/>
  <c r="TWY191" i="18"/>
  <c r="TWZ191" i="18"/>
  <c r="TXA191" i="18"/>
  <c r="TXB191" i="18"/>
  <c r="TXC191" i="18"/>
  <c r="TXD191" i="18"/>
  <c r="TXE191" i="18"/>
  <c r="TXF191" i="18"/>
  <c r="TXG191" i="18"/>
  <c r="TXH191" i="18"/>
  <c r="TXI191" i="18"/>
  <c r="TXJ191" i="18"/>
  <c r="TXK191" i="18"/>
  <c r="TXL191" i="18"/>
  <c r="TXM191" i="18"/>
  <c r="TXN191" i="18"/>
  <c r="TXO191" i="18"/>
  <c r="TXP191" i="18"/>
  <c r="TXQ191" i="18"/>
  <c r="TXR191" i="18"/>
  <c r="TXS191" i="18"/>
  <c r="TXT191" i="18"/>
  <c r="TXU191" i="18"/>
  <c r="TXV191" i="18"/>
  <c r="TXW191" i="18"/>
  <c r="TXX191" i="18"/>
  <c r="TXY191" i="18"/>
  <c r="TXZ191" i="18"/>
  <c r="TYA191" i="18"/>
  <c r="TYB191" i="18"/>
  <c r="TYC191" i="18"/>
  <c r="TYD191" i="18"/>
  <c r="TYE191" i="18"/>
  <c r="TYF191" i="18"/>
  <c r="TYG191" i="18"/>
  <c r="TYH191" i="18"/>
  <c r="TYI191" i="18"/>
  <c r="TYJ191" i="18"/>
  <c r="TYK191" i="18"/>
  <c r="TYL191" i="18"/>
  <c r="TYM191" i="18"/>
  <c r="TYN191" i="18"/>
  <c r="TYO191" i="18"/>
  <c r="TYP191" i="18"/>
  <c r="TYQ191" i="18"/>
  <c r="TYR191" i="18"/>
  <c r="TYS191" i="18"/>
  <c r="TYT191" i="18"/>
  <c r="TYU191" i="18"/>
  <c r="TYV191" i="18"/>
  <c r="TYW191" i="18"/>
  <c r="TYX191" i="18"/>
  <c r="TYY191" i="18"/>
  <c r="TYZ191" i="18"/>
  <c r="TZA191" i="18"/>
  <c r="TZB191" i="18"/>
  <c r="TZC191" i="18"/>
  <c r="TZD191" i="18"/>
  <c r="TZE191" i="18"/>
  <c r="TZF191" i="18"/>
  <c r="TZG191" i="18"/>
  <c r="TZH191" i="18"/>
  <c r="TZI191" i="18"/>
  <c r="TZJ191" i="18"/>
  <c r="TZK191" i="18"/>
  <c r="TZL191" i="18"/>
  <c r="TZM191" i="18"/>
  <c r="TZN191" i="18"/>
  <c r="TZO191" i="18"/>
  <c r="TZP191" i="18"/>
  <c r="TZQ191" i="18"/>
  <c r="TZR191" i="18"/>
  <c r="TZS191" i="18"/>
  <c r="TZT191" i="18"/>
  <c r="TZU191" i="18"/>
  <c r="TZV191" i="18"/>
  <c r="TZW191" i="18"/>
  <c r="TZX191" i="18"/>
  <c r="TZY191" i="18"/>
  <c r="TZZ191" i="18"/>
  <c r="UAA191" i="18"/>
  <c r="UAB191" i="18"/>
  <c r="UAC191" i="18"/>
  <c r="UAD191" i="18"/>
  <c r="UAE191" i="18"/>
  <c r="UAF191" i="18"/>
  <c r="UAG191" i="18"/>
  <c r="UAH191" i="18"/>
  <c r="UAI191" i="18"/>
  <c r="UAJ191" i="18"/>
  <c r="UAK191" i="18"/>
  <c r="UAL191" i="18"/>
  <c r="UAM191" i="18"/>
  <c r="UAN191" i="18"/>
  <c r="UAO191" i="18"/>
  <c r="UAP191" i="18"/>
  <c r="UAQ191" i="18"/>
  <c r="UAR191" i="18"/>
  <c r="UAS191" i="18"/>
  <c r="UAT191" i="18"/>
  <c r="UAU191" i="18"/>
  <c r="UAV191" i="18"/>
  <c r="UAW191" i="18"/>
  <c r="UAX191" i="18"/>
  <c r="UAY191" i="18"/>
  <c r="UAZ191" i="18"/>
  <c r="UBA191" i="18"/>
  <c r="UBB191" i="18"/>
  <c r="UBC191" i="18"/>
  <c r="UBD191" i="18"/>
  <c r="UBE191" i="18"/>
  <c r="UBF191" i="18"/>
  <c r="UBG191" i="18"/>
  <c r="UBH191" i="18"/>
  <c r="UBI191" i="18"/>
  <c r="UBJ191" i="18"/>
  <c r="UBK191" i="18"/>
  <c r="UBL191" i="18"/>
  <c r="UBM191" i="18"/>
  <c r="UBN191" i="18"/>
  <c r="UBO191" i="18"/>
  <c r="UBP191" i="18"/>
  <c r="UBQ191" i="18"/>
  <c r="UBR191" i="18"/>
  <c r="UBS191" i="18"/>
  <c r="UBT191" i="18"/>
  <c r="UBU191" i="18"/>
  <c r="UBV191" i="18"/>
  <c r="UBW191" i="18"/>
  <c r="UBX191" i="18"/>
  <c r="UBY191" i="18"/>
  <c r="UBZ191" i="18"/>
  <c r="UCA191" i="18"/>
  <c r="UCB191" i="18"/>
  <c r="UCC191" i="18"/>
  <c r="UCD191" i="18"/>
  <c r="UCE191" i="18"/>
  <c r="UCF191" i="18"/>
  <c r="UCG191" i="18"/>
  <c r="UCH191" i="18"/>
  <c r="UCI191" i="18"/>
  <c r="UCJ191" i="18"/>
  <c r="UCK191" i="18"/>
  <c r="UCL191" i="18"/>
  <c r="UCM191" i="18"/>
  <c r="UCN191" i="18"/>
  <c r="UCO191" i="18"/>
  <c r="UCP191" i="18"/>
  <c r="UCQ191" i="18"/>
  <c r="UCR191" i="18"/>
  <c r="UCS191" i="18"/>
  <c r="UCT191" i="18"/>
  <c r="UCU191" i="18"/>
  <c r="UCV191" i="18"/>
  <c r="UCW191" i="18"/>
  <c r="UCX191" i="18"/>
  <c r="UCY191" i="18"/>
  <c r="UCZ191" i="18"/>
  <c r="UDA191" i="18"/>
  <c r="UDB191" i="18"/>
  <c r="UDC191" i="18"/>
  <c r="UDD191" i="18"/>
  <c r="UDE191" i="18"/>
  <c r="UDF191" i="18"/>
  <c r="UDG191" i="18"/>
  <c r="UDH191" i="18"/>
  <c r="UDI191" i="18"/>
  <c r="UDJ191" i="18"/>
  <c r="UDK191" i="18"/>
  <c r="UDL191" i="18"/>
  <c r="UDM191" i="18"/>
  <c r="UDN191" i="18"/>
  <c r="UDO191" i="18"/>
  <c r="UDP191" i="18"/>
  <c r="UDQ191" i="18"/>
  <c r="UDR191" i="18"/>
  <c r="UDS191" i="18"/>
  <c r="UDT191" i="18"/>
  <c r="UDU191" i="18"/>
  <c r="UDV191" i="18"/>
  <c r="UDW191" i="18"/>
  <c r="UDX191" i="18"/>
  <c r="UDY191" i="18"/>
  <c r="UDZ191" i="18"/>
  <c r="UEA191" i="18"/>
  <c r="UEB191" i="18"/>
  <c r="UEC191" i="18"/>
  <c r="UED191" i="18"/>
  <c r="UEE191" i="18"/>
  <c r="UEF191" i="18"/>
  <c r="UEG191" i="18"/>
  <c r="UEH191" i="18"/>
  <c r="UEI191" i="18"/>
  <c r="UEJ191" i="18"/>
  <c r="UEK191" i="18"/>
  <c r="UEL191" i="18"/>
  <c r="UEM191" i="18"/>
  <c r="UEN191" i="18"/>
  <c r="UEO191" i="18"/>
  <c r="UEP191" i="18"/>
  <c r="UEQ191" i="18"/>
  <c r="UER191" i="18"/>
  <c r="UES191" i="18"/>
  <c r="UET191" i="18"/>
  <c r="UEU191" i="18"/>
  <c r="UEV191" i="18"/>
  <c r="UEW191" i="18"/>
  <c r="UEX191" i="18"/>
  <c r="UEY191" i="18"/>
  <c r="UEZ191" i="18"/>
  <c r="UFA191" i="18"/>
  <c r="UFB191" i="18"/>
  <c r="UFC191" i="18"/>
  <c r="UFD191" i="18"/>
  <c r="UFE191" i="18"/>
  <c r="UFF191" i="18"/>
  <c r="UFG191" i="18"/>
  <c r="UFH191" i="18"/>
  <c r="UFI191" i="18"/>
  <c r="UFJ191" i="18"/>
  <c r="UFK191" i="18"/>
  <c r="UFL191" i="18"/>
  <c r="UFM191" i="18"/>
  <c r="UFN191" i="18"/>
  <c r="UFO191" i="18"/>
  <c r="UFP191" i="18"/>
  <c r="UFQ191" i="18"/>
  <c r="UFR191" i="18"/>
  <c r="UFS191" i="18"/>
  <c r="UFT191" i="18"/>
  <c r="UFU191" i="18"/>
  <c r="UFV191" i="18"/>
  <c r="UFW191" i="18"/>
  <c r="UFX191" i="18"/>
  <c r="UFY191" i="18"/>
  <c r="UFZ191" i="18"/>
  <c r="UGA191" i="18"/>
  <c r="UGB191" i="18"/>
  <c r="UGC191" i="18"/>
  <c r="UGD191" i="18"/>
  <c r="UGE191" i="18"/>
  <c r="UGF191" i="18"/>
  <c r="UGG191" i="18"/>
  <c r="UGH191" i="18"/>
  <c r="UGI191" i="18"/>
  <c r="UGJ191" i="18"/>
  <c r="UGK191" i="18"/>
  <c r="UGL191" i="18"/>
  <c r="UGM191" i="18"/>
  <c r="UGN191" i="18"/>
  <c r="UGO191" i="18"/>
  <c r="UGP191" i="18"/>
  <c r="UGQ191" i="18"/>
  <c r="UGR191" i="18"/>
  <c r="UGS191" i="18"/>
  <c r="UGT191" i="18"/>
  <c r="UGU191" i="18"/>
  <c r="UGV191" i="18"/>
  <c r="UGW191" i="18"/>
  <c r="UGX191" i="18"/>
  <c r="UGY191" i="18"/>
  <c r="UGZ191" i="18"/>
  <c r="UHA191" i="18"/>
  <c r="UHB191" i="18"/>
  <c r="UHC191" i="18"/>
  <c r="UHD191" i="18"/>
  <c r="UHE191" i="18"/>
  <c r="UHF191" i="18"/>
  <c r="UHG191" i="18"/>
  <c r="UHH191" i="18"/>
  <c r="UHI191" i="18"/>
  <c r="UHJ191" i="18"/>
  <c r="UHK191" i="18"/>
  <c r="UHL191" i="18"/>
  <c r="UHM191" i="18"/>
  <c r="UHN191" i="18"/>
  <c r="UHO191" i="18"/>
  <c r="UHP191" i="18"/>
  <c r="UHQ191" i="18"/>
  <c r="UHR191" i="18"/>
  <c r="UHS191" i="18"/>
  <c r="UHT191" i="18"/>
  <c r="UHU191" i="18"/>
  <c r="UHV191" i="18"/>
  <c r="UHW191" i="18"/>
  <c r="UHX191" i="18"/>
  <c r="UHY191" i="18"/>
  <c r="UHZ191" i="18"/>
  <c r="UIA191" i="18"/>
  <c r="UIB191" i="18"/>
  <c r="UIC191" i="18"/>
  <c r="UID191" i="18"/>
  <c r="UIE191" i="18"/>
  <c r="UIF191" i="18"/>
  <c r="UIG191" i="18"/>
  <c r="UIH191" i="18"/>
  <c r="UII191" i="18"/>
  <c r="UIJ191" i="18"/>
  <c r="UIK191" i="18"/>
  <c r="UIL191" i="18"/>
  <c r="UIM191" i="18"/>
  <c r="UIN191" i="18"/>
  <c r="UIO191" i="18"/>
  <c r="UIP191" i="18"/>
  <c r="UIQ191" i="18"/>
  <c r="UIR191" i="18"/>
  <c r="UIS191" i="18"/>
  <c r="UIT191" i="18"/>
  <c r="UIU191" i="18"/>
  <c r="UIV191" i="18"/>
  <c r="UIW191" i="18"/>
  <c r="UIX191" i="18"/>
  <c r="UIY191" i="18"/>
  <c r="UIZ191" i="18"/>
  <c r="UJA191" i="18"/>
  <c r="UJB191" i="18"/>
  <c r="UJC191" i="18"/>
  <c r="UJD191" i="18"/>
  <c r="UJE191" i="18"/>
  <c r="UJF191" i="18"/>
  <c r="UJG191" i="18"/>
  <c r="UJH191" i="18"/>
  <c r="UJI191" i="18"/>
  <c r="UJJ191" i="18"/>
  <c r="UJK191" i="18"/>
  <c r="UJL191" i="18"/>
  <c r="UJM191" i="18"/>
  <c r="UJN191" i="18"/>
  <c r="UJO191" i="18"/>
  <c r="UJP191" i="18"/>
  <c r="UJQ191" i="18"/>
  <c r="UJR191" i="18"/>
  <c r="UJS191" i="18"/>
  <c r="UJT191" i="18"/>
  <c r="UJU191" i="18"/>
  <c r="UJV191" i="18"/>
  <c r="UJW191" i="18"/>
  <c r="UJX191" i="18"/>
  <c r="UJY191" i="18"/>
  <c r="UJZ191" i="18"/>
  <c r="UKA191" i="18"/>
  <c r="UKB191" i="18"/>
  <c r="UKC191" i="18"/>
  <c r="UKD191" i="18"/>
  <c r="UKE191" i="18"/>
  <c r="UKF191" i="18"/>
  <c r="UKG191" i="18"/>
  <c r="UKH191" i="18"/>
  <c r="UKI191" i="18"/>
  <c r="UKJ191" i="18"/>
  <c r="UKK191" i="18"/>
  <c r="UKL191" i="18"/>
  <c r="UKM191" i="18"/>
  <c r="UKN191" i="18"/>
  <c r="UKO191" i="18"/>
  <c r="UKP191" i="18"/>
  <c r="UKQ191" i="18"/>
  <c r="UKR191" i="18"/>
  <c r="UKS191" i="18"/>
  <c r="UKT191" i="18"/>
  <c r="UKU191" i="18"/>
  <c r="UKV191" i="18"/>
  <c r="UKW191" i="18"/>
  <c r="UKX191" i="18"/>
  <c r="UKY191" i="18"/>
  <c r="UKZ191" i="18"/>
  <c r="ULA191" i="18"/>
  <c r="ULB191" i="18"/>
  <c r="ULC191" i="18"/>
  <c r="ULD191" i="18"/>
  <c r="ULE191" i="18"/>
  <c r="ULF191" i="18"/>
  <c r="ULG191" i="18"/>
  <c r="ULH191" i="18"/>
  <c r="ULI191" i="18"/>
  <c r="ULJ191" i="18"/>
  <c r="ULK191" i="18"/>
  <c r="ULL191" i="18"/>
  <c r="ULM191" i="18"/>
  <c r="ULN191" i="18"/>
  <c r="ULO191" i="18"/>
  <c r="ULP191" i="18"/>
  <c r="ULQ191" i="18"/>
  <c r="ULR191" i="18"/>
  <c r="ULS191" i="18"/>
  <c r="ULT191" i="18"/>
  <c r="ULU191" i="18"/>
  <c r="ULV191" i="18"/>
  <c r="ULW191" i="18"/>
  <c r="ULX191" i="18"/>
  <c r="ULY191" i="18"/>
  <c r="ULZ191" i="18"/>
  <c r="UMA191" i="18"/>
  <c r="UMB191" i="18"/>
  <c r="UMC191" i="18"/>
  <c r="UMD191" i="18"/>
  <c r="UME191" i="18"/>
  <c r="UMF191" i="18"/>
  <c r="UMG191" i="18"/>
  <c r="UMH191" i="18"/>
  <c r="UMI191" i="18"/>
  <c r="UMJ191" i="18"/>
  <c r="UMK191" i="18"/>
  <c r="UML191" i="18"/>
  <c r="UMM191" i="18"/>
  <c r="UMN191" i="18"/>
  <c r="UMO191" i="18"/>
  <c r="UMP191" i="18"/>
  <c r="UMQ191" i="18"/>
  <c r="UMR191" i="18"/>
  <c r="UMS191" i="18"/>
  <c r="UMT191" i="18"/>
  <c r="UMU191" i="18"/>
  <c r="UMV191" i="18"/>
  <c r="UMW191" i="18"/>
  <c r="UMX191" i="18"/>
  <c r="UMY191" i="18"/>
  <c r="UMZ191" i="18"/>
  <c r="UNA191" i="18"/>
  <c r="UNB191" i="18"/>
  <c r="UNC191" i="18"/>
  <c r="UND191" i="18"/>
  <c r="UNE191" i="18"/>
  <c r="UNF191" i="18"/>
  <c r="UNG191" i="18"/>
  <c r="UNH191" i="18"/>
  <c r="UNI191" i="18"/>
  <c r="UNJ191" i="18"/>
  <c r="UNK191" i="18"/>
  <c r="UNL191" i="18"/>
  <c r="UNM191" i="18"/>
  <c r="UNN191" i="18"/>
  <c r="UNO191" i="18"/>
  <c r="UNP191" i="18"/>
  <c r="UNQ191" i="18"/>
  <c r="UNR191" i="18"/>
  <c r="UNS191" i="18"/>
  <c r="UNT191" i="18"/>
  <c r="UNU191" i="18"/>
  <c r="UNV191" i="18"/>
  <c r="UNW191" i="18"/>
  <c r="UNX191" i="18"/>
  <c r="UNY191" i="18"/>
  <c r="UNZ191" i="18"/>
  <c r="UOA191" i="18"/>
  <c r="UOB191" i="18"/>
  <c r="UOC191" i="18"/>
  <c r="UOD191" i="18"/>
  <c r="UOE191" i="18"/>
  <c r="UOF191" i="18"/>
  <c r="UOG191" i="18"/>
  <c r="UOH191" i="18"/>
  <c r="UOI191" i="18"/>
  <c r="UOJ191" i="18"/>
  <c r="UOK191" i="18"/>
  <c r="UOL191" i="18"/>
  <c r="UOM191" i="18"/>
  <c r="UON191" i="18"/>
  <c r="UOO191" i="18"/>
  <c r="UOP191" i="18"/>
  <c r="UOQ191" i="18"/>
  <c r="UOR191" i="18"/>
  <c r="UOS191" i="18"/>
  <c r="UOT191" i="18"/>
  <c r="UOU191" i="18"/>
  <c r="UOV191" i="18"/>
  <c r="UOW191" i="18"/>
  <c r="UOX191" i="18"/>
  <c r="UOY191" i="18"/>
  <c r="UOZ191" i="18"/>
  <c r="UPA191" i="18"/>
  <c r="UPB191" i="18"/>
  <c r="UPC191" i="18"/>
  <c r="UPD191" i="18"/>
  <c r="UPE191" i="18"/>
  <c r="UPF191" i="18"/>
  <c r="UPG191" i="18"/>
  <c r="UPH191" i="18"/>
  <c r="UPI191" i="18"/>
  <c r="UPJ191" i="18"/>
  <c r="UPK191" i="18"/>
  <c r="UPL191" i="18"/>
  <c r="UPM191" i="18"/>
  <c r="UPN191" i="18"/>
  <c r="UPO191" i="18"/>
  <c r="UPP191" i="18"/>
  <c r="UPQ191" i="18"/>
  <c r="UPR191" i="18"/>
  <c r="UPS191" i="18"/>
  <c r="UPT191" i="18"/>
  <c r="UPU191" i="18"/>
  <c r="UPV191" i="18"/>
  <c r="UPW191" i="18"/>
  <c r="UPX191" i="18"/>
  <c r="UPY191" i="18"/>
  <c r="UPZ191" i="18"/>
  <c r="UQA191" i="18"/>
  <c r="UQB191" i="18"/>
  <c r="UQC191" i="18"/>
  <c r="UQD191" i="18"/>
  <c r="UQE191" i="18"/>
  <c r="UQF191" i="18"/>
  <c r="UQG191" i="18"/>
  <c r="UQH191" i="18"/>
  <c r="UQI191" i="18"/>
  <c r="UQJ191" i="18"/>
  <c r="UQK191" i="18"/>
  <c r="UQL191" i="18"/>
  <c r="UQM191" i="18"/>
  <c r="UQN191" i="18"/>
  <c r="UQO191" i="18"/>
  <c r="UQP191" i="18"/>
  <c r="UQQ191" i="18"/>
  <c r="UQR191" i="18"/>
  <c r="UQS191" i="18"/>
  <c r="UQT191" i="18"/>
  <c r="UQU191" i="18"/>
  <c r="UQV191" i="18"/>
  <c r="UQW191" i="18"/>
  <c r="UQX191" i="18"/>
  <c r="UQY191" i="18"/>
  <c r="UQZ191" i="18"/>
  <c r="URA191" i="18"/>
  <c r="URB191" i="18"/>
  <c r="URC191" i="18"/>
  <c r="URD191" i="18"/>
  <c r="URE191" i="18"/>
  <c r="URF191" i="18"/>
  <c r="URG191" i="18"/>
  <c r="URH191" i="18"/>
  <c r="URI191" i="18"/>
  <c r="URJ191" i="18"/>
  <c r="URK191" i="18"/>
  <c r="URL191" i="18"/>
  <c r="URM191" i="18"/>
  <c r="URN191" i="18"/>
  <c r="URO191" i="18"/>
  <c r="URP191" i="18"/>
  <c r="URQ191" i="18"/>
  <c r="URR191" i="18"/>
  <c r="URS191" i="18"/>
  <c r="URT191" i="18"/>
  <c r="URU191" i="18"/>
  <c r="URV191" i="18"/>
  <c r="URW191" i="18"/>
  <c r="URX191" i="18"/>
  <c r="URY191" i="18"/>
  <c r="URZ191" i="18"/>
  <c r="USA191" i="18"/>
  <c r="USB191" i="18"/>
  <c r="USC191" i="18"/>
  <c r="USD191" i="18"/>
  <c r="USE191" i="18"/>
  <c r="USF191" i="18"/>
  <c r="USG191" i="18"/>
  <c r="USH191" i="18"/>
  <c r="USI191" i="18"/>
  <c r="USJ191" i="18"/>
  <c r="USK191" i="18"/>
  <c r="USL191" i="18"/>
  <c r="USM191" i="18"/>
  <c r="USN191" i="18"/>
  <c r="USO191" i="18"/>
  <c r="USP191" i="18"/>
  <c r="USQ191" i="18"/>
  <c r="USR191" i="18"/>
  <c r="USS191" i="18"/>
  <c r="UST191" i="18"/>
  <c r="USU191" i="18"/>
  <c r="USV191" i="18"/>
  <c r="USW191" i="18"/>
  <c r="USX191" i="18"/>
  <c r="USY191" i="18"/>
  <c r="USZ191" i="18"/>
  <c r="UTA191" i="18"/>
  <c r="UTB191" i="18"/>
  <c r="UTC191" i="18"/>
  <c r="UTD191" i="18"/>
  <c r="UTE191" i="18"/>
  <c r="UTF191" i="18"/>
  <c r="UTG191" i="18"/>
  <c r="UTH191" i="18"/>
  <c r="UTI191" i="18"/>
  <c r="UTJ191" i="18"/>
  <c r="UTK191" i="18"/>
  <c r="UTL191" i="18"/>
  <c r="UTM191" i="18"/>
  <c r="UTN191" i="18"/>
  <c r="UTO191" i="18"/>
  <c r="UTP191" i="18"/>
  <c r="UTQ191" i="18"/>
  <c r="UTR191" i="18"/>
  <c r="UTS191" i="18"/>
  <c r="UTT191" i="18"/>
  <c r="UTU191" i="18"/>
  <c r="UTV191" i="18"/>
  <c r="UTW191" i="18"/>
  <c r="UTX191" i="18"/>
  <c r="UTY191" i="18"/>
  <c r="UTZ191" i="18"/>
  <c r="UUA191" i="18"/>
  <c r="UUB191" i="18"/>
  <c r="UUC191" i="18"/>
  <c r="UUD191" i="18"/>
  <c r="UUE191" i="18"/>
  <c r="UUF191" i="18"/>
  <c r="UUG191" i="18"/>
  <c r="UUH191" i="18"/>
  <c r="UUI191" i="18"/>
  <c r="UUJ191" i="18"/>
  <c r="UUK191" i="18"/>
  <c r="UUL191" i="18"/>
  <c r="UUM191" i="18"/>
  <c r="UUN191" i="18"/>
  <c r="UUO191" i="18"/>
  <c r="UUP191" i="18"/>
  <c r="UUQ191" i="18"/>
  <c r="UUR191" i="18"/>
  <c r="UUS191" i="18"/>
  <c r="UUT191" i="18"/>
  <c r="UUU191" i="18"/>
  <c r="UUV191" i="18"/>
  <c r="UUW191" i="18"/>
  <c r="UUX191" i="18"/>
  <c r="UUY191" i="18"/>
  <c r="UUZ191" i="18"/>
  <c r="UVA191" i="18"/>
  <c r="UVB191" i="18"/>
  <c r="UVC191" i="18"/>
  <c r="UVD191" i="18"/>
  <c r="UVE191" i="18"/>
  <c r="UVF191" i="18"/>
  <c r="UVG191" i="18"/>
  <c r="UVH191" i="18"/>
  <c r="UVI191" i="18"/>
  <c r="UVJ191" i="18"/>
  <c r="UVK191" i="18"/>
  <c r="UVL191" i="18"/>
  <c r="UVM191" i="18"/>
  <c r="UVN191" i="18"/>
  <c r="UVO191" i="18"/>
  <c r="UVP191" i="18"/>
  <c r="UVQ191" i="18"/>
  <c r="UVR191" i="18"/>
  <c r="UVS191" i="18"/>
  <c r="UVT191" i="18"/>
  <c r="UVU191" i="18"/>
  <c r="UVV191" i="18"/>
  <c r="UVW191" i="18"/>
  <c r="UVX191" i="18"/>
  <c r="UVY191" i="18"/>
  <c r="UVZ191" i="18"/>
  <c r="UWA191" i="18"/>
  <c r="UWB191" i="18"/>
  <c r="UWC191" i="18"/>
  <c r="UWD191" i="18"/>
  <c r="UWE191" i="18"/>
  <c r="UWF191" i="18"/>
  <c r="UWG191" i="18"/>
  <c r="UWH191" i="18"/>
  <c r="UWI191" i="18"/>
  <c r="UWJ191" i="18"/>
  <c r="UWK191" i="18"/>
  <c r="UWL191" i="18"/>
  <c r="UWM191" i="18"/>
  <c r="UWN191" i="18"/>
  <c r="UWO191" i="18"/>
  <c r="UWP191" i="18"/>
  <c r="UWQ191" i="18"/>
  <c r="UWR191" i="18"/>
  <c r="UWS191" i="18"/>
  <c r="UWT191" i="18"/>
  <c r="UWU191" i="18"/>
  <c r="UWV191" i="18"/>
  <c r="UWW191" i="18"/>
  <c r="UWX191" i="18"/>
  <c r="UWY191" i="18"/>
  <c r="UWZ191" i="18"/>
  <c r="UXA191" i="18"/>
  <c r="UXB191" i="18"/>
  <c r="UXC191" i="18"/>
  <c r="UXD191" i="18"/>
  <c r="UXE191" i="18"/>
  <c r="UXF191" i="18"/>
  <c r="UXG191" i="18"/>
  <c r="UXH191" i="18"/>
  <c r="UXI191" i="18"/>
  <c r="UXJ191" i="18"/>
  <c r="UXK191" i="18"/>
  <c r="UXL191" i="18"/>
  <c r="UXM191" i="18"/>
  <c r="UXN191" i="18"/>
  <c r="UXO191" i="18"/>
  <c r="UXP191" i="18"/>
  <c r="UXQ191" i="18"/>
  <c r="UXR191" i="18"/>
  <c r="UXS191" i="18"/>
  <c r="UXT191" i="18"/>
  <c r="UXU191" i="18"/>
  <c r="UXV191" i="18"/>
  <c r="UXW191" i="18"/>
  <c r="UXX191" i="18"/>
  <c r="UXY191" i="18"/>
  <c r="UXZ191" i="18"/>
  <c r="UYA191" i="18"/>
  <c r="UYB191" i="18"/>
  <c r="UYC191" i="18"/>
  <c r="UYD191" i="18"/>
  <c r="UYE191" i="18"/>
  <c r="UYF191" i="18"/>
  <c r="UYG191" i="18"/>
  <c r="UYH191" i="18"/>
  <c r="UYI191" i="18"/>
  <c r="UYJ191" i="18"/>
  <c r="UYK191" i="18"/>
  <c r="UYL191" i="18"/>
  <c r="UYM191" i="18"/>
  <c r="UYN191" i="18"/>
  <c r="UYO191" i="18"/>
  <c r="UYP191" i="18"/>
  <c r="UYQ191" i="18"/>
  <c r="UYR191" i="18"/>
  <c r="UYS191" i="18"/>
  <c r="UYT191" i="18"/>
  <c r="UYU191" i="18"/>
  <c r="UYV191" i="18"/>
  <c r="UYW191" i="18"/>
  <c r="UYX191" i="18"/>
  <c r="UYY191" i="18"/>
  <c r="UYZ191" i="18"/>
  <c r="UZA191" i="18"/>
  <c r="UZB191" i="18"/>
  <c r="UZC191" i="18"/>
  <c r="UZD191" i="18"/>
  <c r="UZE191" i="18"/>
  <c r="UZF191" i="18"/>
  <c r="UZG191" i="18"/>
  <c r="UZH191" i="18"/>
  <c r="UZI191" i="18"/>
  <c r="UZJ191" i="18"/>
  <c r="UZK191" i="18"/>
  <c r="UZL191" i="18"/>
  <c r="UZM191" i="18"/>
  <c r="UZN191" i="18"/>
  <c r="UZO191" i="18"/>
  <c r="UZP191" i="18"/>
  <c r="UZQ191" i="18"/>
  <c r="UZR191" i="18"/>
  <c r="UZS191" i="18"/>
  <c r="UZT191" i="18"/>
  <c r="UZU191" i="18"/>
  <c r="UZV191" i="18"/>
  <c r="UZW191" i="18"/>
  <c r="UZX191" i="18"/>
  <c r="UZY191" i="18"/>
  <c r="UZZ191" i="18"/>
  <c r="VAA191" i="18"/>
  <c r="VAB191" i="18"/>
  <c r="VAC191" i="18"/>
  <c r="VAD191" i="18"/>
  <c r="VAE191" i="18"/>
  <c r="VAF191" i="18"/>
  <c r="VAG191" i="18"/>
  <c r="VAH191" i="18"/>
  <c r="VAI191" i="18"/>
  <c r="VAJ191" i="18"/>
  <c r="VAK191" i="18"/>
  <c r="VAL191" i="18"/>
  <c r="VAM191" i="18"/>
  <c r="VAN191" i="18"/>
  <c r="VAO191" i="18"/>
  <c r="VAP191" i="18"/>
  <c r="VAQ191" i="18"/>
  <c r="VAR191" i="18"/>
  <c r="VAS191" i="18"/>
  <c r="VAT191" i="18"/>
  <c r="VAU191" i="18"/>
  <c r="VAV191" i="18"/>
  <c r="VAW191" i="18"/>
  <c r="VAX191" i="18"/>
  <c r="VAY191" i="18"/>
  <c r="VAZ191" i="18"/>
  <c r="VBA191" i="18"/>
  <c r="VBB191" i="18"/>
  <c r="VBC191" i="18"/>
  <c r="VBD191" i="18"/>
  <c r="VBE191" i="18"/>
  <c r="VBF191" i="18"/>
  <c r="VBG191" i="18"/>
  <c r="VBH191" i="18"/>
  <c r="VBI191" i="18"/>
  <c r="VBJ191" i="18"/>
  <c r="VBK191" i="18"/>
  <c r="VBL191" i="18"/>
  <c r="VBM191" i="18"/>
  <c r="VBN191" i="18"/>
  <c r="VBO191" i="18"/>
  <c r="VBP191" i="18"/>
  <c r="VBQ191" i="18"/>
  <c r="VBR191" i="18"/>
  <c r="VBS191" i="18"/>
  <c r="VBT191" i="18"/>
  <c r="VBU191" i="18"/>
  <c r="VBV191" i="18"/>
  <c r="VBW191" i="18"/>
  <c r="VBX191" i="18"/>
  <c r="VBY191" i="18"/>
  <c r="VBZ191" i="18"/>
  <c r="VCA191" i="18"/>
  <c r="VCB191" i="18"/>
  <c r="VCC191" i="18"/>
  <c r="VCD191" i="18"/>
  <c r="VCE191" i="18"/>
  <c r="VCF191" i="18"/>
  <c r="VCG191" i="18"/>
  <c r="VCH191" i="18"/>
  <c r="VCI191" i="18"/>
  <c r="VCJ191" i="18"/>
  <c r="VCK191" i="18"/>
  <c r="VCL191" i="18"/>
  <c r="VCM191" i="18"/>
  <c r="VCN191" i="18"/>
  <c r="VCO191" i="18"/>
  <c r="VCP191" i="18"/>
  <c r="VCQ191" i="18"/>
  <c r="VCR191" i="18"/>
  <c r="VCS191" i="18"/>
  <c r="VCT191" i="18"/>
  <c r="VCU191" i="18"/>
  <c r="VCV191" i="18"/>
  <c r="VCW191" i="18"/>
  <c r="VCX191" i="18"/>
  <c r="VCY191" i="18"/>
  <c r="VCZ191" i="18"/>
  <c r="VDA191" i="18"/>
  <c r="VDB191" i="18"/>
  <c r="VDC191" i="18"/>
  <c r="VDD191" i="18"/>
  <c r="VDE191" i="18"/>
  <c r="VDF191" i="18"/>
  <c r="VDG191" i="18"/>
  <c r="VDH191" i="18"/>
  <c r="VDI191" i="18"/>
  <c r="VDJ191" i="18"/>
  <c r="VDK191" i="18"/>
  <c r="VDL191" i="18"/>
  <c r="VDM191" i="18"/>
  <c r="VDN191" i="18"/>
  <c r="VDO191" i="18"/>
  <c r="VDP191" i="18"/>
  <c r="VDQ191" i="18"/>
  <c r="VDR191" i="18"/>
  <c r="VDS191" i="18"/>
  <c r="VDT191" i="18"/>
  <c r="VDU191" i="18"/>
  <c r="VDV191" i="18"/>
  <c r="VDW191" i="18"/>
  <c r="VDX191" i="18"/>
  <c r="VDY191" i="18"/>
  <c r="VDZ191" i="18"/>
  <c r="VEA191" i="18"/>
  <c r="VEB191" i="18"/>
  <c r="VEC191" i="18"/>
  <c r="VED191" i="18"/>
  <c r="VEE191" i="18"/>
  <c r="VEF191" i="18"/>
  <c r="VEG191" i="18"/>
  <c r="VEH191" i="18"/>
  <c r="VEI191" i="18"/>
  <c r="VEJ191" i="18"/>
  <c r="VEK191" i="18"/>
  <c r="VEL191" i="18"/>
  <c r="VEM191" i="18"/>
  <c r="VEN191" i="18"/>
  <c r="VEO191" i="18"/>
  <c r="VEP191" i="18"/>
  <c r="VEQ191" i="18"/>
  <c r="VER191" i="18"/>
  <c r="VES191" i="18"/>
  <c r="VET191" i="18"/>
  <c r="VEU191" i="18"/>
  <c r="VEV191" i="18"/>
  <c r="VEW191" i="18"/>
  <c r="VEX191" i="18"/>
  <c r="VEY191" i="18"/>
  <c r="VEZ191" i="18"/>
  <c r="VFA191" i="18"/>
  <c r="VFB191" i="18"/>
  <c r="VFC191" i="18"/>
  <c r="VFD191" i="18"/>
  <c r="VFE191" i="18"/>
  <c r="VFF191" i="18"/>
  <c r="VFG191" i="18"/>
  <c r="VFH191" i="18"/>
  <c r="VFI191" i="18"/>
  <c r="VFJ191" i="18"/>
  <c r="VFK191" i="18"/>
  <c r="VFL191" i="18"/>
  <c r="VFM191" i="18"/>
  <c r="VFN191" i="18"/>
  <c r="VFO191" i="18"/>
  <c r="VFP191" i="18"/>
  <c r="VFQ191" i="18"/>
  <c r="VFR191" i="18"/>
  <c r="VFS191" i="18"/>
  <c r="VFT191" i="18"/>
  <c r="VFU191" i="18"/>
  <c r="VFV191" i="18"/>
  <c r="VFW191" i="18"/>
  <c r="VFX191" i="18"/>
  <c r="VFY191" i="18"/>
  <c r="VFZ191" i="18"/>
  <c r="VGA191" i="18"/>
  <c r="VGB191" i="18"/>
  <c r="VGC191" i="18"/>
  <c r="VGD191" i="18"/>
  <c r="VGE191" i="18"/>
  <c r="VGF191" i="18"/>
  <c r="VGG191" i="18"/>
  <c r="VGH191" i="18"/>
  <c r="VGI191" i="18"/>
  <c r="VGJ191" i="18"/>
  <c r="VGK191" i="18"/>
  <c r="VGL191" i="18"/>
  <c r="VGM191" i="18"/>
  <c r="VGN191" i="18"/>
  <c r="VGO191" i="18"/>
  <c r="VGP191" i="18"/>
  <c r="VGQ191" i="18"/>
  <c r="VGR191" i="18"/>
  <c r="VGS191" i="18"/>
  <c r="VGT191" i="18"/>
  <c r="VGU191" i="18"/>
  <c r="VGV191" i="18"/>
  <c r="VGW191" i="18"/>
  <c r="VGX191" i="18"/>
  <c r="VGY191" i="18"/>
  <c r="VGZ191" i="18"/>
  <c r="VHA191" i="18"/>
  <c r="VHB191" i="18"/>
  <c r="VHC191" i="18"/>
  <c r="VHD191" i="18"/>
  <c r="VHE191" i="18"/>
  <c r="VHF191" i="18"/>
  <c r="VHG191" i="18"/>
  <c r="VHH191" i="18"/>
  <c r="VHI191" i="18"/>
  <c r="VHJ191" i="18"/>
  <c r="VHK191" i="18"/>
  <c r="VHL191" i="18"/>
  <c r="VHM191" i="18"/>
  <c r="VHN191" i="18"/>
  <c r="VHO191" i="18"/>
  <c r="VHP191" i="18"/>
  <c r="VHQ191" i="18"/>
  <c r="VHR191" i="18"/>
  <c r="VHS191" i="18"/>
  <c r="VHT191" i="18"/>
  <c r="VHU191" i="18"/>
  <c r="VHV191" i="18"/>
  <c r="VHW191" i="18"/>
  <c r="VHX191" i="18"/>
  <c r="VHY191" i="18"/>
  <c r="VHZ191" i="18"/>
  <c r="VIA191" i="18"/>
  <c r="VIB191" i="18"/>
  <c r="VIC191" i="18"/>
  <c r="VID191" i="18"/>
  <c r="VIE191" i="18"/>
  <c r="VIF191" i="18"/>
  <c r="VIG191" i="18"/>
  <c r="VIH191" i="18"/>
  <c r="VII191" i="18"/>
  <c r="VIJ191" i="18"/>
  <c r="VIK191" i="18"/>
  <c r="VIL191" i="18"/>
  <c r="VIM191" i="18"/>
  <c r="VIN191" i="18"/>
  <c r="VIO191" i="18"/>
  <c r="VIP191" i="18"/>
  <c r="VIQ191" i="18"/>
  <c r="VIR191" i="18"/>
  <c r="VIS191" i="18"/>
  <c r="VIT191" i="18"/>
  <c r="VIU191" i="18"/>
  <c r="VIV191" i="18"/>
  <c r="VIW191" i="18"/>
  <c r="VIX191" i="18"/>
  <c r="VIY191" i="18"/>
  <c r="VIZ191" i="18"/>
  <c r="VJA191" i="18"/>
  <c r="VJB191" i="18"/>
  <c r="VJC191" i="18"/>
  <c r="VJD191" i="18"/>
  <c r="VJE191" i="18"/>
  <c r="VJF191" i="18"/>
  <c r="VJG191" i="18"/>
  <c r="VJH191" i="18"/>
  <c r="VJI191" i="18"/>
  <c r="VJJ191" i="18"/>
  <c r="VJK191" i="18"/>
  <c r="VJL191" i="18"/>
  <c r="VJM191" i="18"/>
  <c r="VJN191" i="18"/>
  <c r="VJO191" i="18"/>
  <c r="VJP191" i="18"/>
  <c r="VJQ191" i="18"/>
  <c r="VJR191" i="18"/>
  <c r="VJS191" i="18"/>
  <c r="VJT191" i="18"/>
  <c r="VJU191" i="18"/>
  <c r="VJV191" i="18"/>
  <c r="VJW191" i="18"/>
  <c r="VJX191" i="18"/>
  <c r="VJY191" i="18"/>
  <c r="VJZ191" i="18"/>
  <c r="VKA191" i="18"/>
  <c r="VKB191" i="18"/>
  <c r="VKC191" i="18"/>
  <c r="VKD191" i="18"/>
  <c r="VKE191" i="18"/>
  <c r="VKF191" i="18"/>
  <c r="VKG191" i="18"/>
  <c r="VKH191" i="18"/>
  <c r="VKI191" i="18"/>
  <c r="VKJ191" i="18"/>
  <c r="VKK191" i="18"/>
  <c r="VKL191" i="18"/>
  <c r="VKM191" i="18"/>
  <c r="VKN191" i="18"/>
  <c r="VKO191" i="18"/>
  <c r="VKP191" i="18"/>
  <c r="VKQ191" i="18"/>
  <c r="VKR191" i="18"/>
  <c r="VKS191" i="18"/>
  <c r="VKT191" i="18"/>
  <c r="VKU191" i="18"/>
  <c r="VKV191" i="18"/>
  <c r="VKW191" i="18"/>
  <c r="VKX191" i="18"/>
  <c r="VKY191" i="18"/>
  <c r="VKZ191" i="18"/>
  <c r="VLA191" i="18"/>
  <c r="VLB191" i="18"/>
  <c r="VLC191" i="18"/>
  <c r="VLD191" i="18"/>
  <c r="VLE191" i="18"/>
  <c r="VLF191" i="18"/>
  <c r="VLG191" i="18"/>
  <c r="VLH191" i="18"/>
  <c r="VLI191" i="18"/>
  <c r="VLJ191" i="18"/>
  <c r="VLK191" i="18"/>
  <c r="VLL191" i="18"/>
  <c r="VLM191" i="18"/>
  <c r="VLN191" i="18"/>
  <c r="VLO191" i="18"/>
  <c r="VLP191" i="18"/>
  <c r="VLQ191" i="18"/>
  <c r="VLR191" i="18"/>
  <c r="VLS191" i="18"/>
  <c r="VLT191" i="18"/>
  <c r="VLU191" i="18"/>
  <c r="VLV191" i="18"/>
  <c r="VLW191" i="18"/>
  <c r="VLX191" i="18"/>
  <c r="VLY191" i="18"/>
  <c r="VLZ191" i="18"/>
  <c r="VMA191" i="18"/>
  <c r="VMB191" i="18"/>
  <c r="VMC191" i="18"/>
  <c r="VMD191" i="18"/>
  <c r="VME191" i="18"/>
  <c r="VMF191" i="18"/>
  <c r="VMG191" i="18"/>
  <c r="VMH191" i="18"/>
  <c r="VMI191" i="18"/>
  <c r="VMJ191" i="18"/>
  <c r="VMK191" i="18"/>
  <c r="VML191" i="18"/>
  <c r="VMM191" i="18"/>
  <c r="VMN191" i="18"/>
  <c r="VMO191" i="18"/>
  <c r="VMP191" i="18"/>
  <c r="VMQ191" i="18"/>
  <c r="VMR191" i="18"/>
  <c r="VMS191" i="18"/>
  <c r="VMT191" i="18"/>
  <c r="VMU191" i="18"/>
  <c r="VMV191" i="18"/>
  <c r="VMW191" i="18"/>
  <c r="VMX191" i="18"/>
  <c r="VMY191" i="18"/>
  <c r="VMZ191" i="18"/>
  <c r="VNA191" i="18"/>
  <c r="VNB191" i="18"/>
  <c r="VNC191" i="18"/>
  <c r="VND191" i="18"/>
  <c r="VNE191" i="18"/>
  <c r="VNF191" i="18"/>
  <c r="VNG191" i="18"/>
  <c r="VNH191" i="18"/>
  <c r="VNI191" i="18"/>
  <c r="VNJ191" i="18"/>
  <c r="VNK191" i="18"/>
  <c r="VNL191" i="18"/>
  <c r="VNM191" i="18"/>
  <c r="VNN191" i="18"/>
  <c r="VNO191" i="18"/>
  <c r="VNP191" i="18"/>
  <c r="VNQ191" i="18"/>
  <c r="VNR191" i="18"/>
  <c r="VNS191" i="18"/>
  <c r="VNT191" i="18"/>
  <c r="VNU191" i="18"/>
  <c r="VNV191" i="18"/>
  <c r="VNW191" i="18"/>
  <c r="VNX191" i="18"/>
  <c r="VNY191" i="18"/>
  <c r="VNZ191" i="18"/>
  <c r="VOA191" i="18"/>
  <c r="VOB191" i="18"/>
  <c r="VOC191" i="18"/>
  <c r="VOD191" i="18"/>
  <c r="VOE191" i="18"/>
  <c r="VOF191" i="18"/>
  <c r="VOG191" i="18"/>
  <c r="VOH191" i="18"/>
  <c r="VOI191" i="18"/>
  <c r="VOJ191" i="18"/>
  <c r="VOK191" i="18"/>
  <c r="VOL191" i="18"/>
  <c r="VOM191" i="18"/>
  <c r="VON191" i="18"/>
  <c r="VOO191" i="18"/>
  <c r="VOP191" i="18"/>
  <c r="VOQ191" i="18"/>
  <c r="VOR191" i="18"/>
  <c r="VOS191" i="18"/>
  <c r="VOT191" i="18"/>
  <c r="VOU191" i="18"/>
  <c r="VOV191" i="18"/>
  <c r="VOW191" i="18"/>
  <c r="VOX191" i="18"/>
  <c r="VOY191" i="18"/>
  <c r="VOZ191" i="18"/>
  <c r="VPA191" i="18"/>
  <c r="VPB191" i="18"/>
  <c r="VPC191" i="18"/>
  <c r="VPD191" i="18"/>
  <c r="VPE191" i="18"/>
  <c r="VPF191" i="18"/>
  <c r="VPG191" i="18"/>
  <c r="VPH191" i="18"/>
  <c r="VPI191" i="18"/>
  <c r="VPJ191" i="18"/>
  <c r="VPK191" i="18"/>
  <c r="VPL191" i="18"/>
  <c r="VPM191" i="18"/>
  <c r="VPN191" i="18"/>
  <c r="VPO191" i="18"/>
  <c r="VPP191" i="18"/>
  <c r="VPQ191" i="18"/>
  <c r="VPR191" i="18"/>
  <c r="VPS191" i="18"/>
  <c r="VPT191" i="18"/>
  <c r="VPU191" i="18"/>
  <c r="VPV191" i="18"/>
  <c r="VPW191" i="18"/>
  <c r="VPX191" i="18"/>
  <c r="VPY191" i="18"/>
  <c r="VPZ191" i="18"/>
  <c r="VQA191" i="18"/>
  <c r="VQB191" i="18"/>
  <c r="VQC191" i="18"/>
  <c r="VQD191" i="18"/>
  <c r="VQE191" i="18"/>
  <c r="VQF191" i="18"/>
  <c r="VQG191" i="18"/>
  <c r="VQH191" i="18"/>
  <c r="VQI191" i="18"/>
  <c r="VQJ191" i="18"/>
  <c r="VQK191" i="18"/>
  <c r="VQL191" i="18"/>
  <c r="VQM191" i="18"/>
  <c r="VQN191" i="18"/>
  <c r="VQO191" i="18"/>
  <c r="VQP191" i="18"/>
  <c r="VQQ191" i="18"/>
  <c r="VQR191" i="18"/>
  <c r="VQS191" i="18"/>
  <c r="VQT191" i="18"/>
  <c r="VQU191" i="18"/>
  <c r="VQV191" i="18"/>
  <c r="VQW191" i="18"/>
  <c r="VQX191" i="18"/>
  <c r="VQY191" i="18"/>
  <c r="VQZ191" i="18"/>
  <c r="VRA191" i="18"/>
  <c r="VRB191" i="18"/>
  <c r="VRC191" i="18"/>
  <c r="VRD191" i="18"/>
  <c r="VRE191" i="18"/>
  <c r="VRF191" i="18"/>
  <c r="VRG191" i="18"/>
  <c r="VRH191" i="18"/>
  <c r="VRI191" i="18"/>
  <c r="VRJ191" i="18"/>
  <c r="VRK191" i="18"/>
  <c r="VRL191" i="18"/>
  <c r="VRM191" i="18"/>
  <c r="VRN191" i="18"/>
  <c r="VRO191" i="18"/>
  <c r="VRP191" i="18"/>
  <c r="VRQ191" i="18"/>
  <c r="VRR191" i="18"/>
  <c r="VRS191" i="18"/>
  <c r="VRT191" i="18"/>
  <c r="VRU191" i="18"/>
  <c r="VRV191" i="18"/>
  <c r="VRW191" i="18"/>
  <c r="VRX191" i="18"/>
  <c r="VRY191" i="18"/>
  <c r="VRZ191" i="18"/>
  <c r="VSA191" i="18"/>
  <c r="VSB191" i="18"/>
  <c r="VSC191" i="18"/>
  <c r="VSD191" i="18"/>
  <c r="VSE191" i="18"/>
  <c r="VSF191" i="18"/>
  <c r="VSG191" i="18"/>
  <c r="VSH191" i="18"/>
  <c r="VSI191" i="18"/>
  <c r="VSJ191" i="18"/>
  <c r="VSK191" i="18"/>
  <c r="VSL191" i="18"/>
  <c r="VSM191" i="18"/>
  <c r="VSN191" i="18"/>
  <c r="VSO191" i="18"/>
  <c r="VSP191" i="18"/>
  <c r="VSQ191" i="18"/>
  <c r="VSR191" i="18"/>
  <c r="VSS191" i="18"/>
  <c r="VST191" i="18"/>
  <c r="VSU191" i="18"/>
  <c r="VSV191" i="18"/>
  <c r="VSW191" i="18"/>
  <c r="VSX191" i="18"/>
  <c r="VSY191" i="18"/>
  <c r="VSZ191" i="18"/>
  <c r="VTA191" i="18"/>
  <c r="VTB191" i="18"/>
  <c r="VTC191" i="18"/>
  <c r="VTD191" i="18"/>
  <c r="VTE191" i="18"/>
  <c r="VTF191" i="18"/>
  <c r="VTG191" i="18"/>
  <c r="VTH191" i="18"/>
  <c r="VTI191" i="18"/>
  <c r="VTJ191" i="18"/>
  <c r="VTK191" i="18"/>
  <c r="VTL191" i="18"/>
  <c r="VTM191" i="18"/>
  <c r="VTN191" i="18"/>
  <c r="VTO191" i="18"/>
  <c r="VTP191" i="18"/>
  <c r="VTQ191" i="18"/>
  <c r="VTR191" i="18"/>
  <c r="VTS191" i="18"/>
  <c r="VTT191" i="18"/>
  <c r="VTU191" i="18"/>
  <c r="VTV191" i="18"/>
  <c r="VTW191" i="18"/>
  <c r="VTX191" i="18"/>
  <c r="VTY191" i="18"/>
  <c r="VTZ191" i="18"/>
  <c r="VUA191" i="18"/>
  <c r="VUB191" i="18"/>
  <c r="VUC191" i="18"/>
  <c r="VUD191" i="18"/>
  <c r="VUE191" i="18"/>
  <c r="VUF191" i="18"/>
  <c r="VUG191" i="18"/>
  <c r="VUH191" i="18"/>
  <c r="VUI191" i="18"/>
  <c r="VUJ191" i="18"/>
  <c r="VUK191" i="18"/>
  <c r="VUL191" i="18"/>
  <c r="VUM191" i="18"/>
  <c r="VUN191" i="18"/>
  <c r="VUO191" i="18"/>
  <c r="VUP191" i="18"/>
  <c r="VUQ191" i="18"/>
  <c r="VUR191" i="18"/>
  <c r="VUS191" i="18"/>
  <c r="VUT191" i="18"/>
  <c r="VUU191" i="18"/>
  <c r="VUV191" i="18"/>
  <c r="VUW191" i="18"/>
  <c r="VUX191" i="18"/>
  <c r="VUY191" i="18"/>
  <c r="VUZ191" i="18"/>
  <c r="VVA191" i="18"/>
  <c r="VVB191" i="18"/>
  <c r="VVC191" i="18"/>
  <c r="VVD191" i="18"/>
  <c r="VVE191" i="18"/>
  <c r="VVF191" i="18"/>
  <c r="VVG191" i="18"/>
  <c r="VVH191" i="18"/>
  <c r="VVI191" i="18"/>
  <c r="VVJ191" i="18"/>
  <c r="VVK191" i="18"/>
  <c r="VVL191" i="18"/>
  <c r="VVM191" i="18"/>
  <c r="VVN191" i="18"/>
  <c r="VVO191" i="18"/>
  <c r="VVP191" i="18"/>
  <c r="VVQ191" i="18"/>
  <c r="VVR191" i="18"/>
  <c r="VVS191" i="18"/>
  <c r="VVT191" i="18"/>
  <c r="VVU191" i="18"/>
  <c r="VVV191" i="18"/>
  <c r="VVW191" i="18"/>
  <c r="VVX191" i="18"/>
  <c r="VVY191" i="18"/>
  <c r="VVZ191" i="18"/>
  <c r="VWA191" i="18"/>
  <c r="VWB191" i="18"/>
  <c r="VWC191" i="18"/>
  <c r="VWD191" i="18"/>
  <c r="VWE191" i="18"/>
  <c r="VWF191" i="18"/>
  <c r="VWG191" i="18"/>
  <c r="VWH191" i="18"/>
  <c r="VWI191" i="18"/>
  <c r="VWJ191" i="18"/>
  <c r="VWK191" i="18"/>
  <c r="VWL191" i="18"/>
  <c r="VWM191" i="18"/>
  <c r="VWN191" i="18"/>
  <c r="VWO191" i="18"/>
  <c r="VWP191" i="18"/>
  <c r="VWQ191" i="18"/>
  <c r="VWR191" i="18"/>
  <c r="VWS191" i="18"/>
  <c r="VWT191" i="18"/>
  <c r="VWU191" i="18"/>
  <c r="VWV191" i="18"/>
  <c r="VWW191" i="18"/>
  <c r="VWX191" i="18"/>
  <c r="VWY191" i="18"/>
  <c r="VWZ191" i="18"/>
  <c r="VXA191" i="18"/>
  <c r="VXB191" i="18"/>
  <c r="VXC191" i="18"/>
  <c r="VXD191" i="18"/>
  <c r="VXE191" i="18"/>
  <c r="VXF191" i="18"/>
  <c r="VXG191" i="18"/>
  <c r="VXH191" i="18"/>
  <c r="VXI191" i="18"/>
  <c r="VXJ191" i="18"/>
  <c r="VXK191" i="18"/>
  <c r="VXL191" i="18"/>
  <c r="VXM191" i="18"/>
  <c r="VXN191" i="18"/>
  <c r="VXO191" i="18"/>
  <c r="VXP191" i="18"/>
  <c r="VXQ191" i="18"/>
  <c r="VXR191" i="18"/>
  <c r="VXS191" i="18"/>
  <c r="VXT191" i="18"/>
  <c r="VXU191" i="18"/>
  <c r="VXV191" i="18"/>
  <c r="VXW191" i="18"/>
  <c r="VXX191" i="18"/>
  <c r="VXY191" i="18"/>
  <c r="VXZ191" i="18"/>
  <c r="VYA191" i="18"/>
  <c r="VYB191" i="18"/>
  <c r="VYC191" i="18"/>
  <c r="VYD191" i="18"/>
  <c r="VYE191" i="18"/>
  <c r="VYF191" i="18"/>
  <c r="VYG191" i="18"/>
  <c r="VYH191" i="18"/>
  <c r="VYI191" i="18"/>
  <c r="VYJ191" i="18"/>
  <c r="VYK191" i="18"/>
  <c r="VYL191" i="18"/>
  <c r="VYM191" i="18"/>
  <c r="VYN191" i="18"/>
  <c r="VYO191" i="18"/>
  <c r="VYP191" i="18"/>
  <c r="VYQ191" i="18"/>
  <c r="VYR191" i="18"/>
  <c r="VYS191" i="18"/>
  <c r="VYT191" i="18"/>
  <c r="VYU191" i="18"/>
  <c r="VYV191" i="18"/>
  <c r="VYW191" i="18"/>
  <c r="VYX191" i="18"/>
  <c r="VYY191" i="18"/>
  <c r="VYZ191" i="18"/>
  <c r="VZA191" i="18"/>
  <c r="VZB191" i="18"/>
  <c r="VZC191" i="18"/>
  <c r="VZD191" i="18"/>
  <c r="VZE191" i="18"/>
  <c r="VZF191" i="18"/>
  <c r="VZG191" i="18"/>
  <c r="VZH191" i="18"/>
  <c r="VZI191" i="18"/>
  <c r="VZJ191" i="18"/>
  <c r="VZK191" i="18"/>
  <c r="VZL191" i="18"/>
  <c r="VZM191" i="18"/>
  <c r="VZN191" i="18"/>
  <c r="VZO191" i="18"/>
  <c r="VZP191" i="18"/>
  <c r="VZQ191" i="18"/>
  <c r="VZR191" i="18"/>
  <c r="VZS191" i="18"/>
  <c r="VZT191" i="18"/>
  <c r="VZU191" i="18"/>
  <c r="VZV191" i="18"/>
  <c r="VZW191" i="18"/>
  <c r="VZX191" i="18"/>
  <c r="VZY191" i="18"/>
  <c r="VZZ191" i="18"/>
  <c r="WAA191" i="18"/>
  <c r="WAB191" i="18"/>
  <c r="WAC191" i="18"/>
  <c r="WAD191" i="18"/>
  <c r="WAE191" i="18"/>
  <c r="WAF191" i="18"/>
  <c r="WAG191" i="18"/>
  <c r="WAH191" i="18"/>
  <c r="WAI191" i="18"/>
  <c r="WAJ191" i="18"/>
  <c r="WAK191" i="18"/>
  <c r="WAL191" i="18"/>
  <c r="WAM191" i="18"/>
  <c r="WAN191" i="18"/>
  <c r="WAO191" i="18"/>
  <c r="WAP191" i="18"/>
  <c r="WAQ191" i="18"/>
  <c r="WAR191" i="18"/>
  <c r="WAS191" i="18"/>
  <c r="WAT191" i="18"/>
  <c r="WAU191" i="18"/>
  <c r="WAV191" i="18"/>
  <c r="WAW191" i="18"/>
  <c r="WAX191" i="18"/>
  <c r="WAY191" i="18"/>
  <c r="WAZ191" i="18"/>
  <c r="WBA191" i="18"/>
  <c r="WBB191" i="18"/>
  <c r="WBC191" i="18"/>
  <c r="WBD191" i="18"/>
  <c r="WBE191" i="18"/>
  <c r="WBF191" i="18"/>
  <c r="WBG191" i="18"/>
  <c r="WBH191" i="18"/>
  <c r="WBI191" i="18"/>
  <c r="WBJ191" i="18"/>
  <c r="WBK191" i="18"/>
  <c r="WBL191" i="18"/>
  <c r="WBM191" i="18"/>
  <c r="WBN191" i="18"/>
  <c r="WBO191" i="18"/>
  <c r="WBP191" i="18"/>
  <c r="WBQ191" i="18"/>
  <c r="WBR191" i="18"/>
  <c r="WBS191" i="18"/>
  <c r="WBT191" i="18"/>
  <c r="WBU191" i="18"/>
  <c r="WBV191" i="18"/>
  <c r="WBW191" i="18"/>
  <c r="WBX191" i="18"/>
  <c r="WBY191" i="18"/>
  <c r="WBZ191" i="18"/>
  <c r="WCA191" i="18"/>
  <c r="WCB191" i="18"/>
  <c r="WCC191" i="18"/>
  <c r="WCD191" i="18"/>
  <c r="WCE191" i="18"/>
  <c r="WCF191" i="18"/>
  <c r="WCG191" i="18"/>
  <c r="WCH191" i="18"/>
  <c r="WCI191" i="18"/>
  <c r="WCJ191" i="18"/>
  <c r="WCK191" i="18"/>
  <c r="WCL191" i="18"/>
  <c r="WCM191" i="18"/>
  <c r="WCN191" i="18"/>
  <c r="WCO191" i="18"/>
  <c r="WCP191" i="18"/>
  <c r="WCQ191" i="18"/>
  <c r="WCR191" i="18"/>
  <c r="WCS191" i="18"/>
  <c r="WCT191" i="18"/>
  <c r="WCU191" i="18"/>
  <c r="WCV191" i="18"/>
  <c r="WCW191" i="18"/>
  <c r="WCX191" i="18"/>
  <c r="WCY191" i="18"/>
  <c r="WCZ191" i="18"/>
  <c r="WDA191" i="18"/>
  <c r="WDB191" i="18"/>
  <c r="WDC191" i="18"/>
  <c r="WDD191" i="18"/>
  <c r="WDE191" i="18"/>
  <c r="WDF191" i="18"/>
  <c r="WDG191" i="18"/>
  <c r="WDH191" i="18"/>
  <c r="WDI191" i="18"/>
  <c r="WDJ191" i="18"/>
  <c r="WDK191" i="18"/>
  <c r="WDL191" i="18"/>
  <c r="WDM191" i="18"/>
  <c r="WDN191" i="18"/>
  <c r="WDO191" i="18"/>
  <c r="WDP191" i="18"/>
  <c r="WDQ191" i="18"/>
  <c r="WDR191" i="18"/>
  <c r="WDS191" i="18"/>
  <c r="WDT191" i="18"/>
  <c r="WDU191" i="18"/>
  <c r="WDV191" i="18"/>
  <c r="WDW191" i="18"/>
  <c r="WDX191" i="18"/>
  <c r="WDY191" i="18"/>
  <c r="WDZ191" i="18"/>
  <c r="WEA191" i="18"/>
  <c r="WEB191" i="18"/>
  <c r="WEC191" i="18"/>
  <c r="WED191" i="18"/>
  <c r="WEE191" i="18"/>
  <c r="WEF191" i="18"/>
  <c r="WEG191" i="18"/>
  <c r="WEH191" i="18"/>
  <c r="WEI191" i="18"/>
  <c r="WEJ191" i="18"/>
  <c r="WEK191" i="18"/>
  <c r="WEL191" i="18"/>
  <c r="WEM191" i="18"/>
  <c r="WEN191" i="18"/>
  <c r="WEO191" i="18"/>
  <c r="WEP191" i="18"/>
  <c r="WEQ191" i="18"/>
  <c r="WER191" i="18"/>
  <c r="WES191" i="18"/>
  <c r="WET191" i="18"/>
  <c r="WEU191" i="18"/>
  <c r="WEV191" i="18"/>
  <c r="WEW191" i="18"/>
  <c r="WEX191" i="18"/>
  <c r="WEY191" i="18"/>
  <c r="WEZ191" i="18"/>
  <c r="WFA191" i="18"/>
  <c r="WFB191" i="18"/>
  <c r="WFC191" i="18"/>
  <c r="WFD191" i="18"/>
  <c r="WFE191" i="18"/>
  <c r="WFF191" i="18"/>
  <c r="WFG191" i="18"/>
  <c r="WFH191" i="18"/>
  <c r="WFI191" i="18"/>
  <c r="WFJ191" i="18"/>
  <c r="WFK191" i="18"/>
  <c r="WFL191" i="18"/>
  <c r="WFM191" i="18"/>
  <c r="WFN191" i="18"/>
  <c r="WFO191" i="18"/>
  <c r="WFP191" i="18"/>
  <c r="WFQ191" i="18"/>
  <c r="WFR191" i="18"/>
  <c r="WFS191" i="18"/>
  <c r="WFT191" i="18"/>
  <c r="WFU191" i="18"/>
  <c r="WFV191" i="18"/>
  <c r="WFW191" i="18"/>
  <c r="WFX191" i="18"/>
  <c r="WFY191" i="18"/>
  <c r="WFZ191" i="18"/>
  <c r="WGA191" i="18"/>
  <c r="WGB191" i="18"/>
  <c r="WGC191" i="18"/>
  <c r="WGD191" i="18"/>
  <c r="WGE191" i="18"/>
  <c r="WGF191" i="18"/>
  <c r="WGG191" i="18"/>
  <c r="WGH191" i="18"/>
  <c r="WGI191" i="18"/>
  <c r="WGJ191" i="18"/>
  <c r="WGK191" i="18"/>
  <c r="WGL191" i="18"/>
  <c r="WGM191" i="18"/>
  <c r="WGN191" i="18"/>
  <c r="WGO191" i="18"/>
  <c r="WGP191" i="18"/>
  <c r="WGQ191" i="18"/>
  <c r="WGR191" i="18"/>
  <c r="WGS191" i="18"/>
  <c r="WGT191" i="18"/>
  <c r="WGU191" i="18"/>
  <c r="WGV191" i="18"/>
  <c r="WGW191" i="18"/>
  <c r="WGX191" i="18"/>
  <c r="WGY191" i="18"/>
  <c r="WGZ191" i="18"/>
  <c r="WHA191" i="18"/>
  <c r="WHB191" i="18"/>
  <c r="WHC191" i="18"/>
  <c r="WHD191" i="18"/>
  <c r="WHE191" i="18"/>
  <c r="WHF191" i="18"/>
  <c r="WHG191" i="18"/>
  <c r="WHH191" i="18"/>
  <c r="WHI191" i="18"/>
  <c r="WHJ191" i="18"/>
  <c r="WHK191" i="18"/>
  <c r="WHL191" i="18"/>
  <c r="WHM191" i="18"/>
  <c r="WHN191" i="18"/>
  <c r="WHO191" i="18"/>
  <c r="WHP191" i="18"/>
  <c r="WHQ191" i="18"/>
  <c r="WHR191" i="18"/>
  <c r="WHS191" i="18"/>
  <c r="WHT191" i="18"/>
  <c r="WHU191" i="18"/>
  <c r="WHV191" i="18"/>
  <c r="WHW191" i="18"/>
  <c r="WHX191" i="18"/>
  <c r="WHY191" i="18"/>
  <c r="WHZ191" i="18"/>
  <c r="WIA191" i="18"/>
  <c r="WIB191" i="18"/>
  <c r="WIC191" i="18"/>
  <c r="WID191" i="18"/>
  <c r="WIE191" i="18"/>
  <c r="WIF191" i="18"/>
  <c r="WIG191" i="18"/>
  <c r="WIH191" i="18"/>
  <c r="WII191" i="18"/>
  <c r="WIJ191" i="18"/>
  <c r="WIK191" i="18"/>
  <c r="WIL191" i="18"/>
  <c r="WIM191" i="18"/>
  <c r="WIN191" i="18"/>
  <c r="WIO191" i="18"/>
  <c r="WIP191" i="18"/>
  <c r="WIQ191" i="18"/>
  <c r="WIR191" i="18"/>
  <c r="WIS191" i="18"/>
  <c r="WIT191" i="18"/>
  <c r="WIU191" i="18"/>
  <c r="WIV191" i="18"/>
  <c r="WIW191" i="18"/>
  <c r="WIX191" i="18"/>
  <c r="WIY191" i="18"/>
  <c r="WIZ191" i="18"/>
  <c r="WJA191" i="18"/>
  <c r="WJB191" i="18"/>
  <c r="WJC191" i="18"/>
  <c r="WJD191" i="18"/>
  <c r="WJE191" i="18"/>
  <c r="WJF191" i="18"/>
  <c r="WJG191" i="18"/>
  <c r="WJH191" i="18"/>
  <c r="WJI191" i="18"/>
  <c r="WJJ191" i="18"/>
  <c r="WJK191" i="18"/>
  <c r="WJL191" i="18"/>
  <c r="WJM191" i="18"/>
  <c r="WJN191" i="18"/>
  <c r="WJO191" i="18"/>
  <c r="WJP191" i="18"/>
  <c r="WJQ191" i="18"/>
  <c r="WJR191" i="18"/>
  <c r="WJS191" i="18"/>
  <c r="WJT191" i="18"/>
  <c r="WJU191" i="18"/>
  <c r="WJV191" i="18"/>
  <c r="WJW191" i="18"/>
  <c r="WJX191" i="18"/>
  <c r="WJY191" i="18"/>
  <c r="WJZ191" i="18"/>
  <c r="WKA191" i="18"/>
  <c r="WKB191" i="18"/>
  <c r="WKC191" i="18"/>
  <c r="WKD191" i="18"/>
  <c r="WKE191" i="18"/>
  <c r="WKF191" i="18"/>
  <c r="WKG191" i="18"/>
  <c r="WKH191" i="18"/>
  <c r="WKI191" i="18"/>
  <c r="WKJ191" i="18"/>
  <c r="WKK191" i="18"/>
  <c r="WKL191" i="18"/>
  <c r="WKM191" i="18"/>
  <c r="WKN191" i="18"/>
  <c r="WKO191" i="18"/>
  <c r="WKP191" i="18"/>
  <c r="WKQ191" i="18"/>
  <c r="WKR191" i="18"/>
  <c r="WKS191" i="18"/>
  <c r="WKT191" i="18"/>
  <c r="WKU191" i="18"/>
  <c r="WKV191" i="18"/>
  <c r="WKW191" i="18"/>
  <c r="WKX191" i="18"/>
  <c r="WKY191" i="18"/>
  <c r="WKZ191" i="18"/>
  <c r="WLA191" i="18"/>
  <c r="WLB191" i="18"/>
  <c r="WLC191" i="18"/>
  <c r="WLD191" i="18"/>
  <c r="WLE191" i="18"/>
  <c r="WLF191" i="18"/>
  <c r="WLG191" i="18"/>
  <c r="WLH191" i="18"/>
  <c r="WLI191" i="18"/>
  <c r="WLJ191" i="18"/>
  <c r="WLK191" i="18"/>
  <c r="WLL191" i="18"/>
  <c r="WLM191" i="18"/>
  <c r="WLN191" i="18"/>
  <c r="WLO191" i="18"/>
  <c r="WLP191" i="18"/>
  <c r="WLQ191" i="18"/>
  <c r="WLR191" i="18"/>
  <c r="WLS191" i="18"/>
  <c r="WLT191" i="18"/>
  <c r="WLU191" i="18"/>
  <c r="WLV191" i="18"/>
  <c r="WLW191" i="18"/>
  <c r="WLX191" i="18"/>
  <c r="WLY191" i="18"/>
  <c r="WLZ191" i="18"/>
  <c r="WMA191" i="18"/>
  <c r="WMB191" i="18"/>
  <c r="WMC191" i="18"/>
  <c r="WMD191" i="18"/>
  <c r="WME191" i="18"/>
  <c r="WMF191" i="18"/>
  <c r="WMG191" i="18"/>
  <c r="WMH191" i="18"/>
  <c r="WMI191" i="18"/>
  <c r="WMJ191" i="18"/>
  <c r="WMK191" i="18"/>
  <c r="WML191" i="18"/>
  <c r="WMM191" i="18"/>
  <c r="WMN191" i="18"/>
  <c r="WMO191" i="18"/>
  <c r="WMP191" i="18"/>
  <c r="WMQ191" i="18"/>
  <c r="WMR191" i="18"/>
  <c r="WMS191" i="18"/>
  <c r="WMT191" i="18"/>
  <c r="WMU191" i="18"/>
  <c r="WMV191" i="18"/>
  <c r="WMW191" i="18"/>
  <c r="WMX191" i="18"/>
  <c r="WMY191" i="18"/>
  <c r="WMZ191" i="18"/>
  <c r="WNA191" i="18"/>
  <c r="WNB191" i="18"/>
  <c r="WNC191" i="18"/>
  <c r="WND191" i="18"/>
  <c r="WNE191" i="18"/>
  <c r="WNF191" i="18"/>
  <c r="WNG191" i="18"/>
  <c r="WNH191" i="18"/>
  <c r="WNI191" i="18"/>
  <c r="WNJ191" i="18"/>
  <c r="WNK191" i="18"/>
  <c r="WNL191" i="18"/>
  <c r="WNM191" i="18"/>
  <c r="WNN191" i="18"/>
  <c r="WNO191" i="18"/>
  <c r="WNP191" i="18"/>
  <c r="WNQ191" i="18"/>
  <c r="WNR191" i="18"/>
  <c r="WNS191" i="18"/>
  <c r="WNT191" i="18"/>
  <c r="WNU191" i="18"/>
  <c r="WNV191" i="18"/>
  <c r="WNW191" i="18"/>
  <c r="WNX191" i="18"/>
  <c r="WNY191" i="18"/>
  <c r="WNZ191" i="18"/>
  <c r="WOA191" i="18"/>
  <c r="WOB191" i="18"/>
  <c r="WOC191" i="18"/>
  <c r="WOD191" i="18"/>
  <c r="WOE191" i="18"/>
  <c r="WOF191" i="18"/>
  <c r="WOG191" i="18"/>
  <c r="WOH191" i="18"/>
  <c r="WOI191" i="18"/>
  <c r="WOJ191" i="18"/>
  <c r="WOK191" i="18"/>
  <c r="WOL191" i="18"/>
  <c r="WOM191" i="18"/>
  <c r="WON191" i="18"/>
  <c r="WOO191" i="18"/>
  <c r="WOP191" i="18"/>
  <c r="WOQ191" i="18"/>
  <c r="WOR191" i="18"/>
  <c r="WOS191" i="18"/>
  <c r="WOT191" i="18"/>
  <c r="WOU191" i="18"/>
  <c r="WOV191" i="18"/>
  <c r="WOW191" i="18"/>
  <c r="WOX191" i="18"/>
  <c r="WOY191" i="18"/>
  <c r="WOZ191" i="18"/>
  <c r="WPA191" i="18"/>
  <c r="WPB191" i="18"/>
  <c r="WPC191" i="18"/>
  <c r="WPD191" i="18"/>
  <c r="WPE191" i="18"/>
  <c r="WPF191" i="18"/>
  <c r="WPG191" i="18"/>
  <c r="WPH191" i="18"/>
  <c r="WPI191" i="18"/>
  <c r="WPJ191" i="18"/>
  <c r="WPK191" i="18"/>
  <c r="WPL191" i="18"/>
  <c r="WPM191" i="18"/>
  <c r="WPN191" i="18"/>
  <c r="WPO191" i="18"/>
  <c r="WPP191" i="18"/>
  <c r="WPQ191" i="18"/>
  <c r="WPR191" i="18"/>
  <c r="WPS191" i="18"/>
  <c r="WPT191" i="18"/>
  <c r="WPU191" i="18"/>
  <c r="WPV191" i="18"/>
  <c r="WPW191" i="18"/>
  <c r="WPX191" i="18"/>
  <c r="WPY191" i="18"/>
  <c r="WPZ191" i="18"/>
  <c r="WQA191" i="18"/>
  <c r="WQB191" i="18"/>
  <c r="WQC191" i="18"/>
  <c r="WQD191" i="18"/>
  <c r="WQE191" i="18"/>
  <c r="WQF191" i="18"/>
  <c r="WQG191" i="18"/>
  <c r="WQH191" i="18"/>
  <c r="WQI191" i="18"/>
  <c r="WQJ191" i="18"/>
  <c r="WQK191" i="18"/>
  <c r="WQL191" i="18"/>
  <c r="WQM191" i="18"/>
  <c r="WQN191" i="18"/>
  <c r="WQO191" i="18"/>
  <c r="WQP191" i="18"/>
  <c r="WQQ191" i="18"/>
  <c r="WQR191" i="18"/>
  <c r="WQS191" i="18"/>
  <c r="WQT191" i="18"/>
  <c r="WQU191" i="18"/>
  <c r="WQV191" i="18"/>
  <c r="WQW191" i="18"/>
  <c r="WQX191" i="18"/>
  <c r="WQY191" i="18"/>
  <c r="WQZ191" i="18"/>
  <c r="WRA191" i="18"/>
  <c r="WRB191" i="18"/>
  <c r="WRC191" i="18"/>
  <c r="WRD191" i="18"/>
  <c r="WRE191" i="18"/>
  <c r="WRF191" i="18"/>
  <c r="WRG191" i="18"/>
  <c r="WRH191" i="18"/>
  <c r="WRI191" i="18"/>
  <c r="WRJ191" i="18"/>
  <c r="WRK191" i="18"/>
  <c r="WRL191" i="18"/>
  <c r="WRM191" i="18"/>
  <c r="WRN191" i="18"/>
  <c r="WRO191" i="18"/>
  <c r="WRP191" i="18"/>
  <c r="WRQ191" i="18"/>
  <c r="WRR191" i="18"/>
  <c r="WRS191" i="18"/>
  <c r="WRT191" i="18"/>
  <c r="WRU191" i="18"/>
  <c r="WRV191" i="18"/>
  <c r="WRW191" i="18"/>
  <c r="WRX191" i="18"/>
  <c r="WRY191" i="18"/>
  <c r="WRZ191" i="18"/>
  <c r="WSA191" i="18"/>
  <c r="WSB191" i="18"/>
  <c r="WSC191" i="18"/>
  <c r="WSD191" i="18"/>
  <c r="WSE191" i="18"/>
  <c r="WSF191" i="18"/>
  <c r="WSG191" i="18"/>
  <c r="WSH191" i="18"/>
  <c r="WSI191" i="18"/>
  <c r="WSJ191" i="18"/>
  <c r="WSK191" i="18"/>
  <c r="WSL191" i="18"/>
  <c r="WSM191" i="18"/>
  <c r="WSN191" i="18"/>
  <c r="WSO191" i="18"/>
  <c r="WSP191" i="18"/>
  <c r="WSQ191" i="18"/>
  <c r="WSR191" i="18"/>
  <c r="WSS191" i="18"/>
  <c r="WST191" i="18"/>
  <c r="WSU191" i="18"/>
  <c r="WSV191" i="18"/>
  <c r="WSW191" i="18"/>
  <c r="WSX191" i="18"/>
  <c r="WSY191" i="18"/>
  <c r="WSZ191" i="18"/>
  <c r="WTA191" i="18"/>
  <c r="WTB191" i="18"/>
  <c r="WTC191" i="18"/>
  <c r="WTD191" i="18"/>
  <c r="WTE191" i="18"/>
  <c r="WTF191" i="18"/>
  <c r="WTG191" i="18"/>
  <c r="WTH191" i="18"/>
  <c r="WTI191" i="18"/>
  <c r="WTJ191" i="18"/>
  <c r="WTK191" i="18"/>
  <c r="WTL191" i="18"/>
  <c r="WTM191" i="18"/>
  <c r="WTN191" i="18"/>
  <c r="WTO191" i="18"/>
  <c r="WTP191" i="18"/>
  <c r="WTQ191" i="18"/>
  <c r="WTR191" i="18"/>
  <c r="WTS191" i="18"/>
  <c r="WTT191" i="18"/>
  <c r="WTU191" i="18"/>
  <c r="WTV191" i="18"/>
  <c r="WTW191" i="18"/>
  <c r="WTX191" i="18"/>
  <c r="WTY191" i="18"/>
  <c r="WTZ191" i="18"/>
  <c r="WUA191" i="18"/>
  <c r="WUB191" i="18"/>
  <c r="WUC191" i="18"/>
  <c r="WUD191" i="18"/>
  <c r="WUE191" i="18"/>
  <c r="WUF191" i="18"/>
  <c r="WUG191" i="18"/>
  <c r="WUH191" i="18"/>
  <c r="WUI191" i="18"/>
  <c r="WUJ191" i="18"/>
  <c r="WUK191" i="18"/>
  <c r="WUL191" i="18"/>
  <c r="WUM191" i="18"/>
  <c r="WUN191" i="18"/>
  <c r="WUO191" i="18"/>
  <c r="WUP191" i="18"/>
  <c r="WUQ191" i="18"/>
  <c r="WUR191" i="18"/>
  <c r="WUS191" i="18"/>
  <c r="WUT191" i="18"/>
  <c r="WUU191" i="18"/>
  <c r="WUV191" i="18"/>
  <c r="WUW191" i="18"/>
  <c r="WUX191" i="18"/>
  <c r="WUY191" i="18"/>
  <c r="WUZ191" i="18"/>
  <c r="WVA191" i="18"/>
  <c r="WVB191" i="18"/>
  <c r="WVC191" i="18"/>
  <c r="WVD191" i="18"/>
  <c r="WVE191" i="18"/>
  <c r="WVF191" i="18"/>
  <c r="WVG191" i="18"/>
  <c r="WVH191" i="18"/>
  <c r="WVI191" i="18"/>
  <c r="WVJ191" i="18"/>
  <c r="WVK191" i="18"/>
  <c r="WVL191" i="18"/>
  <c r="WVM191" i="18"/>
  <c r="WVN191" i="18"/>
  <c r="WVO191" i="18"/>
  <c r="WVP191" i="18"/>
  <c r="WVQ191" i="18"/>
  <c r="WVR191" i="18"/>
  <c r="WVS191" i="18"/>
  <c r="WVT191" i="18"/>
  <c r="WVU191" i="18"/>
  <c r="WVV191" i="18"/>
  <c r="WVW191" i="18"/>
  <c r="WVX191" i="18"/>
  <c r="WVY191" i="18"/>
  <c r="WVZ191" i="18"/>
  <c r="WWA191" i="18"/>
  <c r="WWB191" i="18"/>
  <c r="WWC191" i="18"/>
  <c r="WWD191" i="18"/>
  <c r="WWE191" i="18"/>
  <c r="WWF191" i="18"/>
  <c r="WWG191" i="18"/>
  <c r="WWH191" i="18"/>
  <c r="WWI191" i="18"/>
  <c r="WWJ191" i="18"/>
  <c r="WWK191" i="18"/>
  <c r="WWL191" i="18"/>
  <c r="WWM191" i="18"/>
  <c r="WWN191" i="18"/>
  <c r="WWO191" i="18"/>
  <c r="WWP191" i="18"/>
  <c r="WWQ191" i="18"/>
  <c r="WWR191" i="18"/>
  <c r="WWS191" i="18"/>
  <c r="WWT191" i="18"/>
  <c r="WWU191" i="18"/>
  <c r="WWV191" i="18"/>
  <c r="WWW191" i="18"/>
  <c r="WWX191" i="18"/>
  <c r="WWY191" i="18"/>
  <c r="WWZ191" i="18"/>
  <c r="WXA191" i="18"/>
  <c r="WXB191" i="18"/>
  <c r="WXC191" i="18"/>
  <c r="WXD191" i="18"/>
  <c r="WXE191" i="18"/>
  <c r="WXF191" i="18"/>
  <c r="WXG191" i="18"/>
  <c r="WXH191" i="18"/>
  <c r="WXI191" i="18"/>
  <c r="WXJ191" i="18"/>
  <c r="WXK191" i="18"/>
  <c r="WXL191" i="18"/>
  <c r="WXM191" i="18"/>
  <c r="WXN191" i="18"/>
  <c r="WXO191" i="18"/>
  <c r="WXP191" i="18"/>
  <c r="WXQ191" i="18"/>
  <c r="WXR191" i="18"/>
  <c r="WXS191" i="18"/>
  <c r="WXT191" i="18"/>
  <c r="WXU191" i="18"/>
  <c r="WXV191" i="18"/>
  <c r="WXW191" i="18"/>
  <c r="WXX191" i="18"/>
  <c r="WXY191" i="18"/>
  <c r="WXZ191" i="18"/>
  <c r="WYA191" i="18"/>
  <c r="WYB191" i="18"/>
  <c r="WYC191" i="18"/>
  <c r="WYD191" i="18"/>
  <c r="WYE191" i="18"/>
  <c r="WYF191" i="18"/>
  <c r="WYG191" i="18"/>
  <c r="WYH191" i="18"/>
  <c r="WYI191" i="18"/>
  <c r="WYJ191" i="18"/>
  <c r="WYK191" i="18"/>
  <c r="WYL191" i="18"/>
  <c r="WYM191" i="18"/>
  <c r="WYN191" i="18"/>
  <c r="WYO191" i="18"/>
  <c r="WYP191" i="18"/>
  <c r="WYQ191" i="18"/>
  <c r="WYR191" i="18"/>
  <c r="WYS191" i="18"/>
  <c r="WYT191" i="18"/>
  <c r="WYU191" i="18"/>
  <c r="WYV191" i="18"/>
  <c r="WYW191" i="18"/>
  <c r="WYX191" i="18"/>
  <c r="WYY191" i="18"/>
  <c r="WYZ191" i="18"/>
  <c r="WZA191" i="18"/>
  <c r="WZB191" i="18"/>
  <c r="WZC191" i="18"/>
  <c r="WZD191" i="18"/>
  <c r="WZE191" i="18"/>
  <c r="WZF191" i="18"/>
  <c r="WZG191" i="18"/>
  <c r="WZH191" i="18"/>
  <c r="WZI191" i="18"/>
  <c r="WZJ191" i="18"/>
  <c r="WZK191" i="18"/>
  <c r="WZL191" i="18"/>
  <c r="WZM191" i="18"/>
  <c r="WZN191" i="18"/>
  <c r="WZO191" i="18"/>
  <c r="WZP191" i="18"/>
  <c r="WZQ191" i="18"/>
  <c r="WZR191" i="18"/>
  <c r="WZS191" i="18"/>
  <c r="WZT191" i="18"/>
  <c r="WZU191" i="18"/>
  <c r="WZV191" i="18"/>
  <c r="WZW191" i="18"/>
  <c r="WZX191" i="18"/>
  <c r="WZY191" i="18"/>
  <c r="WZZ191" i="18"/>
  <c r="XAA191" i="18"/>
  <c r="XAB191" i="18"/>
  <c r="XAC191" i="18"/>
  <c r="XAD191" i="18"/>
  <c r="XAE191" i="18"/>
  <c r="XAF191" i="18"/>
  <c r="XAG191" i="18"/>
  <c r="XAH191" i="18"/>
  <c r="XAI191" i="18"/>
  <c r="XAJ191" i="18"/>
  <c r="XAK191" i="18"/>
  <c r="XAL191" i="18"/>
  <c r="XAM191" i="18"/>
  <c r="XAN191" i="18"/>
  <c r="XAO191" i="18"/>
  <c r="XAP191" i="18"/>
  <c r="XAQ191" i="18"/>
  <c r="XAR191" i="18"/>
  <c r="XAS191" i="18"/>
  <c r="XAT191" i="18"/>
  <c r="XAU191" i="18"/>
  <c r="XAV191" i="18"/>
  <c r="XAW191" i="18"/>
  <c r="XAX191" i="18"/>
  <c r="XAY191" i="18"/>
  <c r="XAZ191" i="18"/>
  <c r="XBA191" i="18"/>
  <c r="XBB191" i="18"/>
  <c r="XBC191" i="18"/>
  <c r="XBD191" i="18"/>
  <c r="XBE191" i="18"/>
  <c r="XBF191" i="18"/>
  <c r="XBG191" i="18"/>
  <c r="XBH191" i="18"/>
  <c r="XBI191" i="18"/>
  <c r="XBJ191" i="18"/>
  <c r="XBK191" i="18"/>
  <c r="XBL191" i="18"/>
  <c r="XBM191" i="18"/>
  <c r="XBN191" i="18"/>
  <c r="XBO191" i="18"/>
  <c r="XBP191" i="18"/>
  <c r="XBQ191" i="18"/>
  <c r="XBR191" i="18"/>
  <c r="XBS191" i="18"/>
  <c r="XBT191" i="18"/>
  <c r="XBU191" i="18"/>
  <c r="XBV191" i="18"/>
  <c r="XBW191" i="18"/>
  <c r="XBX191" i="18"/>
  <c r="XBY191" i="18"/>
  <c r="XBZ191" i="18"/>
  <c r="XCA191" i="18"/>
  <c r="XCB191" i="18"/>
  <c r="XCC191" i="18"/>
  <c r="XCD191" i="18"/>
  <c r="XCE191" i="18"/>
  <c r="XCF191" i="18"/>
  <c r="XCG191" i="18"/>
  <c r="XCH191" i="18"/>
  <c r="XCI191" i="18"/>
  <c r="XCJ191" i="18"/>
  <c r="XCK191" i="18"/>
  <c r="XCL191" i="18"/>
  <c r="XCM191" i="18"/>
  <c r="XCN191" i="18"/>
  <c r="XCO191" i="18"/>
  <c r="XCP191" i="18"/>
  <c r="XCQ191" i="18"/>
  <c r="XCR191" i="18"/>
  <c r="XCS191" i="18"/>
  <c r="XCT191" i="18"/>
  <c r="XCU191" i="18"/>
  <c r="XCV191" i="18"/>
  <c r="XCW191" i="18"/>
  <c r="XCX191" i="18"/>
  <c r="XCY191" i="18"/>
  <c r="XCZ191" i="18"/>
  <c r="XDA191" i="18"/>
  <c r="XDB191" i="18"/>
  <c r="XDC191" i="18"/>
  <c r="XDD191" i="18"/>
  <c r="XDE191" i="18"/>
  <c r="XDF191" i="18"/>
  <c r="XDG191" i="18"/>
  <c r="XDH191" i="18"/>
  <c r="XDI191" i="18"/>
  <c r="XDJ191" i="18"/>
  <c r="XDK191" i="18"/>
  <c r="XDL191" i="18"/>
  <c r="XDM191" i="18"/>
  <c r="XDN191" i="18"/>
  <c r="XDO191" i="18"/>
  <c r="XDP191" i="18"/>
  <c r="XDQ191" i="18"/>
  <c r="XDR191" i="18"/>
  <c r="XDS191" i="18"/>
  <c r="XDT191" i="18"/>
  <c r="XDU191" i="18"/>
  <c r="XDV191" i="18"/>
  <c r="XDW191" i="18"/>
  <c r="XDX191" i="18"/>
  <c r="XDY191" i="18"/>
  <c r="XDZ191" i="18"/>
  <c r="XEA191" i="18"/>
  <c r="XEB191" i="18"/>
  <c r="XEC191" i="18"/>
  <c r="XED191" i="18"/>
  <c r="XEE191" i="18"/>
  <c r="XEF191" i="18"/>
  <c r="XEG191" i="18"/>
  <c r="XEH191" i="18"/>
  <c r="XEI191" i="18"/>
  <c r="XEJ191" i="18"/>
  <c r="XEK191" i="18"/>
  <c r="XEL191" i="18"/>
  <c r="XEM191" i="18"/>
  <c r="XEN191" i="18"/>
  <c r="XEO191" i="18"/>
  <c r="XEP191" i="18"/>
  <c r="XEQ191" i="18"/>
  <c r="XER191" i="18"/>
  <c r="XES191" i="18"/>
  <c r="XET191" i="18"/>
  <c r="XEU191" i="18"/>
  <c r="XEV191" i="18"/>
  <c r="XEW191" i="18"/>
  <c r="XEX191" i="18"/>
  <c r="XEY191" i="18"/>
  <c r="XEZ191" i="18"/>
  <c r="XFA191" i="18"/>
  <c r="XFB191" i="18"/>
  <c r="XFC191" i="18"/>
  <c r="XFD191" i="18"/>
  <c r="B185" i="18"/>
  <c r="C185" i="18"/>
  <c r="D185" i="18"/>
  <c r="E185" i="18"/>
  <c r="F185" i="18"/>
  <c r="G185" i="18"/>
  <c r="H185" i="18"/>
  <c r="I185" i="18"/>
  <c r="J185" i="18"/>
  <c r="K185" i="18"/>
  <c r="L185" i="18"/>
  <c r="M185" i="18"/>
  <c r="N185" i="18"/>
  <c r="O185" i="18"/>
  <c r="P185" i="18"/>
  <c r="Q185" i="18"/>
  <c r="R185" i="18"/>
  <c r="S185" i="18"/>
  <c r="T185" i="18"/>
  <c r="U185" i="18"/>
  <c r="V185" i="18"/>
  <c r="W185" i="18"/>
  <c r="X185" i="18"/>
  <c r="Y185" i="18"/>
  <c r="Z185" i="18"/>
  <c r="AA185" i="18"/>
  <c r="AB185" i="18"/>
  <c r="AC185" i="18"/>
  <c r="B186" i="18"/>
  <c r="C186" i="18"/>
  <c r="D186" i="18"/>
  <c r="E186" i="18"/>
  <c r="F186" i="18"/>
  <c r="G186" i="18"/>
  <c r="H186" i="18"/>
  <c r="I186" i="18"/>
  <c r="J186" i="18"/>
  <c r="K186" i="18"/>
  <c r="L186" i="18"/>
  <c r="M186" i="18"/>
  <c r="N186" i="18"/>
  <c r="O186" i="18"/>
  <c r="P186" i="18"/>
  <c r="Q186" i="18"/>
  <c r="R186" i="18"/>
  <c r="S186" i="18"/>
  <c r="T186" i="18"/>
  <c r="U186" i="18"/>
  <c r="V186" i="18"/>
  <c r="W186" i="18"/>
  <c r="X186" i="18"/>
  <c r="Y186" i="18"/>
  <c r="Z186" i="18"/>
  <c r="AA186" i="18"/>
  <c r="AB186" i="18"/>
  <c r="AC186" i="18"/>
  <c r="B187" i="18"/>
  <c r="C187" i="18"/>
  <c r="D187" i="18"/>
  <c r="E187" i="18"/>
  <c r="F187" i="18"/>
  <c r="G187" i="18"/>
  <c r="H187" i="18"/>
  <c r="I187" i="18"/>
  <c r="J187" i="18"/>
  <c r="K187" i="18"/>
  <c r="L187" i="18"/>
  <c r="M187" i="18"/>
  <c r="N187" i="18"/>
  <c r="O187" i="18"/>
  <c r="P187" i="18"/>
  <c r="Q187" i="18"/>
  <c r="R187" i="18"/>
  <c r="S187" i="18"/>
  <c r="T187" i="18"/>
  <c r="U187" i="18"/>
  <c r="V187" i="18"/>
  <c r="W187" i="18"/>
  <c r="X187" i="18"/>
  <c r="Y187" i="18"/>
  <c r="Z187" i="18"/>
  <c r="AA187" i="18"/>
  <c r="AB187" i="18"/>
  <c r="AC187" i="18"/>
  <c r="C184" i="18"/>
  <c r="D184" i="18"/>
  <c r="E184" i="18"/>
  <c r="F184" i="18"/>
  <c r="G184" i="18"/>
  <c r="H184" i="18"/>
  <c r="I184" i="18"/>
  <c r="J184" i="18"/>
  <c r="K184" i="18"/>
  <c r="L184" i="18"/>
  <c r="M184" i="18"/>
  <c r="N184" i="18"/>
  <c r="O184" i="18"/>
  <c r="P184" i="18"/>
  <c r="Q184" i="18"/>
  <c r="R184" i="18"/>
  <c r="S184" i="18"/>
  <c r="T184" i="18"/>
  <c r="U184" i="18"/>
  <c r="V184" i="18"/>
  <c r="W184" i="18"/>
  <c r="X184" i="18"/>
  <c r="Y184" i="18"/>
  <c r="Z184" i="18"/>
  <c r="AA184" i="18"/>
  <c r="AB184" i="18"/>
  <c r="AC184" i="18"/>
  <c r="AG193" i="18" l="1"/>
  <c r="AE184" i="18"/>
  <c r="AG187" i="18"/>
  <c r="AG185" i="18"/>
  <c r="AG215" i="18"/>
  <c r="AF191" i="18"/>
  <c r="AE194" i="18"/>
  <c r="AE192" i="18"/>
  <c r="AF192" i="18"/>
  <c r="AE205" i="18"/>
  <c r="AE207" i="18"/>
  <c r="AG218" i="18"/>
  <c r="AG191" i="18"/>
  <c r="AE210" i="18"/>
  <c r="AF221" i="18"/>
  <c r="AG186" i="18"/>
  <c r="AE215" i="18"/>
  <c r="AG221" i="18"/>
  <c r="AF213" i="18"/>
  <c r="AF184" i="18"/>
  <c r="AG184" i="18"/>
  <c r="B201" i="18"/>
  <c r="AE187" i="18"/>
  <c r="AF187" i="18"/>
  <c r="AE185" i="18"/>
  <c r="AF185" i="18"/>
  <c r="AF194" i="18"/>
  <c r="AG192" i="18"/>
  <c r="AF218" i="18"/>
  <c r="AE218" i="18"/>
  <c r="AG213" i="18"/>
  <c r="AE186" i="18"/>
  <c r="AF186" i="18"/>
  <c r="AG194" i="18"/>
  <c r="AE193" i="18"/>
  <c r="AF193" i="18"/>
  <c r="AG205" i="18"/>
  <c r="AF205" i="18"/>
  <c r="AF207" i="18"/>
  <c r="AF210" i="18"/>
  <c r="AE191" i="18"/>
  <c r="AG207" i="18"/>
  <c r="AG210" i="18"/>
  <c r="AF215" i="18"/>
  <c r="B199" i="18"/>
  <c r="B200" i="18"/>
  <c r="B11" i="39"/>
  <c r="B10" i="39"/>
  <c r="B9" i="51" s="1"/>
  <c r="AF183" i="18" l="1"/>
  <c r="AE183" i="18"/>
  <c r="AG183" i="18"/>
  <c r="AC183" i="18"/>
  <c r="M189" i="18"/>
  <c r="U189" i="18"/>
  <c r="V189" i="18"/>
  <c r="G189" i="18"/>
  <c r="O189" i="18"/>
  <c r="W189" i="18"/>
  <c r="B183" i="18"/>
  <c r="B188" i="18" s="1"/>
  <c r="J183" i="18"/>
  <c r="J188" i="18" s="1"/>
  <c r="M183" i="18"/>
  <c r="R183" i="18"/>
  <c r="R188" i="18" s="1"/>
  <c r="Z183" i="18"/>
  <c r="Z188" i="18" s="1"/>
  <c r="E189" i="18"/>
  <c r="X190" i="18"/>
  <c r="X195" i="18" s="1"/>
  <c r="C198" i="18"/>
  <c r="D198" i="18"/>
  <c r="K198" i="18"/>
  <c r="L198" i="18"/>
  <c r="P198" i="18"/>
  <c r="Q198" i="18"/>
  <c r="S198" i="18"/>
  <c r="T198" i="18"/>
  <c r="X198" i="18"/>
  <c r="Y198" i="18"/>
  <c r="Z198" i="18"/>
  <c r="AA198" i="18"/>
  <c r="AB198" i="18"/>
  <c r="D199" i="18"/>
  <c r="G199" i="18"/>
  <c r="J199" i="18"/>
  <c r="L199" i="18"/>
  <c r="M199" i="18"/>
  <c r="O199" i="18"/>
  <c r="R199" i="18"/>
  <c r="S199" i="18"/>
  <c r="T199" i="18"/>
  <c r="U199" i="18"/>
  <c r="W199" i="18"/>
  <c r="Z199" i="18"/>
  <c r="AA199" i="18"/>
  <c r="AB199" i="18"/>
  <c r="C200" i="18"/>
  <c r="E200" i="18"/>
  <c r="F200" i="18"/>
  <c r="G200" i="18"/>
  <c r="K200" i="18"/>
  <c r="M200" i="18"/>
  <c r="O200" i="18"/>
  <c r="P200" i="18"/>
  <c r="S200" i="18"/>
  <c r="U200" i="18"/>
  <c r="V200" i="18"/>
  <c r="W200" i="18"/>
  <c r="X200" i="18"/>
  <c r="AA200" i="18"/>
  <c r="AC200" i="18"/>
  <c r="B196" i="18"/>
  <c r="H201" i="18"/>
  <c r="I201" i="18"/>
  <c r="J201" i="18"/>
  <c r="K201" i="18"/>
  <c r="M201" i="18"/>
  <c r="M219" i="18" s="1"/>
  <c r="P201" i="18"/>
  <c r="S201" i="18"/>
  <c r="X201" i="18"/>
  <c r="Y201" i="18"/>
  <c r="Y222" i="18" s="1"/>
  <c r="Z201" i="18"/>
  <c r="H198" i="18"/>
  <c r="I198" i="18"/>
  <c r="J198" i="18"/>
  <c r="R198" i="18"/>
  <c r="C199" i="18"/>
  <c r="E199" i="18"/>
  <c r="AC199" i="18"/>
  <c r="H200" i="18"/>
  <c r="J200" i="18"/>
  <c r="N200" i="18"/>
  <c r="R200" i="18"/>
  <c r="Z200" i="18"/>
  <c r="C201" i="18"/>
  <c r="E201" i="18"/>
  <c r="E219" i="18" s="1"/>
  <c r="Q201" i="18"/>
  <c r="Q222" i="18" s="1"/>
  <c r="U201" i="18"/>
  <c r="U219" i="18" s="1"/>
  <c r="AA201" i="18"/>
  <c r="AC201" i="18"/>
  <c r="F214" i="18"/>
  <c r="G214" i="18"/>
  <c r="I214" i="18"/>
  <c r="O214" i="18"/>
  <c r="W214" i="18"/>
  <c r="X214" i="18"/>
  <c r="Y214" i="18"/>
  <c r="I206" i="18" l="1"/>
  <c r="C222" i="18"/>
  <c r="C211" i="18"/>
  <c r="I222" i="18"/>
  <c r="C219" i="18"/>
  <c r="C203" i="18"/>
  <c r="X219" i="18"/>
  <c r="H219" i="18"/>
  <c r="X208" i="18"/>
  <c r="P208" i="18"/>
  <c r="H208" i="18"/>
  <c r="AA211" i="18"/>
  <c r="AA219" i="18"/>
  <c r="U222" i="18"/>
  <c r="M222" i="18"/>
  <c r="S211" i="18"/>
  <c r="AA214" i="18"/>
  <c r="S214" i="18"/>
  <c r="K214" i="18"/>
  <c r="C214" i="18"/>
  <c r="AC222" i="18"/>
  <c r="S183" i="18"/>
  <c r="S188" i="18" s="1"/>
  <c r="K183" i="18"/>
  <c r="K188" i="18" s="1"/>
  <c r="C183" i="18"/>
  <c r="C188" i="18" s="1"/>
  <c r="E183" i="18"/>
  <c r="P214" i="18"/>
  <c r="H214" i="18"/>
  <c r="U208" i="18"/>
  <c r="AA203" i="18"/>
  <c r="S203" i="18"/>
  <c r="K196" i="18"/>
  <c r="N189" i="18"/>
  <c r="F189" i="18"/>
  <c r="AA189" i="18"/>
  <c r="S189" i="18"/>
  <c r="K189" i="18"/>
  <c r="C189" i="18"/>
  <c r="X189" i="18"/>
  <c r="P189" i="18"/>
  <c r="H189" i="18"/>
  <c r="AA216" i="18"/>
  <c r="S216" i="18"/>
  <c r="K216" i="18"/>
  <c r="C216" i="18"/>
  <c r="Q211" i="18"/>
  <c r="K219" i="18"/>
  <c r="K211" i="18"/>
  <c r="Q206" i="18"/>
  <c r="E222" i="18"/>
  <c r="U214" i="18"/>
  <c r="M214" i="18"/>
  <c r="E214" i="18"/>
  <c r="S219" i="18"/>
  <c r="AA222" i="18"/>
  <c r="S222" i="18"/>
  <c r="K222" i="18"/>
  <c r="L214" i="18"/>
  <c r="V214" i="18"/>
  <c r="N214" i="18"/>
  <c r="Z196" i="18"/>
  <c r="J196" i="18"/>
  <c r="U183" i="18"/>
  <c r="U188" i="18" s="1"/>
  <c r="E208" i="18"/>
  <c r="I211" i="18"/>
  <c r="I216" i="18"/>
  <c r="Z216" i="18"/>
  <c r="Z211" i="18"/>
  <c r="Y216" i="18"/>
  <c r="Y211" i="18"/>
  <c r="Y206" i="18"/>
  <c r="J216" i="18"/>
  <c r="J206" i="18"/>
  <c r="J211" i="18"/>
  <c r="Z206" i="18"/>
  <c r="Q216" i="18"/>
  <c r="Q183" i="18"/>
  <c r="Q188" i="18" s="1"/>
  <c r="I183" i="18"/>
  <c r="I188" i="18" s="1"/>
  <c r="D214" i="18"/>
  <c r="X211" i="18"/>
  <c r="W196" i="18"/>
  <c r="O196" i="18"/>
  <c r="G196" i="18"/>
  <c r="J190" i="18"/>
  <c r="X183" i="18"/>
  <c r="X188" i="18" s="1"/>
  <c r="P183" i="18"/>
  <c r="P188" i="18" s="1"/>
  <c r="H183" i="18"/>
  <c r="H188" i="18" s="1"/>
  <c r="Z189" i="18"/>
  <c r="R189" i="18"/>
  <c r="J189" i="18"/>
  <c r="B189" i="18"/>
  <c r="J222" i="18"/>
  <c r="Q214" i="18"/>
  <c r="W190" i="18"/>
  <c r="W195" i="18" s="1"/>
  <c r="O190" i="18"/>
  <c r="O195" i="18" s="1"/>
  <c r="G190" i="18"/>
  <c r="G195" i="18" s="1"/>
  <c r="H190" i="18"/>
  <c r="H195" i="18" s="1"/>
  <c r="W183" i="18"/>
  <c r="W188" i="18" s="1"/>
  <c r="O183" i="18"/>
  <c r="O188" i="18" s="1"/>
  <c r="G183" i="18"/>
  <c r="G188" i="18" s="1"/>
  <c r="AB200" i="18"/>
  <c r="T200" i="18"/>
  <c r="L200" i="18"/>
  <c r="D200" i="18"/>
  <c r="Y189" i="18"/>
  <c r="Q189" i="18"/>
  <c r="I189" i="18"/>
  <c r="V198" i="18"/>
  <c r="N198" i="18"/>
  <c r="F198" i="18"/>
  <c r="Y183" i="18"/>
  <c r="Y188" i="18" s="1"/>
  <c r="AA183" i="18"/>
  <c r="AA188" i="18" s="1"/>
  <c r="T196" i="18"/>
  <c r="B190" i="18"/>
  <c r="B195" i="18" s="1"/>
  <c r="V183" i="18"/>
  <c r="V188" i="18" s="1"/>
  <c r="N183" i="18"/>
  <c r="N188" i="18" s="1"/>
  <c r="F183" i="18"/>
  <c r="F188" i="18" s="1"/>
  <c r="Z219" i="18"/>
  <c r="R196" i="18"/>
  <c r="M188" i="18"/>
  <c r="E188" i="18"/>
  <c r="K199" i="18"/>
  <c r="K203" i="18" s="1"/>
  <c r="AC188" i="18"/>
  <c r="Z208" i="18"/>
  <c r="J208" i="18"/>
  <c r="L196" i="18"/>
  <c r="Q190" i="18"/>
  <c r="Q195" i="18" s="1"/>
  <c r="AC189" i="18"/>
  <c r="Z222" i="18"/>
  <c r="R190" i="18"/>
  <c r="R195" i="18" s="1"/>
  <c r="J219" i="18"/>
  <c r="Z190" i="18"/>
  <c r="Z195" i="18" s="1"/>
  <c r="R201" i="18"/>
  <c r="R222" i="18" s="1"/>
  <c r="M206" i="18"/>
  <c r="M211" i="18"/>
  <c r="M216" i="18"/>
  <c r="Z203" i="18"/>
  <c r="AA197" i="18"/>
  <c r="AA202" i="18" s="1"/>
  <c r="S196" i="18"/>
  <c r="X216" i="18"/>
  <c r="H216" i="18"/>
  <c r="H211" i="18"/>
  <c r="AA206" i="18"/>
  <c r="S206" i="18"/>
  <c r="K206" i="18"/>
  <c r="C206" i="18"/>
  <c r="Z197" i="18"/>
  <c r="Z202" i="18" s="1"/>
  <c r="J197" i="18"/>
  <c r="J202" i="18" s="1"/>
  <c r="V201" i="18"/>
  <c r="V208" i="18" s="1"/>
  <c r="V190" i="18"/>
  <c r="V195" i="18" s="1"/>
  <c r="N201" i="18"/>
  <c r="N211" i="18" s="1"/>
  <c r="N190" i="18"/>
  <c r="N195" i="18" s="1"/>
  <c r="F201" i="18"/>
  <c r="F222" i="18" s="1"/>
  <c r="F190" i="18"/>
  <c r="F195" i="18" s="1"/>
  <c r="X199" i="18"/>
  <c r="X203" i="18" s="1"/>
  <c r="X196" i="18"/>
  <c r="P199" i="18"/>
  <c r="P203" i="18" s="1"/>
  <c r="P196" i="18"/>
  <c r="H199" i="18"/>
  <c r="H203" i="18" s="1"/>
  <c r="H196" i="18"/>
  <c r="AC196" i="18"/>
  <c r="AC198" i="18"/>
  <c r="AC203" i="18" s="1"/>
  <c r="U196" i="18"/>
  <c r="U198" i="18"/>
  <c r="U203" i="18" s="1"/>
  <c r="M196" i="18"/>
  <c r="M198" i="18"/>
  <c r="M203" i="18" s="1"/>
  <c r="E196" i="18"/>
  <c r="E198" i="18"/>
  <c r="E203" i="18" s="1"/>
  <c r="X222" i="18"/>
  <c r="P222" i="18"/>
  <c r="H222" i="18"/>
  <c r="T214" i="18"/>
  <c r="AA208" i="18"/>
  <c r="S208" i="18"/>
  <c r="K208" i="18"/>
  <c r="C208" i="18"/>
  <c r="P206" i="18"/>
  <c r="Y208" i="18"/>
  <c r="Y219" i="18"/>
  <c r="I208" i="18"/>
  <c r="I219" i="18"/>
  <c r="AC190" i="18"/>
  <c r="AC195" i="18" s="1"/>
  <c r="U190" i="18"/>
  <c r="U195" i="18" s="1"/>
  <c r="M190" i="18"/>
  <c r="M195" i="18" s="1"/>
  <c r="E190" i="18"/>
  <c r="E195" i="18" s="1"/>
  <c r="P190" i="18"/>
  <c r="P195" i="18" s="1"/>
  <c r="U206" i="18"/>
  <c r="U211" i="18"/>
  <c r="U216" i="18"/>
  <c r="E206" i="18"/>
  <c r="E211" i="18"/>
  <c r="E216" i="18"/>
  <c r="AB201" i="18"/>
  <c r="AB222" i="18" s="1"/>
  <c r="AB190" i="18"/>
  <c r="AB195" i="18" s="1"/>
  <c r="D201" i="18"/>
  <c r="D211" i="18" s="1"/>
  <c r="D190" i="18"/>
  <c r="D195" i="18" s="1"/>
  <c r="Q200" i="18"/>
  <c r="Q196" i="18"/>
  <c r="N199" i="18"/>
  <c r="N196" i="18"/>
  <c r="T201" i="18"/>
  <c r="T216" i="18" s="1"/>
  <c r="T190" i="18"/>
  <c r="T195" i="18" s="1"/>
  <c r="L201" i="18"/>
  <c r="L222" i="18" s="1"/>
  <c r="L190" i="18"/>
  <c r="L195" i="18" s="1"/>
  <c r="Y200" i="18"/>
  <c r="Y196" i="18"/>
  <c r="I200" i="18"/>
  <c r="I196" i="18"/>
  <c r="V199" i="18"/>
  <c r="V196" i="18"/>
  <c r="F199" i="18"/>
  <c r="F196" i="18"/>
  <c r="M208" i="18"/>
  <c r="S197" i="18"/>
  <c r="S202" i="18" s="1"/>
  <c r="C197" i="18"/>
  <c r="C202" i="18" s="1"/>
  <c r="AB196" i="18"/>
  <c r="AA190" i="18"/>
  <c r="AA195" i="18" s="1"/>
  <c r="S190" i="18"/>
  <c r="S195" i="18" s="1"/>
  <c r="K190" i="18"/>
  <c r="K195" i="18" s="1"/>
  <c r="C190" i="18"/>
  <c r="C195" i="18" s="1"/>
  <c r="I190" i="18"/>
  <c r="I195" i="18" s="1"/>
  <c r="P211" i="18"/>
  <c r="J203" i="18"/>
  <c r="AA196" i="18"/>
  <c r="D196" i="18"/>
  <c r="J195" i="18"/>
  <c r="P219" i="18"/>
  <c r="P216" i="18"/>
  <c r="Z214" i="18"/>
  <c r="R214" i="18"/>
  <c r="J214" i="18"/>
  <c r="B214" i="18"/>
  <c r="X206" i="18"/>
  <c r="H206" i="18"/>
  <c r="Q208" i="18"/>
  <c r="Q219" i="18"/>
  <c r="C196" i="18"/>
  <c r="Y190" i="18"/>
  <c r="Y195" i="18" s="1"/>
  <c r="AB183" i="18"/>
  <c r="AB188" i="18" s="1"/>
  <c r="T183" i="18"/>
  <c r="T188" i="18" s="1"/>
  <c r="L183" i="18"/>
  <c r="L188" i="18" s="1"/>
  <c r="D183" i="18"/>
  <c r="D188" i="18" s="1"/>
  <c r="W198" i="18"/>
  <c r="O198" i="18"/>
  <c r="G198" i="18"/>
  <c r="AB189" i="18"/>
  <c r="T189" i="18"/>
  <c r="L189" i="18"/>
  <c r="D189" i="18"/>
  <c r="W201" i="18"/>
  <c r="W219" i="18" s="1"/>
  <c r="O201" i="18"/>
  <c r="O216" i="18" s="1"/>
  <c r="G201" i="18"/>
  <c r="G211" i="18" s="1"/>
  <c r="Y199" i="18"/>
  <c r="Q199" i="18"/>
  <c r="I199" i="18"/>
  <c r="B834" i="17"/>
  <c r="B836" i="17"/>
  <c r="B839" i="17" s="1"/>
  <c r="B837" i="17"/>
  <c r="B130" i="39" l="1" a="1"/>
  <c r="B153" i="39" s="1"/>
  <c r="F203" i="18"/>
  <c r="V203" i="18"/>
  <c r="Q197" i="18"/>
  <c r="Q202" i="18" s="1"/>
  <c r="B840" i="17"/>
  <c r="F876" i="17"/>
  <c r="B199" i="39" s="1"/>
  <c r="B19" i="51" s="1"/>
  <c r="Y197" i="18"/>
  <c r="Y202" i="18" s="1"/>
  <c r="U197" i="18"/>
  <c r="U202" i="18" s="1"/>
  <c r="L216" i="18"/>
  <c r="F206" i="18"/>
  <c r="D222" i="18"/>
  <c r="I203" i="18"/>
  <c r="E197" i="18"/>
  <c r="E202" i="18" s="1"/>
  <c r="T222" i="18"/>
  <c r="G219" i="18"/>
  <c r="W206" i="18"/>
  <c r="B206" i="18"/>
  <c r="B216" i="18"/>
  <c r="B211" i="18"/>
  <c r="R206" i="18"/>
  <c r="R211" i="18"/>
  <c r="R216" i="18"/>
  <c r="K197" i="18"/>
  <c r="K202" i="18" s="1"/>
  <c r="B208" i="18"/>
  <c r="B197" i="18"/>
  <c r="B203" i="18"/>
  <c r="R208" i="18"/>
  <c r="N203" i="18"/>
  <c r="N206" i="18"/>
  <c r="B219" i="18"/>
  <c r="B222" i="18"/>
  <c r="Q203" i="18"/>
  <c r="G203" i="18"/>
  <c r="V206" i="18"/>
  <c r="R219" i="18"/>
  <c r="R197" i="18"/>
  <c r="R202" i="18" s="1"/>
  <c r="R203" i="18"/>
  <c r="D203" i="18"/>
  <c r="V216" i="18"/>
  <c r="G216" i="18"/>
  <c r="O203" i="18"/>
  <c r="G206" i="18"/>
  <c r="N219" i="18"/>
  <c r="N197" i="18"/>
  <c r="N202" i="18" s="1"/>
  <c r="Y203" i="18"/>
  <c r="W197" i="18"/>
  <c r="W202" i="18" s="1"/>
  <c r="W222" i="18"/>
  <c r="W203" i="18"/>
  <c r="O206" i="18"/>
  <c r="L197" i="18"/>
  <c r="L202" i="18" s="1"/>
  <c r="L208" i="18"/>
  <c r="L206" i="18"/>
  <c r="L219" i="18"/>
  <c r="AB197" i="18"/>
  <c r="AB202" i="18" s="1"/>
  <c r="F211" i="18"/>
  <c r="O211" i="18"/>
  <c r="N208" i="18"/>
  <c r="D216" i="18"/>
  <c r="W211" i="18"/>
  <c r="I197" i="18"/>
  <c r="I202" i="18" s="1"/>
  <c r="V197" i="18"/>
  <c r="V202" i="18" s="1"/>
  <c r="V219" i="18"/>
  <c r="V211" i="18"/>
  <c r="O219" i="18"/>
  <c r="W216" i="18"/>
  <c r="L211" i="18"/>
  <c r="T197" i="18"/>
  <c r="T202" i="18" s="1"/>
  <c r="T219" i="18"/>
  <c r="T206" i="18"/>
  <c r="T208" i="18"/>
  <c r="L203" i="18"/>
  <c r="X197" i="18"/>
  <c r="X202" i="18" s="1"/>
  <c r="H197" i="18"/>
  <c r="H202" i="18" s="1"/>
  <c r="T211" i="18"/>
  <c r="G222" i="18"/>
  <c r="G197" i="18"/>
  <c r="G202" i="18" s="1"/>
  <c r="G208" i="18"/>
  <c r="T203" i="18"/>
  <c r="F208" i="18"/>
  <c r="F197" i="18"/>
  <c r="F202" i="18" s="1"/>
  <c r="F219" i="18"/>
  <c r="F216" i="18"/>
  <c r="M197" i="18"/>
  <c r="M202" i="18" s="1"/>
  <c r="P197" i="18"/>
  <c r="P202" i="18" s="1"/>
  <c r="N222" i="18"/>
  <c r="O197" i="18"/>
  <c r="O202" i="18" s="1"/>
  <c r="O222" i="18"/>
  <c r="O208" i="18"/>
  <c r="D197" i="18"/>
  <c r="D202" i="18" s="1"/>
  <c r="D219" i="18"/>
  <c r="D206" i="18"/>
  <c r="D208" i="18"/>
  <c r="AB203" i="18"/>
  <c r="N216" i="18"/>
  <c r="AC197" i="18"/>
  <c r="AC202" i="18" s="1"/>
  <c r="V222" i="18"/>
  <c r="W208" i="18"/>
  <c r="B154" i="39" l="1"/>
  <c r="B155" i="39"/>
  <c r="B133" i="39"/>
  <c r="B140" i="39"/>
  <c r="B151" i="39"/>
  <c r="B144" i="39"/>
  <c r="B131" i="39"/>
  <c r="B130" i="39"/>
  <c r="B17" i="51" s="1"/>
  <c r="B134" i="39"/>
  <c r="B148" i="39"/>
  <c r="B141" i="39"/>
  <c r="B149" i="39"/>
  <c r="B152" i="39"/>
  <c r="B150" i="39"/>
  <c r="B137" i="39"/>
  <c r="B136" i="39"/>
  <c r="B147" i="39"/>
  <c r="B135" i="39"/>
  <c r="B143" i="39"/>
  <c r="B146" i="39"/>
  <c r="B139" i="39"/>
  <c r="B142" i="39"/>
  <c r="B132" i="39"/>
  <c r="B138" i="39"/>
  <c r="B145" i="39"/>
  <c r="B391" i="39" a="1"/>
  <c r="B103" i="39" a="1"/>
  <c r="B49" i="39" a="1"/>
  <c r="B76" i="39" a="1"/>
  <c r="B99" i="39" s="1"/>
  <c r="B157" i="39" a="1"/>
  <c r="B179" i="39" s="1"/>
  <c r="B202" i="18"/>
  <c r="B17" i="39" s="1" a="1"/>
  <c r="B8" i="51"/>
  <c r="B86" i="39" l="1"/>
  <c r="B88" i="39"/>
  <c r="B78" i="39"/>
  <c r="B87" i="39"/>
  <c r="B98" i="39"/>
  <c r="B100" i="39"/>
  <c r="B84" i="39"/>
  <c r="B79" i="39"/>
  <c r="B82" i="39"/>
  <c r="B77" i="39"/>
  <c r="B85" i="39"/>
  <c r="B81" i="39"/>
  <c r="B83" i="39"/>
  <c r="B93" i="39"/>
  <c r="B80" i="39"/>
  <c r="B90" i="39"/>
  <c r="B101" i="39"/>
  <c r="B95" i="39"/>
  <c r="B91" i="39"/>
  <c r="B56" i="39"/>
  <c r="B71" i="39"/>
  <c r="B65" i="39"/>
  <c r="B69" i="39"/>
  <c r="B51" i="39"/>
  <c r="B57" i="39"/>
  <c r="B55" i="39"/>
  <c r="B49" i="39"/>
  <c r="B14" i="51" s="1"/>
  <c r="B53" i="39"/>
  <c r="B73" i="39"/>
  <c r="B72" i="39"/>
  <c r="B68" i="39"/>
  <c r="B74" i="39"/>
  <c r="B64" i="39"/>
  <c r="B60" i="39"/>
  <c r="B62" i="39"/>
  <c r="B67" i="39"/>
  <c r="B66" i="39"/>
  <c r="B70" i="39"/>
  <c r="B52" i="39"/>
  <c r="B58" i="39"/>
  <c r="B50" i="39"/>
  <c r="B54" i="39"/>
  <c r="B59" i="39"/>
  <c r="B63" i="39"/>
  <c r="B61" i="39"/>
  <c r="B105" i="39"/>
  <c r="B124" i="39"/>
  <c r="B104" i="39"/>
  <c r="B115" i="39"/>
  <c r="B119" i="39"/>
  <c r="B107" i="39"/>
  <c r="B111" i="39"/>
  <c r="B125" i="39"/>
  <c r="B113" i="39"/>
  <c r="B106" i="39"/>
  <c r="B109" i="39"/>
  <c r="B120" i="39"/>
  <c r="B116" i="39"/>
  <c r="B108" i="39"/>
  <c r="B122" i="39"/>
  <c r="B127" i="39"/>
  <c r="B110" i="39"/>
  <c r="B123" i="39"/>
  <c r="B128" i="39"/>
  <c r="B103" i="39"/>
  <c r="B16" i="51" s="1"/>
  <c r="B114" i="39"/>
  <c r="B112" i="39"/>
  <c r="B126" i="39"/>
  <c r="B121" i="39"/>
  <c r="B118" i="39"/>
  <c r="B117" i="39"/>
  <c r="B94" i="39"/>
  <c r="B89" i="39"/>
  <c r="B97" i="39"/>
  <c r="B76" i="39"/>
  <c r="B15" i="51" s="1"/>
  <c r="B92" i="39"/>
  <c r="B96" i="39"/>
  <c r="B393" i="39"/>
  <c r="B407" i="39"/>
  <c r="B412" i="39"/>
  <c r="B402" i="39"/>
  <c r="B391" i="39"/>
  <c r="B18" i="51" s="1"/>
  <c r="B396" i="39"/>
  <c r="B409" i="39"/>
  <c r="B392" i="39"/>
  <c r="B415" i="39"/>
  <c r="B410" i="39"/>
  <c r="B399" i="39"/>
  <c r="B404" i="39"/>
  <c r="B394" i="39"/>
  <c r="B405" i="39"/>
  <c r="B397" i="39"/>
  <c r="B414" i="39"/>
  <c r="B411" i="39"/>
  <c r="B401" i="39"/>
  <c r="B408" i="39"/>
  <c r="B406" i="39"/>
  <c r="B403" i="39"/>
  <c r="B400" i="39"/>
  <c r="B398" i="39"/>
  <c r="B395" i="39"/>
  <c r="B413" i="39"/>
  <c r="B175" i="39"/>
  <c r="B182" i="39"/>
  <c r="B159" i="39"/>
  <c r="B163" i="39"/>
  <c r="B165" i="39"/>
  <c r="B172" i="39"/>
  <c r="B161" i="39"/>
  <c r="B177" i="39"/>
  <c r="B164" i="39"/>
  <c r="B167" i="39"/>
  <c r="B173" i="39"/>
  <c r="B160" i="39"/>
  <c r="B170" i="39"/>
  <c r="B178" i="39"/>
  <c r="B181" i="39"/>
  <c r="B176" i="39"/>
  <c r="B180" i="39"/>
  <c r="B158" i="39"/>
  <c r="B166" i="39"/>
  <c r="B162" i="39"/>
  <c r="B157" i="39"/>
  <c r="B168" i="39"/>
  <c r="B174" i="39"/>
  <c r="B171" i="39"/>
  <c r="B169" i="39"/>
  <c r="B17" i="39"/>
  <c r="B30" i="39"/>
  <c r="B28" i="39"/>
  <c r="B26" i="39"/>
  <c r="B22" i="39"/>
  <c r="B20" i="39"/>
  <c r="B18" i="39"/>
  <c r="B32" i="39"/>
  <c r="B45" i="39"/>
  <c r="B43" i="39"/>
  <c r="B24" i="39"/>
  <c r="B35" i="39"/>
  <c r="B39" i="39"/>
  <c r="B25" i="39"/>
  <c r="B31" i="39"/>
  <c r="B44" i="39"/>
  <c r="B38" i="39"/>
  <c r="B40" i="39"/>
  <c r="B37" i="39"/>
  <c r="B33" i="39"/>
  <c r="B29" i="39"/>
  <c r="B21" i="39"/>
  <c r="B41" i="39"/>
  <c r="B27" i="39"/>
  <c r="B19" i="39"/>
  <c r="B42" i="39"/>
  <c r="B34" i="39"/>
  <c r="B36" i="39"/>
  <c r="B23" i="39"/>
  <c r="C413" i="39"/>
  <c r="C412" i="39"/>
  <c r="C411" i="39"/>
  <c r="C410" i="39"/>
  <c r="C409" i="39"/>
  <c r="C408" i="39"/>
  <c r="C407" i="39"/>
  <c r="C406" i="39"/>
  <c r="C405" i="39"/>
  <c r="C404" i="39"/>
  <c r="C403" i="39"/>
  <c r="C402" i="39"/>
  <c r="C401" i="39"/>
  <c r="C400" i="39"/>
  <c r="C399" i="39"/>
  <c r="C398" i="39"/>
  <c r="C397" i="39"/>
  <c r="C396" i="39"/>
  <c r="C395" i="39"/>
  <c r="C394" i="39"/>
  <c r="C393" i="39"/>
  <c r="C392" i="39"/>
  <c r="C391" i="39"/>
  <c r="C18" i="51" s="1"/>
  <c r="C373" i="39"/>
  <c r="C10" i="51" s="1"/>
  <c r="C182" i="39"/>
  <c r="C181" i="39"/>
  <c r="C180" i="39"/>
  <c r="C179" i="39"/>
  <c r="C178" i="39"/>
  <c r="C177" i="39"/>
  <c r="C176" i="39"/>
  <c r="C175" i="39"/>
  <c r="C174" i="39"/>
  <c r="C173" i="39"/>
  <c r="C172" i="39"/>
  <c r="C171" i="39"/>
  <c r="C170" i="39"/>
  <c r="C169" i="39"/>
  <c r="C168" i="39"/>
  <c r="C167" i="39"/>
  <c r="C166" i="39"/>
  <c r="C165" i="39"/>
  <c r="C164" i="39"/>
  <c r="C163" i="39"/>
  <c r="C162" i="39"/>
  <c r="C161" i="39"/>
  <c r="C160" i="39"/>
  <c r="C159" i="39"/>
  <c r="C158" i="39"/>
  <c r="C157" i="39"/>
  <c r="D1030" i="17" l="1"/>
  <c r="B354" i="39" s="1"/>
  <c r="D1028" i="17"/>
  <c r="B352" i="39" s="1"/>
  <c r="D1024" i="17"/>
  <c r="B348" i="39" s="1"/>
  <c r="D1013" i="17"/>
  <c r="B337" i="39" s="1"/>
  <c r="D1009" i="17"/>
  <c r="B333" i="39" s="1"/>
  <c r="D1002" i="17"/>
  <c r="B326" i="39" s="1"/>
  <c r="D994" i="17"/>
  <c r="B318" i="39" s="1"/>
  <c r="D993" i="17"/>
  <c r="B317" i="39" s="1"/>
  <c r="D988" i="17"/>
  <c r="B312" i="39" s="1"/>
  <c r="D987" i="17"/>
  <c r="B311" i="39" s="1"/>
  <c r="D984" i="17"/>
  <c r="B308" i="39" s="1"/>
  <c r="D983" i="17"/>
  <c r="B307" i="39" s="1"/>
  <c r="D980" i="17"/>
  <c r="B304" i="39" s="1"/>
  <c r="D979" i="17"/>
  <c r="B303" i="39" s="1"/>
  <c r="D976" i="17"/>
  <c r="B300" i="39" s="1"/>
  <c r="D975" i="17"/>
  <c r="B299" i="39" s="1"/>
  <c r="D972" i="17"/>
  <c r="B296" i="39" s="1"/>
  <c r="D971" i="17"/>
  <c r="B295" i="39" s="1"/>
  <c r="D968" i="17"/>
  <c r="B292" i="39" s="1"/>
  <c r="D967" i="17"/>
  <c r="B291" i="39" s="1"/>
  <c r="D964" i="17"/>
  <c r="B288" i="39" s="1"/>
  <c r="D961" i="17"/>
  <c r="B285" i="39" s="1"/>
  <c r="D957" i="17"/>
  <c r="B281" i="39" s="1"/>
  <c r="D953" i="17"/>
  <c r="B277" i="39" s="1"/>
  <c r="D949" i="17"/>
  <c r="B273" i="39" s="1"/>
  <c r="D945" i="17"/>
  <c r="B269" i="39" s="1"/>
  <c r="D941" i="17"/>
  <c r="B265" i="39" s="1"/>
  <c r="D937" i="17"/>
  <c r="B261" i="39" s="1"/>
  <c r="D920" i="17"/>
  <c r="B244" i="39" s="1"/>
  <c r="D912" i="17"/>
  <c r="B236" i="39" s="1"/>
  <c r="D908" i="17"/>
  <c r="B232" i="39" s="1"/>
  <c r="D905" i="17"/>
  <c r="B229" i="39" s="1"/>
  <c r="D901" i="17"/>
  <c r="B225" i="39" s="1"/>
  <c r="D897" i="17"/>
  <c r="B221" i="39" s="1"/>
  <c r="D893" i="17"/>
  <c r="B217" i="39" s="1"/>
  <c r="D889" i="17"/>
  <c r="B213" i="39" s="1"/>
  <c r="D885" i="17"/>
  <c r="B209" i="39" s="1"/>
  <c r="D881" i="17"/>
  <c r="B205" i="39" s="1"/>
  <c r="E876" i="17"/>
  <c r="D869" i="17"/>
  <c r="D852" i="17"/>
  <c r="D851" i="17"/>
  <c r="D850" i="17"/>
  <c r="D1014" i="17" l="1"/>
  <c r="B338" i="39" s="1"/>
  <c r="D950" i="17"/>
  <c r="B274" i="39" s="1"/>
  <c r="D954" i="17"/>
  <c r="B278" i="39" s="1"/>
  <c r="D932" i="17"/>
  <c r="B256" i="39" s="1"/>
  <c r="D882" i="17"/>
  <c r="B206" i="39" s="1"/>
  <c r="D886" i="17"/>
  <c r="B210" i="39" s="1"/>
  <c r="D890" i="17"/>
  <c r="B214" i="39" s="1"/>
  <c r="D894" i="17"/>
  <c r="B218" i="39" s="1"/>
  <c r="D898" i="17"/>
  <c r="B222" i="39" s="1"/>
  <c r="D902" i="17"/>
  <c r="B226" i="39" s="1"/>
  <c r="D849" i="17"/>
  <c r="D1027" i="17"/>
  <c r="B351" i="39" s="1"/>
  <c r="E865" i="17"/>
  <c r="B364" i="39" s="1"/>
  <c r="B21" i="51" s="1"/>
  <c r="E870" i="17"/>
  <c r="B369" i="39" s="1"/>
  <c r="B22" i="51" s="1"/>
  <c r="E860" i="17"/>
  <c r="B359" i="39" s="1"/>
  <c r="B20" i="51" s="1"/>
  <c r="D856" i="17"/>
  <c r="D854" i="17"/>
  <c r="E848" i="17"/>
  <c r="B189" i="39" s="1"/>
  <c r="E856" i="17"/>
  <c r="E872" i="17"/>
  <c r="B371" i="39" s="1"/>
  <c r="D998" i="17"/>
  <c r="B322" i="39" s="1"/>
  <c r="D1006" i="17"/>
  <c r="B330" i="39" s="1"/>
  <c r="D847" i="17"/>
  <c r="D855" i="17"/>
  <c r="E849" i="17"/>
  <c r="B190" i="39" s="1"/>
  <c r="D999" i="17"/>
  <c r="B323" i="39" s="1"/>
  <c r="D916" i="17"/>
  <c r="B240" i="39" s="1"/>
  <c r="E844" i="17"/>
  <c r="B185" i="39" s="1"/>
  <c r="E852" i="17"/>
  <c r="B193" i="39" s="1"/>
  <c r="D958" i="17"/>
  <c r="B282" i="39" s="1"/>
  <c r="E845" i="17"/>
  <c r="B186" i="39" s="1"/>
  <c r="E853" i="17"/>
  <c r="B194" i="39" s="1"/>
  <c r="E861" i="17"/>
  <c r="B360" i="39" s="1"/>
  <c r="D871" i="17"/>
  <c r="F877" i="17"/>
  <c r="B201" i="39" s="1"/>
  <c r="D883" i="17"/>
  <c r="B207" i="39" s="1"/>
  <c r="D887" i="17"/>
  <c r="B211" i="39" s="1"/>
  <c r="D891" i="17"/>
  <c r="B215" i="39" s="1"/>
  <c r="D895" i="17"/>
  <c r="B219" i="39" s="1"/>
  <c r="D899" i="17"/>
  <c r="B223" i="39" s="1"/>
  <c r="D903" i="17"/>
  <c r="B227" i="39" s="1"/>
  <c r="D939" i="17"/>
  <c r="B263" i="39" s="1"/>
  <c r="D943" i="17"/>
  <c r="B267" i="39" s="1"/>
  <c r="D947" i="17"/>
  <c r="B271" i="39" s="1"/>
  <c r="D951" i="17"/>
  <c r="B275" i="39" s="1"/>
  <c r="D955" i="17"/>
  <c r="B279" i="39" s="1"/>
  <c r="D959" i="17"/>
  <c r="B283" i="39" s="1"/>
  <c r="D965" i="17"/>
  <c r="B289" i="39" s="1"/>
  <c r="D969" i="17"/>
  <c r="B293" i="39" s="1"/>
  <c r="D973" i="17"/>
  <c r="B297" i="39" s="1"/>
  <c r="D977" i="17"/>
  <c r="B301" i="39" s="1"/>
  <c r="D981" i="17"/>
  <c r="B305" i="39" s="1"/>
  <c r="D985" i="17"/>
  <c r="B309" i="39" s="1"/>
  <c r="D989" i="17"/>
  <c r="B313" i="39" s="1"/>
  <c r="D1003" i="17"/>
  <c r="B327" i="39" s="1"/>
  <c r="D1011" i="17"/>
  <c r="B335" i="39" s="1"/>
  <c r="D1018" i="17"/>
  <c r="B342" i="39" s="1"/>
  <c r="D848" i="17"/>
  <c r="D844" i="17"/>
  <c r="E846" i="17"/>
  <c r="E854" i="17"/>
  <c r="B195" i="39" s="1"/>
  <c r="D845" i="17"/>
  <c r="D853" i="17"/>
  <c r="E847" i="17"/>
  <c r="B188" i="39" s="1"/>
  <c r="E855" i="17"/>
  <c r="B196" i="39" s="1"/>
  <c r="D862" i="17"/>
  <c r="D910" i="17"/>
  <c r="B234" i="39" s="1"/>
  <c r="D914" i="17"/>
  <c r="B238" i="39" s="1"/>
  <c r="D918" i="17"/>
  <c r="B242" i="39" s="1"/>
  <c r="D922" i="17"/>
  <c r="B246" i="39" s="1"/>
  <c r="D926" i="17"/>
  <c r="B250" i="39" s="1"/>
  <c r="D930" i="17"/>
  <c r="B254" i="39" s="1"/>
  <c r="D936" i="17"/>
  <c r="B260" i="39" s="1"/>
  <c r="D966" i="17"/>
  <c r="B290" i="39" s="1"/>
  <c r="D970" i="17"/>
  <c r="B294" i="39" s="1"/>
  <c r="D974" i="17"/>
  <c r="B298" i="39" s="1"/>
  <c r="D978" i="17"/>
  <c r="B302" i="39" s="1"/>
  <c r="D992" i="17"/>
  <c r="B316" i="39" s="1"/>
  <c r="D1012" i="17"/>
  <c r="B336" i="39" s="1"/>
  <c r="D1019" i="17"/>
  <c r="B343" i="39" s="1"/>
  <c r="D872" i="17"/>
  <c r="E850" i="17"/>
  <c r="B191" i="39" s="1"/>
  <c r="B358" i="39"/>
  <c r="D1020" i="17"/>
  <c r="B344" i="39" s="1"/>
  <c r="B184" i="39"/>
  <c r="E851" i="17"/>
  <c r="B192" i="39" s="1"/>
  <c r="D860" i="17"/>
  <c r="D870" i="17"/>
  <c r="D924" i="17"/>
  <c r="B248" i="39" s="1"/>
  <c r="D928" i="17"/>
  <c r="B252" i="39" s="1"/>
  <c r="D938" i="17"/>
  <c r="B262" i="39" s="1"/>
  <c r="D942" i="17"/>
  <c r="B266" i="39" s="1"/>
  <c r="D946" i="17"/>
  <c r="B270" i="39" s="1"/>
  <c r="D1010" i="17"/>
  <c r="B334" i="39" s="1"/>
  <c r="E877" i="17"/>
  <c r="D1026" i="17"/>
  <c r="B350" i="39" s="1"/>
  <c r="E871" i="17"/>
  <c r="B370" i="39" s="1"/>
  <c r="G877" i="17"/>
  <c r="D997" i="17"/>
  <c r="B321" i="39" s="1"/>
  <c r="D982" i="17"/>
  <c r="B306" i="39" s="1"/>
  <c r="D986" i="17"/>
  <c r="B310" i="39" s="1"/>
  <c r="E862" i="17"/>
  <c r="B361" i="39" s="1"/>
  <c r="D880" i="17"/>
  <c r="B204" i="39" s="1"/>
  <c r="D884" i="17"/>
  <c r="B208" i="39" s="1"/>
  <c r="D888" i="17"/>
  <c r="B212" i="39" s="1"/>
  <c r="D892" i="17"/>
  <c r="B216" i="39" s="1"/>
  <c r="D896" i="17"/>
  <c r="B220" i="39" s="1"/>
  <c r="D900" i="17"/>
  <c r="B224" i="39" s="1"/>
  <c r="D904" i="17"/>
  <c r="B228" i="39" s="1"/>
  <c r="E869" i="17"/>
  <c r="B368" i="39" s="1"/>
  <c r="D865" i="17"/>
  <c r="G876" i="17"/>
  <c r="B200" i="39" s="1"/>
  <c r="D1031" i="17"/>
  <c r="B355" i="39" s="1"/>
  <c r="D1023" i="17"/>
  <c r="B347" i="39" s="1"/>
  <c r="D1022" i="17"/>
  <c r="B346" i="39" s="1"/>
  <c r="D866" i="17"/>
  <c r="D864" i="17"/>
  <c r="E864" i="17"/>
  <c r="B363" i="39" s="1"/>
  <c r="E866" i="17"/>
  <c r="B365" i="39" s="1"/>
  <c r="E867" i="17"/>
  <c r="B366" i="39" s="1"/>
  <c r="D846" i="17"/>
  <c r="D940" i="17"/>
  <c r="B264" i="39" s="1"/>
  <c r="D944" i="17"/>
  <c r="B268" i="39" s="1"/>
  <c r="D948" i="17"/>
  <c r="B272" i="39" s="1"/>
  <c r="D952" i="17"/>
  <c r="B276" i="39" s="1"/>
  <c r="D956" i="17"/>
  <c r="B280" i="39" s="1"/>
  <c r="D960" i="17"/>
  <c r="B284" i="39" s="1"/>
  <c r="D909" i="17"/>
  <c r="B233" i="39" s="1"/>
  <c r="D911" i="17"/>
  <c r="B235" i="39" s="1"/>
  <c r="D913" i="17"/>
  <c r="B237" i="39" s="1"/>
  <c r="D915" i="17"/>
  <c r="B239" i="39" s="1"/>
  <c r="D917" i="17"/>
  <c r="B241" i="39" s="1"/>
  <c r="D919" i="17"/>
  <c r="B243" i="39" s="1"/>
  <c r="D921" i="17"/>
  <c r="B245" i="39" s="1"/>
  <c r="D923" i="17"/>
  <c r="B247" i="39" s="1"/>
  <c r="D925" i="17"/>
  <c r="B249" i="39" s="1"/>
  <c r="D927" i="17"/>
  <c r="B251" i="39" s="1"/>
  <c r="D929" i="17"/>
  <c r="B253" i="39" s="1"/>
  <c r="D931" i="17"/>
  <c r="B255" i="39" s="1"/>
  <c r="D933" i="17"/>
  <c r="B257" i="39" s="1"/>
  <c r="D867" i="17"/>
  <c r="D861" i="17"/>
  <c r="B12" i="51" l="1"/>
  <c r="B11" i="51"/>
  <c r="B187" i="39"/>
  <c r="B13" i="51"/>
  <c r="B197" i="39"/>
  <c r="B14" i="20" l="1"/>
  <c r="B49" i="20" l="1"/>
  <c r="B50" i="20"/>
  <c r="B39" i="20"/>
  <c r="B40" i="20"/>
  <c r="B29" i="20"/>
  <c r="B30" i="20"/>
  <c r="B19" i="20"/>
  <c r="B20" i="20"/>
  <c r="B34" i="20" l="1"/>
  <c r="B4" i="20"/>
  <c r="B44" i="20"/>
  <c r="B24" i="20"/>
  <c r="B45" i="20" l="1"/>
  <c r="B46" i="20"/>
  <c r="B5" i="20"/>
  <c r="B6" i="20"/>
  <c r="B15" i="20"/>
  <c r="B16" i="20"/>
  <c r="B36" i="20" l="1"/>
  <c r="B26" i="20"/>
  <c r="B35" i="20"/>
  <c r="B25" i="20"/>
  <c r="B7" i="20"/>
  <c r="B8" i="20"/>
  <c r="B47" i="20"/>
  <c r="B48" i="20"/>
  <c r="B37" i="20"/>
  <c r="B38" i="20"/>
  <c r="B18" i="20"/>
  <c r="B28" i="20"/>
  <c r="B27" i="20" l="1"/>
  <c r="B17" i="20"/>
  <c r="B9" i="20" l="1"/>
  <c r="B10" i="20"/>
  <c r="C14" i="51"/>
  <c r="D14" i="5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<sst xmlns="http://schemas.openxmlformats.org/spreadsheetml/2006/main" count="6371" uniqueCount="871">
  <si>
    <t>Registry</t>
  </si>
  <si>
    <t>England</t>
  </si>
  <si>
    <t>Scotland</t>
  </si>
  <si>
    <t>Wales</t>
  </si>
  <si>
    <t>Northern Ireland</t>
  </si>
  <si>
    <t>Haematology</t>
  </si>
  <si>
    <t>Patient's name</t>
  </si>
  <si>
    <t>Patient's address</t>
  </si>
  <si>
    <t>Sex</t>
  </si>
  <si>
    <t>Ethnicity</t>
  </si>
  <si>
    <t>Date of death (where dead)</t>
  </si>
  <si>
    <t>Postcode</t>
  </si>
  <si>
    <t>Date of birth</t>
  </si>
  <si>
    <t>Unique health identifier</t>
  </si>
  <si>
    <t>Anniversary (diagnosis) date</t>
  </si>
  <si>
    <t>Site of primary growth</t>
  </si>
  <si>
    <t>Type of growth</t>
  </si>
  <si>
    <t>Behaviour of growth</t>
  </si>
  <si>
    <t>Basis of diagnosis</t>
  </si>
  <si>
    <t xml:space="preserve">     All xnmsc - any treatment, ages 0-24</t>
  </si>
  <si>
    <t xml:space="preserve">     All xnmsc - any treatment, ages 25-64</t>
  </si>
  <si>
    <t xml:space="preserve">     All xnmsc - any treatment, ages 65+</t>
  </si>
  <si>
    <t xml:space="preserve">    Colorectal Cancer - any treatment, ages 0-64</t>
  </si>
  <si>
    <t xml:space="preserve">    Colorectal Cancer - any treatment, ages 65+</t>
  </si>
  <si>
    <t xml:space="preserve">    Female Breast Cancer - any treatment, ages 0-64</t>
  </si>
  <si>
    <t xml:space="preserve">    Female Breast Cancer - any treatment, ages 65+</t>
  </si>
  <si>
    <t xml:space="preserve">    Prostate Cancer - any treatment, ages 0-64</t>
  </si>
  <si>
    <t xml:space="preserve">    Prostate Cancer - any treatment, ages 65+</t>
  </si>
  <si>
    <t>Breast</t>
  </si>
  <si>
    <t>Colorectal (inc' anal canal)</t>
  </si>
  <si>
    <t>Lung</t>
  </si>
  <si>
    <t>Prostate</t>
  </si>
  <si>
    <t>Sarcoma</t>
  </si>
  <si>
    <t>Breast - All</t>
  </si>
  <si>
    <t>Anal Canal</t>
  </si>
  <si>
    <t>Appendix</t>
  </si>
  <si>
    <t>Colon</t>
  </si>
  <si>
    <t>Rectum</t>
  </si>
  <si>
    <t>Colorectal  (inc' anal canal) - All</t>
  </si>
  <si>
    <t>Cervix</t>
  </si>
  <si>
    <t>Endometrium</t>
  </si>
  <si>
    <t>Fallopian Tube</t>
  </si>
  <si>
    <t>Gestational Trophoblastic Disease</t>
  </si>
  <si>
    <t>Ovary</t>
  </si>
  <si>
    <t>Uterus - other</t>
  </si>
  <si>
    <t>Vagina</t>
  </si>
  <si>
    <t>Vulva</t>
  </si>
  <si>
    <t>Gynaecological - All</t>
  </si>
  <si>
    <t>CLL</t>
  </si>
  <si>
    <t>Hodgkin Lymphoma</t>
  </si>
  <si>
    <t>Myeloma</t>
  </si>
  <si>
    <t>Non-Hodgkin Lymphoma</t>
  </si>
  <si>
    <t>Haematological - All</t>
  </si>
  <si>
    <t>Head &amp; Neck - Larynx</t>
  </si>
  <si>
    <t>Head &amp; Neck - Lip, Oral Cavity and Pharynx</t>
  </si>
  <si>
    <t>Head &amp; Neck - Nasal and Accessory Sinus</t>
  </si>
  <si>
    <t>Thyroid</t>
  </si>
  <si>
    <t>Head and Neck - All</t>
  </si>
  <si>
    <t>Ampulla of Vater</t>
  </si>
  <si>
    <t>Extrahepatic Ducts/Bilary Tract, NOS</t>
  </si>
  <si>
    <t>Gallbladder</t>
  </si>
  <si>
    <t>Liver</t>
  </si>
  <si>
    <t>Liver - Intrahelpatic</t>
  </si>
  <si>
    <t>Pancreas</t>
  </si>
  <si>
    <t>Hepatobilliary &amp; Pancreas - All</t>
  </si>
  <si>
    <t>Pleura</t>
  </si>
  <si>
    <t>Penis</t>
  </si>
  <si>
    <t>Scrotum</t>
  </si>
  <si>
    <t>Testis</t>
  </si>
  <si>
    <t>Male Reproductive Organs - All</t>
  </si>
  <si>
    <t>Malignant melanoma of skin</t>
  </si>
  <si>
    <t>Malignant melanoma of skin - All</t>
  </si>
  <si>
    <t>Prostate - All</t>
  </si>
  <si>
    <t>Bone</t>
  </si>
  <si>
    <t>Soft Tissue</t>
  </si>
  <si>
    <t>Sarcoma - All</t>
  </si>
  <si>
    <t>Oesophagus</t>
  </si>
  <si>
    <t>Oesophagogastric Juntion</t>
  </si>
  <si>
    <t>Small Intestine</t>
  </si>
  <si>
    <t>Stomach</t>
  </si>
  <si>
    <t>Upper Gastro Intestinal - All</t>
  </si>
  <si>
    <t>Kidney, Renal Pelvis and Ureter</t>
  </si>
  <si>
    <t>Urinary Bladder</t>
  </si>
  <si>
    <t>Urethra</t>
  </si>
  <si>
    <t>Urological - All</t>
  </si>
  <si>
    <t>Adrenal Cortex</t>
  </si>
  <si>
    <t>Peritoneum</t>
  </si>
  <si>
    <t>Post code</t>
  </si>
  <si>
    <t>DATA ITEM</t>
  </si>
  <si>
    <t>Valid staging system</t>
  </si>
  <si>
    <t>Valid assumptions</t>
  </si>
  <si>
    <t>Sites (ICD10)</t>
  </si>
  <si>
    <t>Valid morphologies for staging ICD02</t>
  </si>
  <si>
    <t>TNM</t>
  </si>
  <si>
    <t>C00*-C06*</t>
  </si>
  <si>
    <t>C07, C08*, C09*</t>
  </si>
  <si>
    <t>C73</t>
  </si>
  <si>
    <t>8010-8231, 8246, 8260-8573</t>
  </si>
  <si>
    <t>8010-8231, 8246, 8255-8576</t>
  </si>
  <si>
    <t>C15*</t>
  </si>
  <si>
    <t>Oesophagogastric junction</t>
  </si>
  <si>
    <t>TNM, ENTS TNM</t>
  </si>
  <si>
    <t>C160</t>
  </si>
  <si>
    <t>8000,8010-8576, 8936</t>
  </si>
  <si>
    <t>C161-C169</t>
  </si>
  <si>
    <t>Small intestine</t>
  </si>
  <si>
    <t>C17*</t>
  </si>
  <si>
    <t>8010-8573, 8990</t>
  </si>
  <si>
    <t>C181</t>
  </si>
  <si>
    <t>TNM, DUKES, ENTS TNM</t>
  </si>
  <si>
    <t>C180,C182-C189,C19</t>
  </si>
  <si>
    <t>C20</t>
  </si>
  <si>
    <t>Anal canal</t>
  </si>
  <si>
    <t>C21*</t>
  </si>
  <si>
    <t>C220</t>
  </si>
  <si>
    <t xml:space="preserve"> 8170-8171</t>
  </si>
  <si>
    <t>8170-8175</t>
  </si>
  <si>
    <t>Liver - intrahepatic</t>
  </si>
  <si>
    <t>C221</t>
  </si>
  <si>
    <t>8000,8010,8140, 8160-8162,8180</t>
  </si>
  <si>
    <t>8000,8010,8140, 8160-8162, 8180</t>
  </si>
  <si>
    <t>C23</t>
  </si>
  <si>
    <t>Extrahepatic ducts/Bilary tract, NOS</t>
  </si>
  <si>
    <t>C240</t>
  </si>
  <si>
    <t>C241</t>
  </si>
  <si>
    <t>C25*</t>
  </si>
  <si>
    <t>C34*</t>
  </si>
  <si>
    <t>C450</t>
  </si>
  <si>
    <t>9050-9053</t>
  </si>
  <si>
    <t>C40*,C41*</t>
  </si>
  <si>
    <t>Soft tissue</t>
  </si>
  <si>
    <t>C381-3, C47*, C480, C49*</t>
  </si>
  <si>
    <t>Carcinoma of skin including eyelid</t>
  </si>
  <si>
    <t>C44*</t>
  </si>
  <si>
    <t>8010-8231, 8246, 8247, 8260-8573</t>
  </si>
  <si>
    <t>8010-8231, 8246, 8247, 8255-8576</t>
  </si>
  <si>
    <t>AJCC TNM</t>
  </si>
  <si>
    <t>T1aNXMx=T1aN0M0; T1bNXM0=T1bN0M0; T*N0Mx=T*N0M0</t>
  </si>
  <si>
    <t>C43*</t>
  </si>
  <si>
    <t>8720-8780</t>
  </si>
  <si>
    <t>C50*</t>
  </si>
  <si>
    <t>TNM or FIGO or AJCC TNM (melanoma)</t>
  </si>
  <si>
    <t>(for melanoma see malignant melanoma of skin)</t>
  </si>
  <si>
    <t>C51*</t>
  </si>
  <si>
    <t>TNM or FIGO</t>
  </si>
  <si>
    <t>C52</t>
  </si>
  <si>
    <t>TNM or FIGO + Valid N stage</t>
  </si>
  <si>
    <t>C53*</t>
  </si>
  <si>
    <t>C541</t>
  </si>
  <si>
    <t>C540,C542-C549,C55</t>
  </si>
  <si>
    <t>8890-8891, 8896, 8930-8933</t>
  </si>
  <si>
    <t>C56</t>
  </si>
  <si>
    <t>C481, C482, C488</t>
  </si>
  <si>
    <t>8010-8231, 8260-8573, 8590-8670, 8935, 8990, 9000, 9014, 9015, 9060-9090</t>
  </si>
  <si>
    <t>8010-8231, 8255-8576, 8590-8670, 8935-8936, 9000, 9014, 9015, 9060-9090</t>
  </si>
  <si>
    <t>Fallopian tube</t>
  </si>
  <si>
    <t>C570</t>
  </si>
  <si>
    <t>Gestational trophoblastic disease</t>
  </si>
  <si>
    <t>C58*</t>
  </si>
  <si>
    <t>9100-9102</t>
  </si>
  <si>
    <t>9100-9105</t>
  </si>
  <si>
    <t>TNM or AJCC TNM (melanoma)</t>
  </si>
  <si>
    <t>C60*</t>
  </si>
  <si>
    <t>C61</t>
  </si>
  <si>
    <t>C62*</t>
  </si>
  <si>
    <t>C632</t>
  </si>
  <si>
    <t>8010-8231, 8246, 8247, 8260-8573, 8720-8780</t>
  </si>
  <si>
    <t>8010-8231, 8246, 8247, 8255-8576, 8720-8780</t>
  </si>
  <si>
    <t>Kidney, renal pelvis and ureter</t>
  </si>
  <si>
    <t>TNM, NWTSG</t>
  </si>
  <si>
    <t>C64, C65, C66</t>
  </si>
  <si>
    <t>Urinary bladder</t>
  </si>
  <si>
    <t>C67*</t>
  </si>
  <si>
    <t>C680</t>
  </si>
  <si>
    <t>Adrenal cortex</t>
  </si>
  <si>
    <t>C740</t>
  </si>
  <si>
    <t>Conjunctiva</t>
  </si>
  <si>
    <t>C690</t>
  </si>
  <si>
    <t>8010-8231, 8246, 8260-8573, 8720-8780</t>
  </si>
  <si>
    <t>8010-8231, 8246, 8255-8576, 8720-8780</t>
  </si>
  <si>
    <t>Uvea</t>
  </si>
  <si>
    <t>C693,C694</t>
  </si>
  <si>
    <t>Retina</t>
  </si>
  <si>
    <t>C692</t>
  </si>
  <si>
    <t>9510-9512</t>
  </si>
  <si>
    <t>9510-9513</t>
  </si>
  <si>
    <t>Orbit</t>
  </si>
  <si>
    <t>C696</t>
  </si>
  <si>
    <t>Lacrimal gland</t>
  </si>
  <si>
    <t>C695</t>
  </si>
  <si>
    <t>Hodgkin lymphoma</t>
  </si>
  <si>
    <t>ANN-ARBOR</t>
  </si>
  <si>
    <t>C81*</t>
  </si>
  <si>
    <t>9650-9667</t>
  </si>
  <si>
    <t>Non-Hodgkin lymphoma</t>
  </si>
  <si>
    <t>C82*-C85*</t>
  </si>
  <si>
    <t>9590-9595, 9670-9714</t>
  </si>
  <si>
    <t>9590-9596, 9597,  9670-9729, 9735-9738</t>
  </si>
  <si>
    <t>ISS</t>
  </si>
  <si>
    <t>C900</t>
  </si>
  <si>
    <t>RAI or BINET</t>
  </si>
  <si>
    <t>C911</t>
  </si>
  <si>
    <t>2004 Number of Registrations</t>
  </si>
  <si>
    <t>2005 Number of Registrations</t>
  </si>
  <si>
    <t>2006 Number of Registrations</t>
  </si>
  <si>
    <t>2007 Number of Registrations</t>
  </si>
  <si>
    <t>2008 Number of Registrations</t>
  </si>
  <si>
    <t>2009 Number of Registrations</t>
  </si>
  <si>
    <t>2010 Number of Registrations</t>
  </si>
  <si>
    <t>2011 Number of Registrations</t>
  </si>
  <si>
    <t>2012 Number of Registrations</t>
  </si>
  <si>
    <t>Average number of registrations 2010-2012</t>
  </si>
  <si>
    <t>Initial registrations</t>
  </si>
  <si>
    <t>ONS ready</t>
  </si>
  <si>
    <t>Year of submission as check</t>
  </si>
  <si>
    <t>STATISTIC</t>
  </si>
  <si>
    <t>VALUE</t>
  </si>
  <si>
    <t>Melanoma</t>
  </si>
  <si>
    <t>Colo-</t>
  </si>
  <si>
    <t>Bladder</t>
  </si>
  <si>
    <t>Haemat-</t>
  </si>
  <si>
    <t>Ill-defined</t>
  </si>
  <si>
    <t>All invasive excl</t>
  </si>
  <si>
    <t>Invasive</t>
  </si>
  <si>
    <t>In Situ</t>
  </si>
  <si>
    <t>rectal</t>
  </si>
  <si>
    <t>ology</t>
  </si>
  <si>
    <t>sites</t>
  </si>
  <si>
    <t xml:space="preserve"> non-mel skin   </t>
  </si>
  <si>
    <t>Males</t>
  </si>
  <si>
    <t>Females</t>
  </si>
  <si>
    <t>M &lt;75</t>
  </si>
  <si>
    <t>M&gt;=75</t>
  </si>
  <si>
    <t>F &lt;75</t>
  </si>
  <si>
    <t>F&gt;=75</t>
  </si>
  <si>
    <t>Stability of incidence</t>
  </si>
  <si>
    <t>% Increase in registrations      M</t>
  </si>
  <si>
    <t>Significance</t>
  </si>
  <si>
    <t>% Increase in registrations      F</t>
  </si>
  <si>
    <t>Childhood incidence rates</t>
  </si>
  <si>
    <t>Incidence age 0 - 4, number of cases</t>
  </si>
  <si>
    <t>Incidence age 0 - 4, rate</t>
  </si>
  <si>
    <t>Expected values**</t>
  </si>
  <si>
    <t>Incidence age 5 - 9, number of cases</t>
  </si>
  <si>
    <t>Incidence age 5 - 9, rate</t>
  </si>
  <si>
    <t xml:space="preserve">Incidence age 10 - 14, number of cases   </t>
  </si>
  <si>
    <t>Incidence age 10 - 14, rate</t>
  </si>
  <si>
    <t>DCO Rates</t>
  </si>
  <si>
    <t xml:space="preserve">% "DCO" M &amp; F                     </t>
  </si>
  <si>
    <t xml:space="preserve">% "DCO" M &amp; F (Previous diagnosis year)           </t>
  </si>
  <si>
    <t xml:space="preserve">% Zero survival M &amp; F                     </t>
  </si>
  <si>
    <t>Microscopic verification</t>
  </si>
  <si>
    <t xml:space="preserve">% MV  M &amp; F                     </t>
  </si>
  <si>
    <t>Specificity of morphology</t>
  </si>
  <si>
    <t xml:space="preserve"> </t>
  </si>
  <si>
    <t>% with NOS morph of MV cases</t>
  </si>
  <si>
    <t>% with specific morph of non-MV cases***</t>
  </si>
  <si>
    <t xml:space="preserve">M:I ratio    </t>
  </si>
  <si>
    <t>Ratio observed</t>
  </si>
  <si>
    <t>% Invalid</t>
  </si>
  <si>
    <t>Ethnicity**</t>
  </si>
  <si>
    <t>Unique Health Identifier*</t>
  </si>
  <si>
    <t>Treatment</t>
  </si>
  <si>
    <t xml:space="preserve">     All xnmsc - Therapeutic Surgery (% yes)**</t>
  </si>
  <si>
    <t xml:space="preserve">     All xnmsc - Radiotherapy  (% yes)**</t>
  </si>
  <si>
    <t xml:space="preserve">     All xnmsc - Chemotherapy  (% yes)**</t>
  </si>
  <si>
    <t xml:space="preserve">     Breast cancer  - Hormone (% yes) ***</t>
  </si>
  <si>
    <t xml:space="preserve">     Prostate cancer  - Hormone (% yes) ***</t>
  </si>
  <si>
    <t>Screening status present and known</t>
  </si>
  <si>
    <t xml:space="preserve">     Breast cancer - % screen detected *</t>
  </si>
  <si>
    <t xml:space="preserve">     Breast cancer - % with full screening category **</t>
  </si>
  <si>
    <t xml:space="preserve">     Cervical cancer - % screen detected ***</t>
  </si>
  <si>
    <t xml:space="preserve">      Breast cancer - % with known Bloom and Richardson grade **</t>
  </si>
  <si>
    <t xml:space="preserve">      Breast cancer - % with known number of positive nodes ***</t>
  </si>
  <si>
    <t xml:space="preserve">      Breast cancer - % with known invasive size</t>
  </si>
  <si>
    <t xml:space="preserve">      Breast cancer - % with known NPI score ****</t>
  </si>
  <si>
    <t xml:space="preserve">Valid morphologies for staging ICD03 updated </t>
  </si>
  <si>
    <t>Tumours per site</t>
  </si>
  <si>
    <t>Valid known</t>
  </si>
  <si>
    <t>Partial known</t>
  </si>
  <si>
    <t>Blank</t>
  </si>
  <si>
    <t>Invalid</t>
  </si>
  <si>
    <t>Valid unknown</t>
  </si>
  <si>
    <t>% Valid known</t>
  </si>
  <si>
    <t>% Partial known</t>
  </si>
  <si>
    <t>%Blank</t>
  </si>
  <si>
    <t>% Valid unknown</t>
  </si>
  <si>
    <t>Check</t>
  </si>
  <si>
    <t>8010-8231, 8246, 8260-8573, 8720-8780, 8940-8941</t>
  </si>
  <si>
    <t>8010-8231, 8246, 8255-8576, 8720-8780, 8940-8941</t>
  </si>
  <si>
    <t>8010-8231, 8246, 8260-8573,8940-8941</t>
  </si>
  <si>
    <t>8010-8231, 8246, 8255-8576,8940-8941</t>
  </si>
  <si>
    <t>C10*-C14*, C30.0, C31.0, C31.1, C32*</t>
  </si>
  <si>
    <t>8010-8231, 8246, 8260-8573, 8990</t>
  </si>
  <si>
    <t>8010-8231, 8246, 8255-8576, 8936</t>
  </si>
  <si>
    <t>8010-8576, 8936</t>
  </si>
  <si>
    <t>8010-8573</t>
  </si>
  <si>
    <t>8010-8576</t>
  </si>
  <si>
    <t>8010-8246, 8260-8573</t>
  </si>
  <si>
    <t>8010-8249,8255-8576</t>
  </si>
  <si>
    <t>9180-9340 Excluding 9190 and 9221</t>
  </si>
  <si>
    <t>9180-9343 Excluding 9192, 9194 AND 9221</t>
  </si>
  <si>
    <t>8800, 8804, 8810, 8830, 8850, 8890, 8900, 8990, 9040, 9150, 9180, 9220, 9260, 9473, 9540, 9581</t>
  </si>
  <si>
    <t>T1N0MX =T1N0M0; T2N0MX =T2N0M0</t>
  </si>
  <si>
    <t xml:space="preserve">8010-8231, 8260-8573, 8890-8891, 8896 and 8930-8933 </t>
  </si>
  <si>
    <t xml:space="preserve">8010-8231, 8255-8576, 8890-8891, 8896 and 8930-8933 </t>
  </si>
  <si>
    <t>8010-8231, 8260-8573, 8590-8670, 8935, 9000, 9014, 9015, 9060-9090</t>
  </si>
  <si>
    <t>8010-8231, 8255-8576, 8590-8670, 8935, 9000, 9014, 9015, 9060-9090</t>
  </si>
  <si>
    <t>8120-8147, 8255-8323,8480-8490, 8500</t>
  </si>
  <si>
    <t>8120-8147, 8260-8323,8480-8490, 8500</t>
  </si>
  <si>
    <t>9061-9102</t>
  </si>
  <si>
    <t>8010-8231, 8246, 8260-8573, 8960</t>
  </si>
  <si>
    <t>8010-8231, 8246, 8255-8576, 8959, 8960</t>
  </si>
  <si>
    <t>8800-8920, 9120-9150</t>
  </si>
  <si>
    <t>8800-8921, 9120-9150</t>
  </si>
  <si>
    <t>2013 Initial £</t>
  </si>
  <si>
    <t>2013 ONS Ready £</t>
  </si>
  <si>
    <t>2013 % ONS Ready ***</t>
  </si>
  <si>
    <t>2013 Population</t>
  </si>
  <si>
    <t>-</t>
  </si>
  <si>
    <t>Lung - All</t>
  </si>
  <si>
    <t>All cancers excluding NMSC</t>
  </si>
  <si>
    <t>Timeliness</t>
  </si>
  <si>
    <t>Population figure as of 2013 (using LSOA populations)*</t>
  </si>
  <si>
    <t>Completeness - demongraphic and diagnostic details (percentage of valid cases where details are known)</t>
  </si>
  <si>
    <t>Completeness - demographic and diagnostic details (percentage of cases that were blank with regards to this information)</t>
  </si>
  <si>
    <t>Completeness - demographic and diagnostic details (percentage of invalid cases with this information available)</t>
  </si>
  <si>
    <t>Completeness - demographic and diagnostic details (percentage of invalid cases with unknown information available)</t>
  </si>
  <si>
    <t>Completeness - treatment information (percentage of valid cases where this information was known)</t>
  </si>
  <si>
    <t>Completeness - treatment information (percentage of valid cases where other information was known)</t>
  </si>
  <si>
    <t>Completeness - treatment information (percentage of cases where this information was blank)</t>
  </si>
  <si>
    <t>Completeness - treatment information (percentage of invalid cases where this information was available)</t>
  </si>
  <si>
    <t>Completeness - screening information (percentage of valid cases where information is available)</t>
  </si>
  <si>
    <t>Completeness - screening information (percentage of cases where information was blank)</t>
  </si>
  <si>
    <t>Completeness - screening information (percentage of valid cases that had "other" information)</t>
  </si>
  <si>
    <t>Completeness - site specific information for breast cancer (percentage of valid cases with this information known)</t>
  </si>
  <si>
    <t>Completeness - site specific information for breast cancer (percentage of other cases with this information known)</t>
  </si>
  <si>
    <t>Completeness - site specific information for breast cancer (percentage of valid cases where this information is unknown)</t>
  </si>
  <si>
    <t>Completeness - site specific information for breast cancer (percentage of invalid cases)</t>
  </si>
  <si>
    <t>Completeness - site specific information for breast cancer (percentage of blank cases)</t>
  </si>
  <si>
    <t>Completeness - demongraphic and diagnostic details (percentage of valid cases where details are unknown)</t>
  </si>
  <si>
    <t>Completeness - screening information (percentage of invalid cases)</t>
  </si>
  <si>
    <t>h</t>
  </si>
  <si>
    <t xml:space="preserve">  Number of registrations, 2010</t>
  </si>
  <si>
    <t xml:space="preserve">  Number of registrations, 2011</t>
  </si>
  <si>
    <t xml:space="preserve">  Number of registrations, 2012</t>
  </si>
  <si>
    <t xml:space="preserve">  Number of registrations, 2013</t>
  </si>
  <si>
    <t>Key</t>
  </si>
  <si>
    <t>To remove - PI Working Group to decide</t>
  </si>
  <si>
    <t>Staging Data Section</t>
  </si>
  <si>
    <t>To be filled in by registry</t>
  </si>
  <si>
    <t>Automatically calculated</t>
  </si>
  <si>
    <r>
      <t>8010-8231, 8246,</t>
    </r>
    <r>
      <rPr>
        <i/>
        <sz val="11"/>
        <color indexed="10"/>
        <rFont val="Calibri"/>
        <family val="2"/>
        <scheme val="minor"/>
      </rPr>
      <t xml:space="preserve"> 8255</t>
    </r>
    <r>
      <rPr>
        <i/>
        <sz val="11"/>
        <rFont val="Calibri"/>
        <family val="2"/>
        <scheme val="minor"/>
      </rPr>
      <t>-8576</t>
    </r>
  </si>
  <si>
    <r>
      <t xml:space="preserve">8010-8231, 8246, </t>
    </r>
    <r>
      <rPr>
        <sz val="11"/>
        <color rgb="FFFF0000"/>
        <rFont val="Calibri"/>
        <family val="2"/>
        <scheme val="minor"/>
      </rPr>
      <t>8260</t>
    </r>
    <r>
      <rPr>
        <sz val="11"/>
        <rFont val="Calibri"/>
        <family val="2"/>
        <scheme val="minor"/>
      </rPr>
      <t>-8573, 8720-8780</t>
    </r>
  </si>
  <si>
    <r>
      <t xml:space="preserve">8010-8231, </t>
    </r>
    <r>
      <rPr>
        <sz val="11"/>
        <color rgb="FFFF0000"/>
        <rFont val="Calibri"/>
        <family val="2"/>
        <scheme val="minor"/>
      </rPr>
      <t>8260</t>
    </r>
    <r>
      <rPr>
        <sz val="11"/>
        <rFont val="Calibri"/>
        <family val="2"/>
        <scheme val="minor"/>
      </rPr>
      <t>-8573,8950,8980</t>
    </r>
  </si>
  <si>
    <r>
      <t xml:space="preserve">8010-8231, </t>
    </r>
    <r>
      <rPr>
        <i/>
        <sz val="11"/>
        <color rgb="FFFF0000"/>
        <rFont val="Calibri"/>
        <family val="2"/>
        <scheme val="minor"/>
      </rPr>
      <t>8255</t>
    </r>
    <r>
      <rPr>
        <i/>
        <sz val="11"/>
        <rFont val="Calibri"/>
        <family val="2"/>
        <scheme val="minor"/>
      </rPr>
      <t>-8576,8950,8980</t>
    </r>
  </si>
  <si>
    <t/>
  </si>
  <si>
    <t>Popu</t>
  </si>
  <si>
    <t>Stab</t>
  </si>
  <si>
    <t>% In</t>
  </si>
  <si>
    <t xml:space="preserve">  Nu</t>
  </si>
  <si>
    <t>Not Sig</t>
  </si>
  <si>
    <t>Sig</t>
  </si>
  <si>
    <t>Sign</t>
  </si>
  <si>
    <t>Chil</t>
  </si>
  <si>
    <t>Inci</t>
  </si>
  <si>
    <t>Expe</t>
  </si>
  <si>
    <t xml:space="preserve">DCO </t>
  </si>
  <si>
    <t>% "D</t>
  </si>
  <si>
    <t>% Ze</t>
  </si>
  <si>
    <t>Micr</t>
  </si>
  <si>
    <t>% MV</t>
  </si>
  <si>
    <t>Spec</t>
  </si>
  <si>
    <t>% wi</t>
  </si>
  <si>
    <t xml:space="preserve">M:I </t>
  </si>
  <si>
    <t>Rati</t>
  </si>
  <si>
    <t>Comp</t>
  </si>
  <si>
    <t>Pati</t>
  </si>
  <si>
    <t>Ethn</t>
  </si>
  <si>
    <t>Date</t>
  </si>
  <si>
    <t>Post</t>
  </si>
  <si>
    <t>Uniq</t>
  </si>
  <si>
    <t>Anni</t>
  </si>
  <si>
    <t>Site</t>
  </si>
  <si>
    <t>Type</t>
  </si>
  <si>
    <t>Beha</t>
  </si>
  <si>
    <t>Basi</t>
  </si>
  <si>
    <t>Trea</t>
  </si>
  <si>
    <t xml:space="preserve">    </t>
  </si>
  <si>
    <t>Scre</t>
  </si>
  <si>
    <t>PI Data Sheet 1</t>
  </si>
  <si>
    <t>PI Data Sheet 2</t>
  </si>
  <si>
    <t>PI Data Sheet 3</t>
  </si>
  <si>
    <t>All Cancers Excluding NMSC</t>
  </si>
  <si>
    <t>Completeness - treatment information</t>
  </si>
  <si>
    <t>Completeness - screening information</t>
  </si>
  <si>
    <t>Standard Site Group</t>
  </si>
  <si>
    <t>All invasive xnmsc</t>
  </si>
  <si>
    <t>All registrations</t>
  </si>
  <si>
    <t>All xnmsc 0-24</t>
  </si>
  <si>
    <t>All xnmsc 25-59</t>
  </si>
  <si>
    <t>All xnmsc 60-79</t>
  </si>
  <si>
    <t>All xnmsc 80+</t>
  </si>
  <si>
    <t>Head and Neck</t>
  </si>
  <si>
    <t>Colorectal</t>
  </si>
  <si>
    <t>Upper GI</t>
  </si>
  <si>
    <t>HPB</t>
  </si>
  <si>
    <t>Female Genitals</t>
  </si>
  <si>
    <t>Kidney</t>
  </si>
  <si>
    <t>Brain</t>
  </si>
  <si>
    <t>CUPs</t>
  </si>
  <si>
    <t>Lymphoid and Haematopoietic</t>
  </si>
  <si>
    <t>Other invasive cancers</t>
  </si>
  <si>
    <t>Breast in situ</t>
  </si>
  <si>
    <t>Cervix in situ</t>
  </si>
  <si>
    <t>Other insitus / uncertains / unknowns</t>
  </si>
  <si>
    <t>NMSC</t>
  </si>
  <si>
    <t>Grading Applicable?</t>
  </si>
  <si>
    <t>Staging Applicable?</t>
  </si>
  <si>
    <t>No</t>
  </si>
  <si>
    <t>Yes</t>
  </si>
  <si>
    <t>Registry creep</t>
  </si>
  <si>
    <t>Cervical cancer screening completeness (%)</t>
  </si>
  <si>
    <t>Breast cancer screening completeness (%)</t>
  </si>
  <si>
    <t>Bowel cancer screening completeness (%)</t>
  </si>
  <si>
    <t>Concatenate cases &amp; % change</t>
  </si>
  <si>
    <t>Non-Melanoma Skin Cancer</t>
  </si>
  <si>
    <t>No. of 2014 full cases</t>
  </si>
  <si>
    <t>Cancer Site</t>
  </si>
  <si>
    <t>Unique Health Identifier</t>
  </si>
  <si>
    <t>Ascertainment</t>
  </si>
  <si>
    <t>Executive Summary</t>
  </si>
  <si>
    <t>Staging Completeness - Site with Highest % Reported</t>
  </si>
  <si>
    <t>Staging Completeness - Site with Lowest % Reported</t>
  </si>
  <si>
    <t>Ireland</t>
  </si>
  <si>
    <t xml:space="preserve">  Number of registrations, 2014</t>
  </si>
  <si>
    <t>Non Melanoma Skin Cancer</t>
  </si>
  <si>
    <t>Cancer of Unknown Primary</t>
  </si>
  <si>
    <t>Cancer Group</t>
  </si>
  <si>
    <t>C44</t>
  </si>
  <si>
    <t>ENGLAND</t>
  </si>
  <si>
    <t>Valid "Yes" (%)</t>
  </si>
  <si>
    <t>Valid Known (%)</t>
  </si>
  <si>
    <t>% Increase in registrations      P</t>
  </si>
  <si>
    <t xml:space="preserve">  Number of registrations (P), 2014</t>
  </si>
  <si>
    <t>Other (%)</t>
  </si>
  <si>
    <t>Other</t>
  </si>
  <si>
    <t>% Other</t>
  </si>
  <si>
    <t>STAGING: To be filled in by registry (current year)</t>
  </si>
  <si>
    <t>No. of Cases (current year) and percentage change vs. previous year (persons)</t>
  </si>
  <si>
    <t>Percentage  (%) of zero survival cases (persons)</t>
  </si>
  <si>
    <t>Percentage (%) of microscopically verified cases (persons)</t>
  </si>
  <si>
    <t>Percentage (%) of non-specificity of morphology codes for cases which are microscopically verified</t>
  </si>
  <si>
    <t>Completeness of the dataset (%) - demographics and diagnostic details</t>
  </si>
  <si>
    <r>
      <t xml:space="preserve">Completeness of the dataset (%) - stage complete by cancer site groups </t>
    </r>
    <r>
      <rPr>
        <b/>
        <u/>
        <sz val="10"/>
        <rFont val="Arial"/>
        <family val="2"/>
      </rPr>
      <t>summary</t>
    </r>
    <r>
      <rPr>
        <b/>
        <sz val="10"/>
        <rFont val="Arial"/>
        <family val="2"/>
      </rPr>
      <t xml:space="preserve"> (persons)</t>
    </r>
  </si>
  <si>
    <t>CUP</t>
  </si>
  <si>
    <t>Other invasive cancer</t>
  </si>
  <si>
    <t>Other (No. of Cases)</t>
  </si>
  <si>
    <t>Valid Known (No. of Cases)</t>
  </si>
  <si>
    <t>Valid "Yes" (No. of Cases)</t>
  </si>
  <si>
    <t xml:space="preserve">No. of Zero survival Cases (M &amp; F)                     </t>
  </si>
  <si>
    <t xml:space="preserve">No. of "DCO" Cases (M &amp; F)                     </t>
  </si>
  <si>
    <t xml:space="preserve">No. of MV Cases (M &amp; F)                     </t>
  </si>
  <si>
    <t>No. of Deaths during PI collection period</t>
  </si>
  <si>
    <t>No. of cases with specific morph of non-MV***</t>
  </si>
  <si>
    <t>% of cases with specific morph of non-MV***</t>
  </si>
  <si>
    <t>No. of cases with NOS morph of MV</t>
  </si>
  <si>
    <t>Quality of treatment data</t>
  </si>
  <si>
    <t>Date of surgery known</t>
  </si>
  <si>
    <t>Trust / hospital of surgery known</t>
  </si>
  <si>
    <t>Type of surgery known (OPCS4 code)</t>
  </si>
  <si>
    <t>Date of teletherapy known</t>
  </si>
  <si>
    <t>Trust / hospital of teletherapy known</t>
  </si>
  <si>
    <t>Fractions and dose known</t>
  </si>
  <si>
    <t>Date of chemotherapy known</t>
  </si>
  <si>
    <t>Trust / hospital of chemotherapy known</t>
  </si>
  <si>
    <t>Drug name or regimen known</t>
  </si>
  <si>
    <t>% of men under 60 with prostate cancer &amp; received hormone treatment</t>
  </si>
  <si>
    <t>% of men under 60 with cancer (C00-C97 exc. C44) &amp; received hormone treatment</t>
  </si>
  <si>
    <t>% of women under 60 with breast cancer &amp; received hormone treatment</t>
  </si>
  <si>
    <t>% of all haematological cancer patients who received any treatment</t>
  </si>
  <si>
    <t>% of children and young adults (0-24 group) with cancer &amp; underwent any treatment</t>
  </si>
  <si>
    <t>Total No. of Cases of Site</t>
  </si>
  <si>
    <t>Chemotherapy (CT)</t>
  </si>
  <si>
    <t>Teletherapy (TT)</t>
  </si>
  <si>
    <t>Surgery (S)</t>
  </si>
  <si>
    <t>No. of Cases treated with S</t>
  </si>
  <si>
    <t>% of Cases treated with S</t>
  </si>
  <si>
    <t>% of Cases treated with TT</t>
  </si>
  <si>
    <t>No. of Cases treated with TT</t>
  </si>
  <si>
    <t xml:space="preserve">No. of Cases treated with CT </t>
  </si>
  <si>
    <t>% of Cases treated with CT</t>
  </si>
  <si>
    <t>Hormone Therapy (HT)</t>
  </si>
  <si>
    <t xml:space="preserve">No. of Cases treated with HT </t>
  </si>
  <si>
    <t>% of Cases treated with HT</t>
  </si>
  <si>
    <t>Brachytherapy (BT)</t>
  </si>
  <si>
    <t xml:space="preserve">No. of Cases treated with BT </t>
  </si>
  <si>
    <t>% of Cases treated with BT</t>
  </si>
  <si>
    <t>Watch and Wait/Active monitoring (WW/AM)</t>
  </si>
  <si>
    <t>No. of Cases treated with WW/AM</t>
  </si>
  <si>
    <t>% of Cases treated with WW/AM</t>
  </si>
  <si>
    <t>Palliative Care (PC)</t>
  </si>
  <si>
    <t>No. of Cases treated with PC</t>
  </si>
  <si>
    <t>% of Cases treated with PC</t>
  </si>
  <si>
    <r>
      <t xml:space="preserve">Surgery </t>
    </r>
    <r>
      <rPr>
        <b/>
        <i/>
        <sz val="10"/>
        <rFont val="Arial"/>
        <family val="2"/>
      </rPr>
      <t>(denominator - all tumours known to be treated with surgery, first recorded surgery for that tumour)</t>
    </r>
    <r>
      <rPr>
        <b/>
        <sz val="10"/>
        <rFont val="Arial"/>
        <family val="2"/>
      </rPr>
      <t>:</t>
    </r>
  </si>
  <si>
    <r>
      <t xml:space="preserve">Surgery </t>
    </r>
    <r>
      <rPr>
        <b/>
        <i/>
        <sz val="10"/>
        <color theme="0"/>
        <rFont val="Arial"/>
        <family val="2"/>
      </rPr>
      <t>(denominator - all tumours known to be treated with surgery, first recorded surgery for that tumour)</t>
    </r>
    <r>
      <rPr>
        <b/>
        <sz val="10"/>
        <color theme="0"/>
        <rFont val="Arial"/>
        <family val="2"/>
      </rPr>
      <t>:</t>
    </r>
  </si>
  <si>
    <r>
      <t xml:space="preserve">Teletherapy </t>
    </r>
    <r>
      <rPr>
        <b/>
        <i/>
        <sz val="10"/>
        <color theme="0"/>
        <rFont val="Arial"/>
        <family val="2"/>
      </rPr>
      <t>(denominator - all tumours known to be treated with teletherapy , first recorded teletherapy treatment for that tumour)</t>
    </r>
    <r>
      <rPr>
        <b/>
        <sz val="10"/>
        <color theme="0"/>
        <rFont val="Arial"/>
        <family val="2"/>
      </rPr>
      <t>:</t>
    </r>
  </si>
  <si>
    <t>% of Cohort</t>
  </si>
  <si>
    <t>No. of Cases</t>
  </si>
  <si>
    <t>Total</t>
  </si>
  <si>
    <t>Total No. of Surgical Cases</t>
  </si>
  <si>
    <t>% of Cases</t>
  </si>
  <si>
    <t>Total No. of Teletherapy Cases</t>
  </si>
  <si>
    <r>
      <t xml:space="preserve">Teletherapy </t>
    </r>
    <r>
      <rPr>
        <b/>
        <i/>
        <sz val="10"/>
        <rFont val="Arial"/>
        <family val="2"/>
      </rPr>
      <t>(denominator - all tumours known to be treated with teletherapy , first recorded teletherapy treatment for that tumour)</t>
    </r>
    <r>
      <rPr>
        <b/>
        <sz val="10"/>
        <rFont val="Arial"/>
        <family val="2"/>
      </rPr>
      <t>:</t>
    </r>
  </si>
  <si>
    <t>% of Cases treated with Hormone Therapy</t>
  </si>
  <si>
    <t>% of Cases treated with Chemotherapy</t>
  </si>
  <si>
    <t>% of Cases treated with Teletherapy</t>
  </si>
  <si>
    <t>% of Cases treated with Surgery</t>
  </si>
  <si>
    <t>% of all cancer cases (xnmsc)</t>
  </si>
  <si>
    <t>% of Cases treated with Brachytherapy</t>
  </si>
  <si>
    <t>% of Cases treated with Watch &amp; Wait/Active Monitoring</t>
  </si>
  <si>
    <t>% of Cases treated with Palliative Care</t>
  </si>
  <si>
    <t>Specific cohorts where treatment completeness data is expected (%)</t>
  </si>
  <si>
    <r>
      <t xml:space="preserve">Chemotherapy </t>
    </r>
    <r>
      <rPr>
        <b/>
        <i/>
        <sz val="10"/>
        <color theme="0"/>
        <rFont val="Arial"/>
        <family val="2"/>
      </rPr>
      <t>(denominator - all tumours known to be treated with chemotherapy, first recorded chemotherapy treatment for that tumour)</t>
    </r>
    <r>
      <rPr>
        <b/>
        <sz val="10"/>
        <color theme="0"/>
        <rFont val="Arial"/>
        <family val="2"/>
      </rPr>
      <t>:</t>
    </r>
  </si>
  <si>
    <t>Diagnosis with hospital</t>
  </si>
  <si>
    <t>Stage I and II patients receiving any treatment (%)</t>
  </si>
  <si>
    <r>
      <t xml:space="preserve">Completeness of the dataset (%) - grade complete by cancer site groups </t>
    </r>
    <r>
      <rPr>
        <b/>
        <u/>
        <sz val="10"/>
        <rFont val="Arial"/>
        <family val="2"/>
      </rPr>
      <t>summary</t>
    </r>
    <r>
      <rPr>
        <b/>
        <sz val="10"/>
        <rFont val="Arial"/>
        <family val="2"/>
      </rPr>
      <t xml:space="preserve"> (persons)</t>
    </r>
  </si>
  <si>
    <t>Cells to be manually filled in are shaded bright yellow</t>
  </si>
  <si>
    <t>Do not overtype white cells</t>
  </si>
  <si>
    <t>Do not overtype other cells</t>
  </si>
  <si>
    <t>Manually fill in columns H-J (staging information) and columns AD-AF (grading information) shaded bright yellow.</t>
  </si>
  <si>
    <t>Specific cohorts where treatment data is expected/not expected</t>
  </si>
  <si>
    <t>Valid "No" (%)</t>
  </si>
  <si>
    <t>Valid "No" (No. of Cases)</t>
  </si>
  <si>
    <t>No Treatment</t>
  </si>
  <si>
    <t>Manually fill in columns B and C (D for treatment indicator)</t>
  </si>
  <si>
    <t>Other Female Genitals</t>
  </si>
  <si>
    <t>Other tumours</t>
  </si>
  <si>
    <t>C77-C80</t>
  </si>
  <si>
    <t>Radiotherapy (RT)</t>
  </si>
  <si>
    <t>No. of Cases treated with RT</t>
  </si>
  <si>
    <t>% of Cases treated with RT</t>
  </si>
  <si>
    <t>% of Cases treated with Radiotherapy</t>
  </si>
  <si>
    <t>Brain and CNS</t>
  </si>
  <si>
    <t>C70-C72</t>
  </si>
  <si>
    <t>1.1  Timeliness</t>
  </si>
  <si>
    <t>Not-finalised cases</t>
  </si>
  <si>
    <t>8000,8010-8231, 8246, 8255-8576, 8720-8780, 8940-8941</t>
  </si>
  <si>
    <t>8000,8010-8231, 8246, 8255-8576,8940-8941</t>
  </si>
  <si>
    <t>C10*-C14*, C300, C310, C311, C32*</t>
  </si>
  <si>
    <t>8000,8010-8231, 8246, 8255-8576, 8720-8780</t>
  </si>
  <si>
    <t>8000,8010-8231, 8246, 8255-8576, 8936</t>
  </si>
  <si>
    <t>8000,8010-8573, 8990</t>
  </si>
  <si>
    <t>8000,8010-8231, 8246, 8260-8573</t>
  </si>
  <si>
    <t>8000,8010-8231, 8246, 8255-8576</t>
  </si>
  <si>
    <t>8000, 8010-8231, 8246, 8260-8573</t>
  </si>
  <si>
    <t>8000,8010-8573</t>
  </si>
  <si>
    <t>8000,8010-8576</t>
  </si>
  <si>
    <t>8000,8010-8246, 8260-8573</t>
  </si>
  <si>
    <t>8000,8010-8249,8255-8576</t>
  </si>
  <si>
    <t>8000, 8800-8804, 9180-9340 Excluding 9190 and 9221</t>
  </si>
  <si>
    <t>8000, 8800-8805,9180-9187, 9193, 9195-9220, 9230-9343</t>
  </si>
  <si>
    <t>8800-8804, 8810, 8811, 8830, 8850-8858, 8890-8896, 8900-8920, 8990, 9040-9043, 9150, 9180, 9220, 9240, 9260, 9473, 9540, 9581</t>
  </si>
  <si>
    <t>8800-8805, 8810, 8811, 8830, 8850-8858, 8890-8896, 8900-8921, 8990, 9040-9043, 9150, 9180, 9220, 9240, 9260, 9473, 9540, 9581</t>
  </si>
  <si>
    <t>T1N0MX =T1N0M0; T2N0MX =T2N0M0 (only if tumour size is known and &lt;30mm)</t>
  </si>
  <si>
    <t>8000, 8010-8231, 8246, 8250-8576</t>
  </si>
  <si>
    <t>8000, 8010-8231, 8246, 8255-8576, 8720-8780</t>
  </si>
  <si>
    <t>8000, 8010-8231, 8246, 8255-8576</t>
  </si>
  <si>
    <t>8000, 8010-8231, 8260-8573, 8890-8891, 8896, 8930-8933</t>
  </si>
  <si>
    <t>8000, 8010-8231, 8255-8576, 8890-8891, 8896, 8930-8933</t>
  </si>
  <si>
    <t>8000, 8010-8231, 8250-8573,8950,8980</t>
  </si>
  <si>
    <t>8000, 8010-8231, 8250-8576,8950,8980</t>
  </si>
  <si>
    <t>8000, 8010-8231, 8260-8573, 8590-8670, 8930-8935, 9000, 9014, 9015, 9060-9090</t>
  </si>
  <si>
    <t>8000, 8010-8231, 8255-8576, 8590-8670, 8930-8935, 9000, 9014, 9015, 9060-9090</t>
  </si>
  <si>
    <t>8000, 8010-8231, 8246, 8260-8573, 8720-8780</t>
  </si>
  <si>
    <t>8000, 8010, 8120-8147, 8255-8323,8480-8490, 8500</t>
  </si>
  <si>
    <t>8000, 8010, 8120-8147, 8260-8323,8480-8490, 8500</t>
  </si>
  <si>
    <t>8000, 9061-9102</t>
  </si>
  <si>
    <t>8000, 8010-8231, 8246, 8260-8573, 8960</t>
  </si>
  <si>
    <t>8000, 8010-8231, 8246, 8255-8576, 8959, 8960</t>
  </si>
  <si>
    <t>8000, 8800-8920, 9120-9150</t>
  </si>
  <si>
    <t>8000, 8800-8921, 9120-9150</t>
  </si>
  <si>
    <t>1.2 1.2 Completeness - demographic and diagnostic details</t>
  </si>
  <si>
    <t>Lower GI</t>
  </si>
  <si>
    <t>% of all stage 1 cancer patients (exc. Brain and CNS tumours) who received any treatment</t>
  </si>
  <si>
    <t>Thyroid &amp; other endocrine glands</t>
  </si>
  <si>
    <t>8000, 8010-8231, 8246, 8250-8260 8573, 8720-8780</t>
  </si>
  <si>
    <t>DO5</t>
  </si>
  <si>
    <t>D06</t>
  </si>
  <si>
    <t>ICDO2</t>
  </si>
  <si>
    <t>ICDO3</t>
  </si>
  <si>
    <t>Codes pre-2012 PI cycle</t>
  </si>
  <si>
    <t>Table 3H Codes from last PI cycle</t>
  </si>
  <si>
    <t>Wales Feedback</t>
  </si>
  <si>
    <t>Suggested New ICDO2 Morphology Code</t>
  </si>
  <si>
    <t>Reason</t>
  </si>
  <si>
    <t>Suggested New ICDO3 Morphology Code</t>
  </si>
  <si>
    <t>BR Comments</t>
  </si>
  <si>
    <t>8000,8010-8231, 8246, 8260-8573, 8720-8780, 8940-8941, 8982</t>
  </si>
  <si>
    <t>Updated to now include 8982</t>
  </si>
  <si>
    <t>Used in previous PI cycle</t>
  </si>
  <si>
    <t>8000,8010-8231, 8246, 8260-8573, 8720-8780, 8940-8941</t>
  </si>
  <si>
    <t>8000,8010-8231,8290,8310,8430,8450,8480,8500,8550,8560,8562,8573?, 8720-8780, 8940-8941, 8982</t>
  </si>
  <si>
    <t>8000,8010-8231, 8246, 8260-8573,8940-8941, 8982</t>
  </si>
  <si>
    <t>8000,8010-8231, 8246, 8260-8573,8940-8941</t>
  </si>
  <si>
    <t>8000,8010-8231, M8240, 8290,8310,8430,8450,8480,8500,8550,8560,8562,8573,8940-8941 8982</t>
  </si>
  <si>
    <t>8000,8010-8231, 8246, 8260-8573, 8720-8780</t>
  </si>
  <si>
    <t>Used previous PI codes, no consensus over 8240</t>
  </si>
  <si>
    <t>8000,8010-8231,M8240,  8260-8573?, 8720-8780</t>
  </si>
  <si>
    <t>Used previous PI codes, no consensus over changing the range used</t>
  </si>
  <si>
    <t>No change - same codes from all sources</t>
  </si>
  <si>
    <t>8260-8573</t>
  </si>
  <si>
    <t>8000,8010-8231, 8246, 8260-8573, 8990</t>
  </si>
  <si>
    <t>Used codes from previous PI cycles</t>
  </si>
  <si>
    <t>Used in previous PI cycle, but removed 8396 as does not exist in ICD10</t>
  </si>
  <si>
    <t xml:space="preserve">8000,8010-8231, 8246, 8260-8573?, 8990 </t>
  </si>
  <si>
    <t>8000,8010-8573? Code range, 8990  Why no squamous cell carcinoma (M8070)</t>
  </si>
  <si>
    <t>Wales Feedback &amp; Codes from last PI cycle match, so these codes should be used</t>
  </si>
  <si>
    <t>8000, 8010-8231, 8246, 8250-8573, 8720-8780</t>
  </si>
  <si>
    <t>Used previous PI codes, but is this correct? Wales suggested including additional codes?</t>
  </si>
  <si>
    <t>8010-8231, 8260-8573,8950,8980</t>
  </si>
  <si>
    <t>8010-8231, 8255-8576,8950,8980</t>
  </si>
  <si>
    <t>Happy to add 8982.</t>
  </si>
  <si>
    <t>Happy to add 8982.  8240 (carcinoid) should not be added.</t>
  </si>
  <si>
    <t>8240 (carcinoid) should not be added.</t>
  </si>
  <si>
    <t>Disagree.  Stage grouping cannot be applied without specific morphologies but T, N and M categories can.</t>
  </si>
  <si>
    <t>Happy to add 8990 (as this was the code used in ICD10 for GIST). 8936 does not exist in ICD10.</t>
  </si>
  <si>
    <t>As above.  Squamous cell carcinoma is in range 8010-8573.</t>
  </si>
  <si>
    <t>Excludes carcinoid and melanoma 872-878</t>
  </si>
  <si>
    <t>Trachea, Bronchus &amp; Lung</t>
  </si>
  <si>
    <t>Thyroid and other endocrine glands</t>
  </si>
  <si>
    <r>
      <t xml:space="preserve">Radiotherapy </t>
    </r>
    <r>
      <rPr>
        <b/>
        <i/>
        <sz val="10"/>
        <color theme="0"/>
        <rFont val="Arial"/>
        <family val="2"/>
      </rPr>
      <t>(denominator - all tumours known to be treated with radiotherapy, take the first recorded radiotherapy event for that tumour)</t>
    </r>
    <r>
      <rPr>
        <b/>
        <sz val="10"/>
        <color theme="0"/>
        <rFont val="Arial"/>
        <family val="2"/>
      </rPr>
      <t>:</t>
    </r>
  </si>
  <si>
    <t>Date of radiotherapy known</t>
  </si>
  <si>
    <t>Trust / hospital of radiotherapy known</t>
  </si>
  <si>
    <t>Total No. of Chemotherapy Cases</t>
  </si>
  <si>
    <t>Total No. of Radiotherapy Cases</t>
  </si>
  <si>
    <t>Surgery (denominator - all tumours known to be treated with surgery, first recorded surgery for that tumour):</t>
  </si>
  <si>
    <t>Teletherapy (denominator - all tumours known to be treated with teletherapy , first recorded teletherapy treatment for that tumour):</t>
  </si>
  <si>
    <t>Chemotherapy (denominator - all tumours known to be treated with chemotherapy, first recorded chemotherapy treatment for that tumour):</t>
  </si>
  <si>
    <t>Radiotherapy (denominator - all tumours known to be treated with radiotherapy, take the first recorded radiotherapy event for that tumour):</t>
  </si>
  <si>
    <t>Most Cases</t>
  </si>
  <si>
    <t>Least Cases</t>
  </si>
  <si>
    <t>DCO Most Cases</t>
  </si>
  <si>
    <t>DCO Least Cases</t>
  </si>
  <si>
    <t>Useful Summary Statements for 2014 PI Data</t>
  </si>
  <si>
    <r>
      <t xml:space="preserve">Chemotherapy </t>
    </r>
    <r>
      <rPr>
        <b/>
        <i/>
        <sz val="10"/>
        <rFont val="Arial"/>
        <family val="2"/>
      </rPr>
      <t>(denominator - all tumours known to be treated with chemotherapy, first recorded chemotherapy treatment for that tumour)</t>
    </r>
    <r>
      <rPr>
        <b/>
        <sz val="10"/>
        <rFont val="Arial"/>
        <family val="2"/>
      </rPr>
      <t>:</t>
    </r>
  </si>
  <si>
    <t>Other non-melanoma skin cancer</t>
  </si>
  <si>
    <t>Basal cell carcinoma</t>
  </si>
  <si>
    <t>Squamous cell carcinoma</t>
  </si>
  <si>
    <t>Bronchus &amp; Lung</t>
  </si>
  <si>
    <t>Other Non-Melanoma Skin Cancer</t>
  </si>
  <si>
    <t xml:space="preserve">  Number of registrations, 2015</t>
  </si>
  <si>
    <t xml:space="preserve">  Number of registrations (P), 2015</t>
  </si>
  <si>
    <t>Target attained</t>
  </si>
  <si>
    <t>UKIACR average (population)</t>
  </si>
  <si>
    <t>UKIACR average (country)</t>
  </si>
  <si>
    <t>Indicator</t>
  </si>
  <si>
    <t>Target not reached or not in line with other registries</t>
  </si>
  <si>
    <t>Grade</t>
  </si>
  <si>
    <t>No. of cases with a valid known grade</t>
  </si>
  <si>
    <t>% with a grade</t>
  </si>
  <si>
    <t>Head &amp; Neck -paranasal sinuses</t>
  </si>
  <si>
    <t>C312-C319</t>
  </si>
  <si>
    <t>8720-8780,9490-9500</t>
  </si>
  <si>
    <r>
      <t>Non-melanoma malignancies</t>
    </r>
    <r>
      <rPr>
        <sz val="10"/>
        <color rgb="FF000000"/>
        <rFont val="Calibri"/>
        <family val="2"/>
        <scheme val="minor"/>
      </rPr>
      <t xml:space="preserve"> of skin including eyelid</t>
    </r>
  </si>
  <si>
    <t>Uterus</t>
  </si>
  <si>
    <r>
      <t xml:space="preserve">TNM or FIGO, </t>
    </r>
    <r>
      <rPr>
        <b/>
        <sz val="10"/>
        <color theme="1"/>
        <rFont val="Calibri"/>
        <family val="2"/>
        <scheme val="minor"/>
      </rPr>
      <t>INRS/INRG</t>
    </r>
  </si>
  <si>
    <t>C54*, C55</t>
  </si>
  <si>
    <t>INRS/INRG</t>
  </si>
  <si>
    <r>
      <t xml:space="preserve">TNM, </t>
    </r>
    <r>
      <rPr>
        <b/>
        <sz val="10"/>
        <color theme="1"/>
        <rFont val="Calibri"/>
        <family val="2"/>
        <scheme val="minor"/>
      </rPr>
      <t>INRS/INRG</t>
    </r>
  </si>
  <si>
    <r>
      <t xml:space="preserve">8010-8231, 8260-8573, </t>
    </r>
    <r>
      <rPr>
        <b/>
        <sz val="10"/>
        <color theme="1"/>
        <rFont val="Calibri"/>
        <family val="2"/>
        <scheme val="minor"/>
      </rPr>
      <t>9490-9500</t>
    </r>
  </si>
  <si>
    <r>
      <t xml:space="preserve">8010-8231, 8246, 8255-8576, </t>
    </r>
    <r>
      <rPr>
        <b/>
        <sz val="10"/>
        <color theme="1"/>
        <rFont val="Calibri"/>
        <family val="2"/>
        <scheme val="minor"/>
      </rPr>
      <t>9490-9500</t>
    </r>
  </si>
  <si>
    <r>
      <t xml:space="preserve">9050-9053, </t>
    </r>
    <r>
      <rPr>
        <b/>
        <sz val="10"/>
        <color theme="1"/>
        <rFont val="Calibri"/>
        <family val="2"/>
        <scheme val="minor"/>
      </rPr>
      <t>9490-9500</t>
    </r>
  </si>
  <si>
    <r>
      <t xml:space="preserve">8000, 8800-8804, </t>
    </r>
    <r>
      <rPr>
        <b/>
        <sz val="10"/>
        <color theme="1"/>
        <rFont val="Calibri"/>
        <family val="2"/>
        <scheme val="minor"/>
      </rPr>
      <t xml:space="preserve">8810, 8830, 8850, 8890, 8982, 8990, 9040-9043, 9120, 9133, </t>
    </r>
    <r>
      <rPr>
        <sz val="10"/>
        <color theme="1"/>
        <rFont val="Calibri"/>
        <family val="2"/>
        <scheme val="minor"/>
      </rPr>
      <t xml:space="preserve">9180-9340 Excluding 9190 and 9221, </t>
    </r>
    <r>
      <rPr>
        <b/>
        <sz val="10"/>
        <color theme="1"/>
        <rFont val="Calibri"/>
        <family val="2"/>
        <scheme val="minor"/>
      </rPr>
      <t>9364, 9370, 9490-9500</t>
    </r>
  </si>
  <si>
    <r>
      <t xml:space="preserve">8000, 8800-8805, </t>
    </r>
    <r>
      <rPr>
        <b/>
        <sz val="10"/>
        <color theme="1"/>
        <rFont val="Calibri"/>
        <family val="2"/>
        <scheme val="minor"/>
      </rPr>
      <t xml:space="preserve">8810, 8830, 8850, 8890, 8982, 8990, 9040-9043, 9120, 9133, </t>
    </r>
    <r>
      <rPr>
        <sz val="10"/>
        <color theme="1"/>
        <rFont val="Calibri"/>
        <family val="2"/>
        <scheme val="minor"/>
      </rPr>
      <t xml:space="preserve">9180-9187, 9193, 9195-9220, 9230-9343, </t>
    </r>
    <r>
      <rPr>
        <b/>
        <sz val="10"/>
        <color theme="1"/>
        <rFont val="Calibri"/>
        <family val="2"/>
        <scheme val="minor"/>
      </rPr>
      <t>9364-9365, 9370,</t>
    </r>
    <r>
      <rPr>
        <sz val="10"/>
        <color theme="1"/>
        <rFont val="Calibri"/>
        <family val="2"/>
        <scheme val="minor"/>
      </rPr>
      <t xml:space="preserve"> </t>
    </r>
    <r>
      <rPr>
        <b/>
        <sz val="10"/>
        <color theme="1"/>
        <rFont val="Calibri"/>
        <family val="2"/>
        <scheme val="minor"/>
      </rPr>
      <t>9490-9500</t>
    </r>
  </si>
  <si>
    <r>
      <t>8800-</t>
    </r>
    <r>
      <rPr>
        <strike/>
        <sz val="10"/>
        <color theme="1"/>
        <rFont val="Calibri"/>
        <family val="2"/>
        <scheme val="minor"/>
      </rPr>
      <t>8804, 8810, 8811</t>
    </r>
    <r>
      <rPr>
        <sz val="10"/>
        <color theme="1"/>
        <rFont val="Calibri"/>
        <family val="2"/>
        <scheme val="minor"/>
      </rPr>
      <t xml:space="preserve">8814, 8830, 8850-8858, 8890-8896, 8900-8920, 8990, 9040-9043, 9150, 9180, 9220, </t>
    </r>
    <r>
      <rPr>
        <b/>
        <sz val="10"/>
        <color theme="1"/>
        <rFont val="Calibri"/>
        <family val="2"/>
        <scheme val="minor"/>
      </rPr>
      <t>9231</t>
    </r>
    <r>
      <rPr>
        <sz val="10"/>
        <color theme="1"/>
        <rFont val="Calibri"/>
        <family val="2"/>
        <scheme val="minor"/>
      </rPr>
      <t xml:space="preserve">, 9240, 9260, </t>
    </r>
    <r>
      <rPr>
        <b/>
        <sz val="10"/>
        <color theme="1"/>
        <rFont val="Calibri"/>
        <family val="2"/>
        <scheme val="minor"/>
      </rPr>
      <t>9364</t>
    </r>
    <r>
      <rPr>
        <sz val="10"/>
        <color theme="1"/>
        <rFont val="Calibri"/>
        <family val="2"/>
        <scheme val="minor"/>
      </rPr>
      <t xml:space="preserve">, 9473, </t>
    </r>
    <r>
      <rPr>
        <b/>
        <sz val="10"/>
        <color theme="1"/>
        <rFont val="Calibri"/>
        <family val="2"/>
        <scheme val="minor"/>
      </rPr>
      <t>9490-9500</t>
    </r>
    <r>
      <rPr>
        <sz val="10"/>
        <color theme="1"/>
        <rFont val="Calibri"/>
        <family val="2"/>
        <scheme val="minor"/>
      </rPr>
      <t xml:space="preserve">, 9540, </t>
    </r>
    <r>
      <rPr>
        <b/>
        <sz val="10"/>
        <color theme="1"/>
        <rFont val="Calibri"/>
        <family val="2"/>
        <scheme val="minor"/>
      </rPr>
      <t xml:space="preserve">9561, </t>
    </r>
    <r>
      <rPr>
        <sz val="10"/>
        <color theme="1"/>
        <rFont val="Calibri"/>
        <family val="2"/>
        <scheme val="minor"/>
      </rPr>
      <t>9581</t>
    </r>
  </si>
  <si>
    <r>
      <t>8800-</t>
    </r>
    <r>
      <rPr>
        <strike/>
        <sz val="10"/>
        <color theme="1"/>
        <rFont val="Calibri"/>
        <family val="2"/>
        <scheme val="minor"/>
      </rPr>
      <t>8805, 8810, 8811</t>
    </r>
    <r>
      <rPr>
        <sz val="10"/>
        <color theme="1"/>
        <rFont val="Calibri"/>
        <family val="2"/>
        <scheme val="minor"/>
      </rPr>
      <t>8815</t>
    </r>
    <r>
      <rPr>
        <strike/>
        <sz val="10"/>
        <color theme="1"/>
        <rFont val="Calibri"/>
        <family val="2"/>
        <scheme val="minor"/>
      </rPr>
      <t>,</t>
    </r>
    <r>
      <rPr>
        <sz val="10"/>
        <color theme="1"/>
        <rFont val="Calibri"/>
        <family val="2"/>
        <scheme val="minor"/>
      </rPr>
      <t xml:space="preserve"> 8830, 8850-8858, 8890-8896, 8900-8921, 8990, 9040-9043, 9150, 9180, 9220, </t>
    </r>
    <r>
      <rPr>
        <b/>
        <sz val="10"/>
        <color theme="1"/>
        <rFont val="Calibri"/>
        <family val="2"/>
        <scheme val="minor"/>
      </rPr>
      <t>9231</t>
    </r>
    <r>
      <rPr>
        <sz val="10"/>
        <color theme="1"/>
        <rFont val="Calibri"/>
        <family val="2"/>
        <scheme val="minor"/>
      </rPr>
      <t xml:space="preserve">, 9240, 9260, </t>
    </r>
    <r>
      <rPr>
        <b/>
        <sz val="10"/>
        <color theme="1"/>
        <rFont val="Calibri"/>
        <family val="2"/>
        <scheme val="minor"/>
      </rPr>
      <t>9364</t>
    </r>
    <r>
      <rPr>
        <sz val="10"/>
        <color theme="1"/>
        <rFont val="Calibri"/>
        <family val="2"/>
        <scheme val="minor"/>
      </rPr>
      <t xml:space="preserve">, 9473, </t>
    </r>
    <r>
      <rPr>
        <b/>
        <sz val="10"/>
        <color theme="1"/>
        <rFont val="Calibri"/>
        <family val="2"/>
        <scheme val="minor"/>
      </rPr>
      <t>9490-9500</t>
    </r>
    <r>
      <rPr>
        <sz val="10"/>
        <color theme="1"/>
        <rFont val="Calibri"/>
        <family val="2"/>
        <scheme val="minor"/>
      </rPr>
      <t xml:space="preserve">, 9540, </t>
    </r>
    <r>
      <rPr>
        <b/>
        <sz val="10"/>
        <color theme="1"/>
        <rFont val="Calibri"/>
        <family val="2"/>
        <scheme val="minor"/>
      </rPr>
      <t xml:space="preserve">9561, </t>
    </r>
    <r>
      <rPr>
        <sz val="10"/>
        <color theme="1"/>
        <rFont val="Calibri"/>
        <family val="2"/>
        <scheme val="minor"/>
      </rPr>
      <t>9581</t>
    </r>
  </si>
  <si>
    <t xml:space="preserve">Non Melanoma skin </t>
  </si>
  <si>
    <r>
      <t xml:space="preserve">AJCC TNM, </t>
    </r>
    <r>
      <rPr>
        <b/>
        <sz val="10"/>
        <color theme="1"/>
        <rFont val="Calibri"/>
        <family val="2"/>
        <scheme val="minor"/>
      </rPr>
      <t>INRS/INRG</t>
    </r>
  </si>
  <si>
    <r>
      <t xml:space="preserve">TNM or FIGO or AJCC TNM (melanoma) , </t>
    </r>
    <r>
      <rPr>
        <b/>
        <sz val="10"/>
        <color theme="1"/>
        <rFont val="Calibri"/>
        <family val="2"/>
        <scheme val="minor"/>
      </rPr>
      <t>INRS/INRG</t>
    </r>
  </si>
  <si>
    <r>
      <t xml:space="preserve">TNM or FIGO + Valid N stage, </t>
    </r>
    <r>
      <rPr>
        <b/>
        <sz val="10"/>
        <color theme="1"/>
        <rFont val="Calibri"/>
        <family val="2"/>
        <scheme val="minor"/>
      </rPr>
      <t>INRS/INRG</t>
    </r>
  </si>
  <si>
    <r>
      <t xml:space="preserve">TNM or FIGO, </t>
    </r>
    <r>
      <rPr>
        <b/>
        <strike/>
        <sz val="10"/>
        <color theme="1"/>
        <rFont val="Calibri"/>
        <family val="2"/>
        <scheme val="minor"/>
      </rPr>
      <t>INRS/INRG</t>
    </r>
  </si>
  <si>
    <r>
      <t xml:space="preserve">8000, 8010-8231, 8246, 8260-8573, </t>
    </r>
    <r>
      <rPr>
        <b/>
        <sz val="10"/>
        <color theme="1"/>
        <rFont val="Calibri"/>
        <family val="2"/>
        <scheme val="minor"/>
      </rPr>
      <t>8950, 8980, 9490-9500</t>
    </r>
  </si>
  <si>
    <r>
      <t xml:space="preserve">8000, 8010-8231, 8246, 8255-8576, </t>
    </r>
    <r>
      <rPr>
        <b/>
        <sz val="10"/>
        <color theme="1"/>
        <rFont val="Calibri"/>
        <family val="2"/>
        <scheme val="minor"/>
      </rPr>
      <t>8950, 8980, 9490-9500</t>
    </r>
  </si>
  <si>
    <r>
      <t xml:space="preserve">TNM or AJCC TNM (melanoma) , </t>
    </r>
    <r>
      <rPr>
        <b/>
        <sz val="10"/>
        <color theme="1"/>
        <rFont val="Calibri"/>
        <family val="2"/>
        <scheme val="minor"/>
      </rPr>
      <t>INRS/INRG</t>
    </r>
  </si>
  <si>
    <r>
      <t xml:space="preserve">8000, 9061-9102, </t>
    </r>
    <r>
      <rPr>
        <b/>
        <sz val="10"/>
        <color theme="1"/>
        <rFont val="Calibri"/>
        <family val="2"/>
        <scheme val="minor"/>
      </rPr>
      <t>9490-9500</t>
    </r>
  </si>
  <si>
    <r>
      <t xml:space="preserve">TNM, NWTSG, </t>
    </r>
    <r>
      <rPr>
        <b/>
        <sz val="10"/>
        <color theme="1"/>
        <rFont val="Calibri"/>
        <family val="2"/>
        <scheme val="minor"/>
      </rPr>
      <t>INRS/INRG</t>
    </r>
  </si>
  <si>
    <r>
      <t xml:space="preserve">8010-8231, 8246, 8260-8573, 8720-8780, </t>
    </r>
    <r>
      <rPr>
        <b/>
        <sz val="10"/>
        <color theme="1"/>
        <rFont val="Calibri"/>
        <family val="2"/>
        <scheme val="minor"/>
      </rPr>
      <t>9490-9500</t>
    </r>
  </si>
  <si>
    <r>
      <t xml:space="preserve">8010-8231, 8246, 8255-8576, 8720-8780, </t>
    </r>
    <r>
      <rPr>
        <b/>
        <sz val="10"/>
        <color theme="1"/>
        <rFont val="Calibri"/>
        <family val="2"/>
        <scheme val="minor"/>
      </rPr>
      <t>9490-9500</t>
    </r>
  </si>
  <si>
    <t>C693, C694</t>
  </si>
  <si>
    <r>
      <t xml:space="preserve">8720-8780, </t>
    </r>
    <r>
      <rPr>
        <b/>
        <sz val="10"/>
        <color theme="1"/>
        <rFont val="Calibri"/>
        <family val="2"/>
        <scheme val="minor"/>
      </rPr>
      <t>9490-9500</t>
    </r>
  </si>
  <si>
    <r>
      <t xml:space="preserve">9510-9512, </t>
    </r>
    <r>
      <rPr>
        <b/>
        <sz val="10"/>
        <color theme="1"/>
        <rFont val="Calibri"/>
        <family val="2"/>
        <scheme val="minor"/>
      </rPr>
      <t>9490-9500</t>
    </r>
  </si>
  <si>
    <r>
      <t xml:space="preserve">9510-9513, </t>
    </r>
    <r>
      <rPr>
        <b/>
        <sz val="10"/>
        <color theme="1"/>
        <rFont val="Calibri"/>
        <family val="2"/>
        <scheme val="minor"/>
      </rPr>
      <t>9490-9500</t>
    </r>
  </si>
  <si>
    <r>
      <t xml:space="preserve">8000, 8800-8920, 9120-9150, </t>
    </r>
    <r>
      <rPr>
        <b/>
        <sz val="10"/>
        <color theme="1"/>
        <rFont val="Calibri"/>
        <family val="2"/>
        <scheme val="minor"/>
      </rPr>
      <t>9490-9500</t>
    </r>
  </si>
  <si>
    <r>
      <t xml:space="preserve">8000, 8800-8921, 9120-9150, </t>
    </r>
    <r>
      <rPr>
        <b/>
        <sz val="10"/>
        <color theme="1"/>
        <rFont val="Calibri"/>
        <family val="2"/>
        <scheme val="minor"/>
      </rPr>
      <t>9490-9500</t>
    </r>
  </si>
  <si>
    <r>
      <t xml:space="preserve">8010-8231, 8246, 8260-8573, </t>
    </r>
    <r>
      <rPr>
        <b/>
        <sz val="10"/>
        <color theme="1"/>
        <rFont val="Calibri"/>
        <family val="2"/>
        <scheme val="minor"/>
      </rPr>
      <t>9490-9500</t>
    </r>
  </si>
  <si>
    <t xml:space="preserve">  Number of registrations, 2016</t>
  </si>
  <si>
    <t xml:space="preserve">  Number of registrations (P), 2016</t>
  </si>
  <si>
    <t>NI figures not included</t>
  </si>
  <si>
    <t>Country average (population)</t>
  </si>
  <si>
    <t>Country average (country)</t>
  </si>
  <si>
    <r>
      <t>Diagnosing Hospital Known:</t>
    </r>
    <r>
      <rPr>
        <sz val="11"/>
        <color theme="1"/>
        <rFont val="Arial"/>
        <family val="2"/>
      </rPr>
      <t xml:space="preserve"> Percentage (%) of all cancers (C00-C97 ex. C44) registered with an organisation of diagnosis</t>
    </r>
  </si>
  <si>
    <r>
      <t xml:space="preserve">Microscopically Verified: </t>
    </r>
    <r>
      <rPr>
        <sz val="11"/>
        <color theme="1"/>
        <rFont val="Arial"/>
        <family val="2"/>
      </rPr>
      <t>Percentage (%) of all cancers (C00-C97 ex. C44) that are microscopically verified</t>
    </r>
  </si>
  <si>
    <r>
      <t xml:space="preserve">Non Specific Codes: </t>
    </r>
    <r>
      <rPr>
        <sz val="11"/>
        <color theme="1"/>
        <rFont val="Arial"/>
        <family val="2"/>
      </rPr>
      <t>Percentage (%) of all cancers (C00-C97 ex. C44) that are microscopically verified with non specific morphology codes</t>
    </r>
  </si>
  <si>
    <r>
      <rPr>
        <b/>
        <sz val="11"/>
        <color theme="1"/>
        <rFont val="Arial"/>
        <family val="2"/>
      </rPr>
      <t xml:space="preserve">Grade: </t>
    </r>
    <r>
      <rPr>
        <sz val="11"/>
        <color theme="1"/>
        <rFont val="Arial"/>
        <family val="2"/>
      </rPr>
      <t>Percentage (%) of all cancers (C00-C97 ex. C44) registered with a known grade</t>
    </r>
  </si>
  <si>
    <r>
      <t>Treatment:</t>
    </r>
    <r>
      <rPr>
        <sz val="11"/>
        <color theme="1"/>
        <rFont val="Arial"/>
        <family val="2"/>
      </rPr>
      <t xml:space="preserve"> Percentage (%) of all cancers (C00-C97 ex. C44) registered with any treatment</t>
    </r>
  </si>
  <si>
    <t>*** not mandatory to provide data</t>
  </si>
  <si>
    <t>Melanoma of skin</t>
  </si>
  <si>
    <t>2016 (from Previous PI)</t>
  </si>
  <si>
    <t>No. of 2017 not-finalised cases</t>
  </si>
  <si>
    <t>No. of 2017 full cases</t>
  </si>
  <si>
    <t>Completeness - demographic and diagnostic details</t>
  </si>
  <si>
    <t>Breast cancer - % screen detected for ages 50-64 (data 2017)</t>
  </si>
  <si>
    <t>Breast cancer - % screen detected for ages 50-64 (last year, 2016)</t>
  </si>
  <si>
    <t>Breast cancer - % with full screening history for ages 50-64 (data 2017)</t>
  </si>
  <si>
    <t>Breast cancer - % with full screening history for ages 50-64 (last year, 2016)</t>
  </si>
  <si>
    <t>Cervical cancer - % screen detected for ages 25-60 (data 2017)</t>
  </si>
  <si>
    <t>Cervical cancer - % screen detected for ages 25-60 (last year, 2016)</t>
  </si>
  <si>
    <t>Cervical cancer - % with full screening history for ages 25-60 (data 2017)</t>
  </si>
  <si>
    <t>Cervical cancer - % with full screening history for ages 25-60 (last year, 2016)</t>
  </si>
  <si>
    <t>Bowel cancer - % screen detected for ages 60-69 (data 2017)</t>
  </si>
  <si>
    <t>Bowel cancer - % screen detected for ages 60-69 (last year, 2016)</t>
  </si>
  <si>
    <t>Bowel cancer - % with full screening history for ages 60-69 (data 2017)</t>
  </si>
  <si>
    <t>Bowel cancer - % with full screening history for ages 60-69 (last year, 2016)</t>
  </si>
  <si>
    <t>% of all stage 1 cancer patients who received any treatment</t>
  </si>
  <si>
    <t>UK average</t>
  </si>
  <si>
    <t xml:space="preserve">  Number of registrations, 2017</t>
  </si>
  <si>
    <t xml:space="preserve">  Number of registrations (P), 2017</t>
  </si>
  <si>
    <r>
      <t xml:space="preserve">Average of Core Patient Information Complete: </t>
    </r>
    <r>
      <rPr>
        <sz val="11"/>
        <color theme="1"/>
        <rFont val="Arial"/>
        <family val="2"/>
      </rPr>
      <t>Average percentage (%) of all cancers (C00-C97 ex. C44) registered with demographic information</t>
    </r>
    <r>
      <rPr>
        <vertAlign val="superscript"/>
        <sz val="11"/>
        <color theme="1"/>
        <rFont val="Arial"/>
        <family val="2"/>
      </rPr>
      <t>3</t>
    </r>
  </si>
  <si>
    <r>
      <t xml:space="preserve">Average of Core Tumour Information Complete: </t>
    </r>
    <r>
      <rPr>
        <sz val="11"/>
        <color theme="1"/>
        <rFont val="Arial"/>
        <family val="2"/>
      </rPr>
      <t>Average percentage (%) of all cancers (C00-C97 ex. C44) registered with tumour information</t>
    </r>
    <r>
      <rPr>
        <vertAlign val="superscript"/>
        <sz val="11"/>
        <color theme="1"/>
        <rFont val="Arial"/>
        <family val="2"/>
      </rPr>
      <t>4</t>
    </r>
  </si>
  <si>
    <r>
      <t>Death Certificate Only (DCO) Rates:</t>
    </r>
    <r>
      <rPr>
        <sz val="11"/>
        <color theme="1"/>
        <rFont val="Arial"/>
        <family val="2"/>
      </rPr>
      <t xml:space="preserve"> Percentage (%) of all cancers (C00-C97 ex. C44) registered as a DCO</t>
    </r>
    <r>
      <rPr>
        <vertAlign val="superscript"/>
        <sz val="11"/>
        <color theme="1"/>
        <rFont val="Arial"/>
        <family val="2"/>
      </rPr>
      <t>5</t>
    </r>
  </si>
  <si>
    <r>
      <t>Zero Day Survivors:</t>
    </r>
    <r>
      <rPr>
        <sz val="11"/>
        <color theme="1"/>
        <rFont val="Arial"/>
        <family val="2"/>
      </rPr>
      <t xml:space="preserve"> Percentage (%) of all cancers (C00-C97 ex. C44) registered with the date of death equals the date of diagnosis</t>
    </r>
    <r>
      <rPr>
        <vertAlign val="superscript"/>
        <sz val="11"/>
        <color theme="1"/>
        <rFont val="Arial"/>
        <family val="2"/>
      </rPr>
      <t>5</t>
    </r>
  </si>
  <si>
    <t>2. Staging target: &gt; 70%</t>
  </si>
  <si>
    <t>3. Core Patient information includes name, address, postcode, sex, date of birth, ethnicity, date of death, unique health identifier</t>
  </si>
  <si>
    <t>4. Core Tumour information includes date of diagnosis, site of primary growth, type of growth, behaviour of growth, basis of diagnosis, hospital of diagnosis</t>
  </si>
  <si>
    <t>5. DCO and zero survivor rate targets: &lt;2%</t>
  </si>
  <si>
    <t>Northern Ireland not included</t>
  </si>
  <si>
    <t>2017 (from Previous PI)</t>
  </si>
  <si>
    <t>No. of 2018 not-finalised cases</t>
  </si>
  <si>
    <t>No. of 2018 full cases</t>
  </si>
  <si>
    <t>Breast cancer - % screen detected for ages 50-64 (data 2018)</t>
  </si>
  <si>
    <t>Breast cancer - % screen detected for ages 50-64 (last year, 2017)</t>
  </si>
  <si>
    <t>Breast cancer - % with full screening history for ages 50-64 (data 2018)</t>
  </si>
  <si>
    <t>Breast cancer - % with full screening history for ages 50-64 (last year, 2017)</t>
  </si>
  <si>
    <t>Cervical cancer - % screen detected for ages 25-60 (data 2018)</t>
  </si>
  <si>
    <t>Cervical cancer - % screen detected for ages 25-60 (last year, 2017)</t>
  </si>
  <si>
    <t>Cervical cancer - % with full screening history for ages 25-60 (data 2018)</t>
  </si>
  <si>
    <t>Cervical cancer - % with full screening history for ages 25-60 (last year, 2017)</t>
  </si>
  <si>
    <t>Bowel cancer - % screen detected for ages 60-69 (data 2018)</t>
  </si>
  <si>
    <t>Bowel cancer - % screen detected for ages 60-69 (last year, 2017)</t>
  </si>
  <si>
    <t>Bowel cancer - % with full screening history for ages 60-69 (data 2018)</t>
  </si>
  <si>
    <t>Bowel cancer - % with full screening history for ages 60-69 (last year, 2017)</t>
  </si>
  <si>
    <t xml:space="preserve">  Number of registrations, 2018</t>
  </si>
  <si>
    <t xml:space="preserve">  Number of registrations (P), 2018</t>
  </si>
  <si>
    <t>% Staged</t>
  </si>
  <si>
    <t>% Valid Known</t>
  </si>
  <si>
    <t>%Other</t>
  </si>
  <si>
    <t>Tumours with appropriate morphology per site</t>
  </si>
  <si>
    <r>
      <t xml:space="preserve">8000,8010-8231, 8246, 8260-8573, 8720-8780, </t>
    </r>
    <r>
      <rPr>
        <sz val="10"/>
        <color rgb="FFFF0000"/>
        <rFont val="Calibri"/>
        <family val="2"/>
        <scheme val="minor"/>
      </rPr>
      <t xml:space="preserve">8800-8814, 8830, 8850-8858, 8890-8896, 8900-8920, </t>
    </r>
    <r>
      <rPr>
        <sz val="10"/>
        <rFont val="Calibri"/>
        <family val="2"/>
        <scheme val="minor"/>
      </rPr>
      <t>8940-8941, 8980, 8982</t>
    </r>
    <r>
      <rPr>
        <sz val="10"/>
        <color rgb="FFFF0000"/>
        <rFont val="Calibri"/>
        <family val="2"/>
        <scheme val="minor"/>
      </rPr>
      <t>, 8990, 8982, 9040-9043, 9150, 9180, 9220, 9231, 9240, 9260, 9364, 9473, 9490-9500, 9540, 9561, 9581</t>
    </r>
  </si>
  <si>
    <r>
      <t xml:space="preserve">8000,8010-8231, 8246, 8255-8576, 8720-8780, </t>
    </r>
    <r>
      <rPr>
        <sz val="10"/>
        <color rgb="FFFF0000"/>
        <rFont val="Calibri"/>
        <family val="2"/>
        <scheme val="minor"/>
      </rPr>
      <t>8800-8815, 8825, 8830, 8850-8921,</t>
    </r>
    <r>
      <rPr>
        <sz val="10"/>
        <color theme="1"/>
        <rFont val="Calibri"/>
        <family val="2"/>
        <scheme val="minor"/>
      </rPr>
      <t xml:space="preserve"> 8940-8941, </t>
    </r>
    <r>
      <rPr>
        <b/>
        <sz val="10"/>
        <color theme="1"/>
        <rFont val="Calibri"/>
        <family val="2"/>
        <scheme val="minor"/>
      </rPr>
      <t xml:space="preserve">8980, </t>
    </r>
    <r>
      <rPr>
        <b/>
        <sz val="10"/>
        <color rgb="FFFF0000"/>
        <rFont val="Calibri"/>
        <family val="2"/>
        <scheme val="minor"/>
      </rPr>
      <t xml:space="preserve">8990, 9040-9043, 9150, 9180,  9181, 9220, 9231-9240, 9243, 9260, 9364, 9473, </t>
    </r>
    <r>
      <rPr>
        <b/>
        <sz val="10"/>
        <rFont val="Calibri"/>
        <family val="2"/>
        <scheme val="minor"/>
      </rPr>
      <t>9490-9500</t>
    </r>
    <r>
      <rPr>
        <b/>
        <sz val="10"/>
        <color rgb="FFFF0000"/>
        <rFont val="Calibri"/>
        <family val="2"/>
        <scheme val="minor"/>
      </rPr>
      <t>, 9540, 9542, 9561, 9581</t>
    </r>
  </si>
  <si>
    <r>
      <t xml:space="preserve">8000,8010-8231, 8246, 8260-8573, </t>
    </r>
    <r>
      <rPr>
        <sz val="10"/>
        <color rgb="FFFF0000"/>
        <rFont val="Calibri"/>
        <family val="2"/>
        <scheme val="minor"/>
      </rPr>
      <t xml:space="preserve">8800-8814, 8830, 8850-8858, 8890-8896, 8900-8920, </t>
    </r>
    <r>
      <rPr>
        <sz val="10"/>
        <rFont val="Calibri"/>
        <family val="2"/>
        <scheme val="minor"/>
      </rPr>
      <t>8940-8941, 8980, 8982</t>
    </r>
    <r>
      <rPr>
        <sz val="10"/>
        <color rgb="FFFF0000"/>
        <rFont val="Calibri"/>
        <family val="2"/>
        <scheme val="minor"/>
      </rPr>
      <t>, 8990, 8982, 9040-9043, 9150, 9180, 9220, 9231, 9240, 9260, 9364, 9473, 9490-9500, 9540, 9561, 9581</t>
    </r>
  </si>
  <si>
    <r>
      <t xml:space="preserve">8000,8010-8231, 8246, 8260-8573, 8720-8780, </t>
    </r>
    <r>
      <rPr>
        <sz val="10"/>
        <color rgb="FFFF0000"/>
        <rFont val="Calibri"/>
        <family val="2"/>
        <scheme val="minor"/>
      </rPr>
      <t xml:space="preserve">8800-8814, 8830, 8850-8858, 8890-8896, 8900-8920, </t>
    </r>
    <r>
      <rPr>
        <sz val="10"/>
        <rFont val="Calibri"/>
        <family val="2"/>
        <scheme val="minor"/>
      </rPr>
      <t xml:space="preserve"> 8980, </t>
    </r>
    <r>
      <rPr>
        <sz val="10"/>
        <color rgb="FFFF0000"/>
        <rFont val="Calibri"/>
        <family val="2"/>
        <scheme val="minor"/>
      </rPr>
      <t>8990, 8982, 9040-9043, 9150, 9180, 9220, 9231, 9240, 9260, 9364, 9473, 9490-9500, 9540, 9561, 9581</t>
    </r>
  </si>
  <si>
    <r>
      <t xml:space="preserve">8000,8010-8231, 8246, 8255-8576, 8720-8780, </t>
    </r>
    <r>
      <rPr>
        <sz val="10"/>
        <color rgb="FFFF0000"/>
        <rFont val="Calibri"/>
        <family val="2"/>
        <scheme val="minor"/>
      </rPr>
      <t>8800-8815, 8825, 8830, 8850-8921,</t>
    </r>
    <r>
      <rPr>
        <sz val="10"/>
        <color theme="1"/>
        <rFont val="Calibri"/>
        <family val="2"/>
        <scheme val="minor"/>
      </rPr>
      <t xml:space="preserve">  </t>
    </r>
    <r>
      <rPr>
        <b/>
        <sz val="10"/>
        <color theme="1"/>
        <rFont val="Calibri"/>
        <family val="2"/>
        <scheme val="minor"/>
      </rPr>
      <t xml:space="preserve">8980, </t>
    </r>
    <r>
      <rPr>
        <b/>
        <sz val="10"/>
        <color rgb="FFFF0000"/>
        <rFont val="Calibri"/>
        <family val="2"/>
        <scheme val="minor"/>
      </rPr>
      <t xml:space="preserve">8990, 9040-9043, 9150, 9180,  9181, 9220, 9231-9240, 9243, 9260, 9364, 9473, </t>
    </r>
    <r>
      <rPr>
        <b/>
        <sz val="10"/>
        <rFont val="Calibri"/>
        <family val="2"/>
        <scheme val="minor"/>
      </rPr>
      <t>9490-9500</t>
    </r>
    <r>
      <rPr>
        <b/>
        <sz val="10"/>
        <color rgb="FFFF0000"/>
        <rFont val="Calibri"/>
        <family val="2"/>
        <scheme val="minor"/>
      </rPr>
      <t>, 9540, 9542, 9561, 9581</t>
    </r>
  </si>
  <si>
    <r>
      <t xml:space="preserve">8000,8010-8231, </t>
    </r>
    <r>
      <rPr>
        <sz val="10"/>
        <color rgb="FFFF0000"/>
        <rFont val="Calibri"/>
        <family val="2"/>
        <scheme val="minor"/>
      </rPr>
      <t>8243-8244</t>
    </r>
    <r>
      <rPr>
        <sz val="10"/>
        <color theme="1"/>
        <rFont val="Calibri"/>
        <family val="2"/>
        <scheme val="minor"/>
      </rPr>
      <t xml:space="preserve">, 8246, 8260-8573, </t>
    </r>
    <r>
      <rPr>
        <b/>
        <sz val="10"/>
        <color rgb="FFFF0000"/>
        <rFont val="Calibri"/>
        <family val="2"/>
        <scheme val="minor"/>
      </rPr>
      <t>8800-8814, 8830, 8850-8858, 8890-8896, 8900-8920, 8990, 8980, 8982, 9040-9043, 9150, 9180, 9220, 9231, 9240, 9260, 9364, 9473,</t>
    </r>
    <r>
      <rPr>
        <b/>
        <sz val="10"/>
        <color theme="1"/>
        <rFont val="Calibri"/>
        <family val="2"/>
        <scheme val="minor"/>
      </rPr>
      <t xml:space="preserve"> 9490-9500, </t>
    </r>
    <r>
      <rPr>
        <b/>
        <sz val="10"/>
        <color rgb="FFFF0000"/>
        <rFont val="Calibri"/>
        <family val="2"/>
        <scheme val="minor"/>
      </rPr>
      <t>9540, 9561, 9581</t>
    </r>
  </si>
  <si>
    <r>
      <t xml:space="preserve">8000,8010-8231, </t>
    </r>
    <r>
      <rPr>
        <sz val="10"/>
        <color rgb="FFFF0000"/>
        <rFont val="Calibri"/>
        <family val="2"/>
        <scheme val="minor"/>
      </rPr>
      <t>8243-8244</t>
    </r>
    <r>
      <rPr>
        <sz val="10"/>
        <color theme="1"/>
        <rFont val="Calibri"/>
        <family val="2"/>
        <scheme val="minor"/>
      </rPr>
      <t xml:space="preserve">, 8246, 8255-8576, </t>
    </r>
    <r>
      <rPr>
        <b/>
        <sz val="10"/>
        <color rgb="FFFF0000"/>
        <rFont val="Calibri"/>
        <family val="2"/>
        <scheme val="minor"/>
      </rPr>
      <t xml:space="preserve">8800-8815, 8825, 8830, 8850-8921, 8980, 8990, 9040-9043, 9150, 9180,  9181, 9220, 9231-9240, 9243, 9260, 9364, 9473, </t>
    </r>
    <r>
      <rPr>
        <b/>
        <sz val="10"/>
        <color theme="1"/>
        <rFont val="Calibri"/>
        <family val="2"/>
        <scheme val="minor"/>
      </rPr>
      <t xml:space="preserve">9490-9500, </t>
    </r>
    <r>
      <rPr>
        <b/>
        <sz val="10"/>
        <color rgb="FFFF0000"/>
        <rFont val="Calibri"/>
        <family val="2"/>
        <scheme val="minor"/>
      </rPr>
      <t>9540, 9542, 9561, 9581</t>
    </r>
  </si>
  <si>
    <r>
      <t xml:space="preserve">8000,8010-8573, </t>
    </r>
    <r>
      <rPr>
        <sz val="10"/>
        <color rgb="FFFF0000"/>
        <rFont val="Calibri"/>
        <family val="2"/>
        <scheme val="minor"/>
      </rPr>
      <t>8800-8814, 8830, 8850-8858, 8890-8896, 8900-8920,</t>
    </r>
    <r>
      <rPr>
        <sz val="10"/>
        <color theme="1"/>
        <rFont val="Calibri"/>
        <family val="2"/>
        <scheme val="minor"/>
      </rPr>
      <t xml:space="preserve"> </t>
    </r>
    <r>
      <rPr>
        <sz val="10"/>
        <color rgb="FFFF0000"/>
        <rFont val="Calibri"/>
        <family val="2"/>
        <scheme val="minor"/>
      </rPr>
      <t>8980</t>
    </r>
    <r>
      <rPr>
        <sz val="10"/>
        <color theme="1"/>
        <rFont val="Calibri"/>
        <family val="2"/>
        <scheme val="minor"/>
      </rPr>
      <t xml:space="preserve">, 8990, </t>
    </r>
    <r>
      <rPr>
        <sz val="10"/>
        <color rgb="FFFF0000"/>
        <rFont val="Calibri"/>
        <family val="2"/>
        <scheme val="minor"/>
      </rPr>
      <t>8982, 9040-9043, 9150, 9180, 9220, 9231, 9240, 9260, 9364, 9473</t>
    </r>
    <r>
      <rPr>
        <sz val="10"/>
        <color theme="1"/>
        <rFont val="Calibri"/>
        <family val="2"/>
        <scheme val="minor"/>
      </rPr>
      <t xml:space="preserve">, 9490-9500, </t>
    </r>
    <r>
      <rPr>
        <sz val="10"/>
        <color rgb="FFFF0000"/>
        <rFont val="Calibri"/>
        <family val="2"/>
        <scheme val="minor"/>
      </rPr>
      <t>9540, 9561, 9581</t>
    </r>
  </si>
  <si>
    <r>
      <t xml:space="preserve">8000,8010-8576, </t>
    </r>
    <r>
      <rPr>
        <b/>
        <sz val="10"/>
        <color rgb="FFFF0000"/>
        <rFont val="Calibri"/>
        <family val="2"/>
        <scheme val="minor"/>
      </rPr>
      <t>8800-8815, 8825, 8830, 8850-8921, 8980, 8990, 9040-9043, 9150, 9180,  9181, 9220, 9231-9240, 9243, 9260, 9364, 9473,</t>
    </r>
    <r>
      <rPr>
        <b/>
        <sz val="10"/>
        <color theme="1"/>
        <rFont val="Calibri"/>
        <family val="2"/>
        <scheme val="minor"/>
      </rPr>
      <t xml:space="preserve"> 9490-9500, </t>
    </r>
    <r>
      <rPr>
        <b/>
        <sz val="10"/>
        <color rgb="FFFF0000"/>
        <rFont val="Calibri"/>
        <family val="2"/>
        <scheme val="minor"/>
      </rPr>
      <t>9540, 9542, 9561, 9581</t>
    </r>
  </si>
  <si>
    <r>
      <t xml:space="preserve">8000,8010-8576, </t>
    </r>
    <r>
      <rPr>
        <b/>
        <sz val="10"/>
        <color rgb="FFFF0000"/>
        <rFont val="Calibri"/>
        <family val="2"/>
        <scheme val="minor"/>
      </rPr>
      <t xml:space="preserve">8800-8815, 8825, 8830, 8850-8921, </t>
    </r>
    <r>
      <rPr>
        <sz val="10"/>
        <rFont val="Calibri"/>
        <family val="2"/>
        <scheme val="minor"/>
      </rPr>
      <t>8936</t>
    </r>
    <r>
      <rPr>
        <b/>
        <sz val="10"/>
        <color rgb="FFFF0000"/>
        <rFont val="Calibri"/>
        <family val="2"/>
        <scheme val="minor"/>
      </rPr>
      <t>, 8980, 8990, 9040-9043, 9150, 9180,  9181, 9220, 9231-9240, 9243, 9260, 9364, 9473,</t>
    </r>
    <r>
      <rPr>
        <b/>
        <sz val="10"/>
        <color theme="1"/>
        <rFont val="Calibri"/>
        <family val="2"/>
        <scheme val="minor"/>
      </rPr>
      <t xml:space="preserve"> 9490-9500, </t>
    </r>
    <r>
      <rPr>
        <b/>
        <sz val="10"/>
        <color rgb="FFFF0000"/>
        <rFont val="Calibri"/>
        <family val="2"/>
        <scheme val="minor"/>
      </rPr>
      <t>9540, 9542, 9561, 9581</t>
    </r>
  </si>
  <si>
    <r>
      <rPr>
        <sz val="10"/>
        <color rgb="FFFF0000"/>
        <rFont val="Calibri"/>
        <family val="2"/>
        <scheme val="minor"/>
      </rPr>
      <t>8000</t>
    </r>
    <r>
      <rPr>
        <sz val="10"/>
        <color theme="1"/>
        <rFont val="Calibri"/>
        <family val="2"/>
        <scheme val="minor"/>
      </rPr>
      <t xml:space="preserve">, 8010-8573, </t>
    </r>
    <r>
      <rPr>
        <sz val="10"/>
        <color rgb="FFFF0000"/>
        <rFont val="Calibri"/>
        <family val="2"/>
        <scheme val="minor"/>
      </rPr>
      <t>8800-8814, 8830, 8850-8858, 8890-8896, 8900-8920,</t>
    </r>
    <r>
      <rPr>
        <sz val="10"/>
        <color theme="1"/>
        <rFont val="Calibri"/>
        <family val="2"/>
        <scheme val="minor"/>
      </rPr>
      <t xml:space="preserve"> </t>
    </r>
    <r>
      <rPr>
        <sz val="10"/>
        <color rgb="FFFF0000"/>
        <rFont val="Calibri"/>
        <family val="2"/>
        <scheme val="minor"/>
      </rPr>
      <t>8980</t>
    </r>
    <r>
      <rPr>
        <sz val="10"/>
        <color theme="1"/>
        <rFont val="Calibri"/>
        <family val="2"/>
        <scheme val="minor"/>
      </rPr>
      <t xml:space="preserve">, 8990, </t>
    </r>
    <r>
      <rPr>
        <sz val="10"/>
        <color rgb="FFFF0000"/>
        <rFont val="Calibri"/>
        <family val="2"/>
        <scheme val="minor"/>
      </rPr>
      <t>8982, 9040-9043, 9150, 9180, 9220, 9231, 9240, 9260, 9364, 9473</t>
    </r>
    <r>
      <rPr>
        <sz val="10"/>
        <color theme="1"/>
        <rFont val="Calibri"/>
        <family val="2"/>
        <scheme val="minor"/>
      </rPr>
      <t xml:space="preserve">, 9490-9500, </t>
    </r>
    <r>
      <rPr>
        <sz val="10"/>
        <color rgb="FFFF0000"/>
        <rFont val="Calibri"/>
        <family val="2"/>
        <scheme val="minor"/>
      </rPr>
      <t>9540, 9561, 9581</t>
    </r>
  </si>
  <si>
    <r>
      <t xml:space="preserve">8000, 8010-8576, </t>
    </r>
    <r>
      <rPr>
        <b/>
        <sz val="10"/>
        <color rgb="FFFF0000"/>
        <rFont val="Calibri"/>
        <family val="2"/>
        <scheme val="minor"/>
      </rPr>
      <t xml:space="preserve">8800-8815, 8825, 8830, 8850-8921, </t>
    </r>
    <r>
      <rPr>
        <sz val="10"/>
        <rFont val="Calibri"/>
        <family val="2"/>
        <scheme val="minor"/>
      </rPr>
      <t>8936</t>
    </r>
    <r>
      <rPr>
        <b/>
        <sz val="10"/>
        <color rgb="FFFF0000"/>
        <rFont val="Calibri"/>
        <family val="2"/>
        <scheme val="minor"/>
      </rPr>
      <t>, 8980, 8990, 9040-9043, 9150, 9180,  9181, 9220, 9231-9240, 9243, 9260, 9364, 9473,</t>
    </r>
    <r>
      <rPr>
        <b/>
        <sz val="10"/>
        <color theme="1"/>
        <rFont val="Calibri"/>
        <family val="2"/>
        <scheme val="minor"/>
      </rPr>
      <t xml:space="preserve"> 9490-9500, </t>
    </r>
    <r>
      <rPr>
        <b/>
        <sz val="10"/>
        <color rgb="FFFF0000"/>
        <rFont val="Calibri"/>
        <family val="2"/>
        <scheme val="minor"/>
      </rPr>
      <t>9540, 9542, 9561, 9581</t>
    </r>
  </si>
  <si>
    <r>
      <t xml:space="preserve">TNM, </t>
    </r>
    <r>
      <rPr>
        <strike/>
        <sz val="10"/>
        <color rgb="FFFF0000"/>
        <rFont val="Calibri"/>
        <family val="2"/>
        <scheme val="minor"/>
      </rPr>
      <t>DUKES</t>
    </r>
    <r>
      <rPr>
        <sz val="10"/>
        <color theme="1"/>
        <rFont val="Calibri"/>
        <family val="2"/>
        <scheme val="minor"/>
      </rPr>
      <t>, ENTS TNM</t>
    </r>
  </si>
  <si>
    <r>
      <t xml:space="preserve">TNM, </t>
    </r>
    <r>
      <rPr>
        <strike/>
        <sz val="10"/>
        <color rgb="FFFF0000"/>
        <rFont val="Calibri"/>
        <family val="2"/>
        <scheme val="minor"/>
      </rPr>
      <t>DUKES</t>
    </r>
    <r>
      <rPr>
        <strike/>
        <sz val="10"/>
        <color theme="1"/>
        <rFont val="Calibri"/>
        <family val="2"/>
        <scheme val="minor"/>
      </rPr>
      <t>,</t>
    </r>
    <r>
      <rPr>
        <sz val="10"/>
        <color theme="1"/>
        <rFont val="Calibri"/>
        <family val="2"/>
        <scheme val="minor"/>
      </rPr>
      <t xml:space="preserve"> ENTS TNM</t>
    </r>
  </si>
  <si>
    <r>
      <rPr>
        <sz val="10"/>
        <color rgb="FFFF0000"/>
        <rFont val="Calibri"/>
        <family val="2"/>
        <scheme val="minor"/>
      </rPr>
      <t>8000</t>
    </r>
    <r>
      <rPr>
        <sz val="10"/>
        <color theme="1"/>
        <rFont val="Calibri"/>
        <family val="2"/>
        <scheme val="minor"/>
      </rPr>
      <t xml:space="preserve">, 8010-8573, </t>
    </r>
    <r>
      <rPr>
        <sz val="10"/>
        <color rgb="FFFF0000"/>
        <rFont val="Calibri"/>
        <family val="2"/>
        <scheme val="minor"/>
      </rPr>
      <t>8800-8814, 8830, 8850-8858, 8890-8896, 8900-8920, 8980,</t>
    </r>
    <r>
      <rPr>
        <sz val="10"/>
        <color theme="1"/>
        <rFont val="Calibri"/>
        <family val="2"/>
        <scheme val="minor"/>
      </rPr>
      <t xml:space="preserve"> 8990, </t>
    </r>
    <r>
      <rPr>
        <sz val="10"/>
        <color rgb="FFFF0000"/>
        <rFont val="Calibri"/>
        <family val="2"/>
        <scheme val="minor"/>
      </rPr>
      <t>8982, 9040-9043, 9150, 9180, 9220, 9231, 9240, 9260, 9364, 9473</t>
    </r>
    <r>
      <rPr>
        <sz val="10"/>
        <color theme="1"/>
        <rFont val="Calibri"/>
        <family val="2"/>
        <scheme val="minor"/>
      </rPr>
      <t xml:space="preserve">, 9490-9500, </t>
    </r>
    <r>
      <rPr>
        <sz val="10"/>
        <color rgb="FFFF0000"/>
        <rFont val="Calibri"/>
        <family val="2"/>
        <scheme val="minor"/>
      </rPr>
      <t>9540, 9561, 9581</t>
    </r>
  </si>
  <si>
    <r>
      <t xml:space="preserve">8000,8010-8231, </t>
    </r>
    <r>
      <rPr>
        <sz val="10"/>
        <color rgb="FFFF0000"/>
        <rFont val="Calibri"/>
        <family val="2"/>
        <scheme val="minor"/>
      </rPr>
      <t>8243-8244</t>
    </r>
    <r>
      <rPr>
        <sz val="10"/>
        <color theme="1"/>
        <rFont val="Calibri"/>
        <family val="2"/>
        <scheme val="minor"/>
      </rPr>
      <t xml:space="preserve">, 8246, 8260-8573, </t>
    </r>
    <r>
      <rPr>
        <b/>
        <sz val="10"/>
        <color rgb="FFFF0000"/>
        <rFont val="Calibri"/>
        <family val="2"/>
        <scheme val="minor"/>
      </rPr>
      <t>8800-8814, 8830, 8850-8858, 8890-8896, 8980, 8900-8920, 8990, 8982, 9040-9043, 9150, 9180, 9220, 9231, 9240, 9260, 9364, 9473,</t>
    </r>
    <r>
      <rPr>
        <b/>
        <sz val="10"/>
        <color theme="1"/>
        <rFont val="Calibri"/>
        <family val="2"/>
        <scheme val="minor"/>
      </rPr>
      <t xml:space="preserve"> 9490-9500, </t>
    </r>
    <r>
      <rPr>
        <b/>
        <sz val="10"/>
        <color rgb="FFFF0000"/>
        <rFont val="Calibri"/>
        <family val="2"/>
        <scheme val="minor"/>
      </rPr>
      <t>9540, 9561, 9581</t>
    </r>
  </si>
  <si>
    <r>
      <t xml:space="preserve">Liver </t>
    </r>
    <r>
      <rPr>
        <sz val="10"/>
        <color rgb="FFFF0000"/>
        <rFont val="Calibri"/>
        <family val="2"/>
        <scheme val="minor"/>
      </rPr>
      <t>- HCC &amp; combined</t>
    </r>
  </si>
  <si>
    <r>
      <t xml:space="preserve"> 8170-8171,</t>
    </r>
    <r>
      <rPr>
        <sz val="10"/>
        <color rgb="FFFF0000"/>
        <rFont val="Calibri"/>
        <family val="2"/>
        <scheme val="minor"/>
      </rPr>
      <t xml:space="preserve"> 8180</t>
    </r>
  </si>
  <si>
    <r>
      <t xml:space="preserve">8170-8175, </t>
    </r>
    <r>
      <rPr>
        <sz val="10"/>
        <color rgb="FFFF0000"/>
        <rFont val="Calibri"/>
        <family val="2"/>
        <scheme val="minor"/>
      </rPr>
      <t>8180</t>
    </r>
  </si>
  <si>
    <r>
      <t xml:space="preserve">Liver - </t>
    </r>
    <r>
      <rPr>
        <strike/>
        <sz val="10"/>
        <color theme="1"/>
        <rFont val="Calibri"/>
        <family val="2"/>
        <scheme val="minor"/>
      </rPr>
      <t xml:space="preserve">intrahepatic </t>
    </r>
    <r>
      <rPr>
        <sz val="10"/>
        <color rgb="FFFF0000"/>
        <rFont val="Calibri"/>
        <family val="2"/>
        <scheme val="minor"/>
      </rPr>
      <t>other</t>
    </r>
  </si>
  <si>
    <r>
      <rPr>
        <strike/>
        <sz val="10"/>
        <color theme="1"/>
        <rFont val="Calibri"/>
        <family val="2"/>
        <scheme val="minor"/>
      </rPr>
      <t xml:space="preserve">C220, </t>
    </r>
    <r>
      <rPr>
        <sz val="10"/>
        <color theme="1"/>
        <rFont val="Calibri"/>
        <family val="2"/>
        <scheme val="minor"/>
      </rPr>
      <t xml:space="preserve">C221, </t>
    </r>
    <r>
      <rPr>
        <sz val="10"/>
        <color theme="3"/>
        <rFont val="Calibri"/>
        <family val="2"/>
        <scheme val="minor"/>
      </rPr>
      <t>C224</t>
    </r>
    <r>
      <rPr>
        <sz val="10"/>
        <color theme="1"/>
        <rFont val="Calibri"/>
        <family val="2"/>
        <scheme val="minor"/>
      </rPr>
      <t>,  C227, C229</t>
    </r>
  </si>
  <si>
    <r>
      <t xml:space="preserve">8000, 8010,8140, 8160-8162, </t>
    </r>
    <r>
      <rPr>
        <strike/>
        <sz val="10"/>
        <color theme="1"/>
        <rFont val="Calibri"/>
        <family val="2"/>
        <scheme val="minor"/>
      </rPr>
      <t>8180</t>
    </r>
    <r>
      <rPr>
        <sz val="10"/>
        <color theme="1"/>
        <rFont val="Calibri"/>
        <family val="2"/>
        <scheme val="minor"/>
      </rPr>
      <t xml:space="preserve">, </t>
    </r>
    <r>
      <rPr>
        <b/>
        <sz val="10"/>
        <color theme="1"/>
        <rFont val="Calibri"/>
        <family val="2"/>
        <scheme val="minor"/>
      </rPr>
      <t xml:space="preserve">8480, </t>
    </r>
    <r>
      <rPr>
        <b/>
        <sz val="10"/>
        <color theme="3"/>
        <rFont val="Calibri"/>
        <family val="2"/>
        <scheme val="minor"/>
      </rPr>
      <t>8481</t>
    </r>
    <r>
      <rPr>
        <b/>
        <sz val="10"/>
        <color theme="1"/>
        <rFont val="Calibri"/>
        <family val="2"/>
        <scheme val="minor"/>
      </rPr>
      <t xml:space="preserve">, 8500, </t>
    </r>
    <r>
      <rPr>
        <b/>
        <sz val="10"/>
        <color rgb="FFFF0000"/>
        <rFont val="Calibri"/>
        <family val="2"/>
        <scheme val="minor"/>
      </rPr>
      <t>8503</t>
    </r>
    <r>
      <rPr>
        <b/>
        <sz val="10"/>
        <color theme="1"/>
        <rFont val="Calibri"/>
        <family val="2"/>
        <scheme val="minor"/>
      </rPr>
      <t>, 8560</t>
    </r>
    <r>
      <rPr>
        <sz val="10"/>
        <color theme="1"/>
        <rFont val="Calibri"/>
        <family val="2"/>
        <scheme val="minor"/>
      </rPr>
      <t xml:space="preserve">, </t>
    </r>
    <r>
      <rPr>
        <sz val="10"/>
        <color rgb="FFFF0000"/>
        <rFont val="Calibri"/>
        <family val="2"/>
        <scheme val="minor"/>
      </rPr>
      <t>8800-8814, 8830, 8850-8858, 8890-8896, 8900-8920, 8980, 8990, 8982, 9040-9043, 9150, 9180, 9220, 9231, 9240, 9260, 9364, 9473, 9490-9500, 9540, 9561, 9581</t>
    </r>
  </si>
  <si>
    <r>
      <t xml:space="preserve">8000, 8010, 8140, 8160-8162, </t>
    </r>
    <r>
      <rPr>
        <strike/>
        <sz val="10"/>
        <color theme="1"/>
        <rFont val="Calibri"/>
        <family val="2"/>
        <scheme val="minor"/>
      </rPr>
      <t>8180</t>
    </r>
    <r>
      <rPr>
        <sz val="10"/>
        <color theme="1"/>
        <rFont val="Calibri"/>
        <family val="2"/>
        <scheme val="minor"/>
      </rPr>
      <t xml:space="preserve">, </t>
    </r>
    <r>
      <rPr>
        <b/>
        <sz val="10"/>
        <color theme="1"/>
        <rFont val="Calibri"/>
        <family val="2"/>
        <scheme val="minor"/>
      </rPr>
      <t xml:space="preserve">8480, </t>
    </r>
    <r>
      <rPr>
        <b/>
        <sz val="10"/>
        <color theme="3"/>
        <rFont val="Calibri"/>
        <family val="2"/>
        <scheme val="minor"/>
      </rPr>
      <t>8481</t>
    </r>
    <r>
      <rPr>
        <b/>
        <sz val="10"/>
        <color theme="1"/>
        <rFont val="Calibri"/>
        <family val="2"/>
        <scheme val="minor"/>
      </rPr>
      <t xml:space="preserve">, 8500, </t>
    </r>
    <r>
      <rPr>
        <b/>
        <sz val="10"/>
        <color rgb="FFFF0000"/>
        <rFont val="Calibri"/>
        <family val="2"/>
        <scheme val="minor"/>
      </rPr>
      <t>8503</t>
    </r>
    <r>
      <rPr>
        <b/>
        <sz val="10"/>
        <color theme="1"/>
        <rFont val="Calibri"/>
        <family val="2"/>
        <scheme val="minor"/>
      </rPr>
      <t>, 8560</t>
    </r>
    <r>
      <rPr>
        <sz val="10"/>
        <color theme="1"/>
        <rFont val="Calibri"/>
        <family val="2"/>
        <scheme val="minor"/>
      </rPr>
      <t xml:space="preserve">, </t>
    </r>
    <r>
      <rPr>
        <sz val="10"/>
        <color rgb="FFFF0000"/>
        <rFont val="Calibri"/>
        <family val="2"/>
        <scheme val="minor"/>
      </rPr>
      <t>8800-8815, 8825, 8830, 8850-8921, 8980, 8990, 9040-9043, 9150, 9180,  9181, 9220, 9231-9240, 9243, 9260, 9364, 9473, 9490-9500, 9540, 9542, 9561, 9581</t>
    </r>
  </si>
  <si>
    <t>Liver - hepatoblastoma</t>
  </si>
  <si>
    <t>PRETEXT</t>
  </si>
  <si>
    <t>C222</t>
  </si>
  <si>
    <r>
      <t xml:space="preserve">8000,8010-8231, 8246, 8260-8573, </t>
    </r>
    <r>
      <rPr>
        <b/>
        <sz val="10"/>
        <color rgb="FFFF0000"/>
        <rFont val="Calibri"/>
        <family val="2"/>
        <scheme val="minor"/>
      </rPr>
      <t>8800-8814, 8830, 8850-8858, 8890-8896, 8900-8920, 8980, 8990, 8982, 9040-9043, 9150, 9180, 9220, 9231, 9240, 9260, 9364, 9473,</t>
    </r>
    <r>
      <rPr>
        <b/>
        <sz val="10"/>
        <color theme="1"/>
        <rFont val="Calibri"/>
        <family val="2"/>
        <scheme val="minor"/>
      </rPr>
      <t xml:space="preserve"> 9490-9500, </t>
    </r>
    <r>
      <rPr>
        <b/>
        <sz val="10"/>
        <color rgb="FFFF0000"/>
        <rFont val="Calibri"/>
        <family val="2"/>
        <scheme val="minor"/>
      </rPr>
      <t>9540, 9561, 9581</t>
    </r>
  </si>
  <si>
    <r>
      <t xml:space="preserve">8000,8010-8231, 8246, 8255-8576, </t>
    </r>
    <r>
      <rPr>
        <b/>
        <sz val="10"/>
        <color rgb="FFFF0000"/>
        <rFont val="Calibri"/>
        <family val="2"/>
        <scheme val="minor"/>
      </rPr>
      <t xml:space="preserve">8800-8815, 8825, 8830, 8850-8921, 8980, 8990, 9040-9043, 9150, 9180,  9181, 9220, 9231-9240, 9243, 9260, 9364, 9473, </t>
    </r>
    <r>
      <rPr>
        <b/>
        <sz val="10"/>
        <color theme="1"/>
        <rFont val="Calibri"/>
        <family val="2"/>
        <scheme val="minor"/>
      </rPr>
      <t xml:space="preserve">9490-9500, </t>
    </r>
    <r>
      <rPr>
        <b/>
        <sz val="10"/>
        <color rgb="FFFF0000"/>
        <rFont val="Calibri"/>
        <family val="2"/>
        <scheme val="minor"/>
      </rPr>
      <t>9540, 9542, 9561, 9581</t>
    </r>
  </si>
  <si>
    <r>
      <t xml:space="preserve">8000,8010-8231, 8246, 8260-8573, </t>
    </r>
    <r>
      <rPr>
        <b/>
        <sz val="10"/>
        <color rgb="FFFF0000"/>
        <rFont val="Calibri"/>
        <family val="2"/>
        <scheme val="minor"/>
      </rPr>
      <t>8800-8814, 8830, 8850-8858, 8890-8896,  8900-8920, 8980, 8990, 8982, 9040-9043, 9150, 9180, 9220, 9231, 9240, 9260, 9364, 9473,</t>
    </r>
    <r>
      <rPr>
        <b/>
        <sz val="10"/>
        <color theme="1"/>
        <rFont val="Calibri"/>
        <family val="2"/>
        <scheme val="minor"/>
      </rPr>
      <t xml:space="preserve"> 9490-9500, </t>
    </r>
    <r>
      <rPr>
        <b/>
        <sz val="10"/>
        <color rgb="FFFF0000"/>
        <rFont val="Calibri"/>
        <family val="2"/>
        <scheme val="minor"/>
      </rPr>
      <t>9540, 9561, 9581</t>
    </r>
  </si>
  <si>
    <r>
      <rPr>
        <sz val="10"/>
        <color rgb="FFFF0000"/>
        <rFont val="Calibri"/>
        <family val="2"/>
        <scheme val="minor"/>
      </rPr>
      <t>8000</t>
    </r>
    <r>
      <rPr>
        <sz val="10"/>
        <color theme="1"/>
        <rFont val="Calibri"/>
        <family val="2"/>
        <scheme val="minor"/>
      </rPr>
      <t xml:space="preserve">, 8010-8573, </t>
    </r>
    <r>
      <rPr>
        <sz val="10"/>
        <color rgb="FFFF0000"/>
        <rFont val="Calibri"/>
        <family val="2"/>
        <scheme val="minor"/>
      </rPr>
      <t>8800-8814, 8830, 8850-8858, 8890-8896, 8900-8920,</t>
    </r>
    <r>
      <rPr>
        <sz val="10"/>
        <color theme="1"/>
        <rFont val="Calibri"/>
        <family val="2"/>
        <scheme val="minor"/>
      </rPr>
      <t xml:space="preserve"> </t>
    </r>
    <r>
      <rPr>
        <sz val="10"/>
        <color rgb="FFFF0000"/>
        <rFont val="Calibri"/>
        <family val="2"/>
        <scheme val="minor"/>
      </rPr>
      <t>8980,</t>
    </r>
    <r>
      <rPr>
        <sz val="10"/>
        <color theme="1"/>
        <rFont val="Calibri"/>
        <family val="2"/>
        <scheme val="minor"/>
      </rPr>
      <t xml:space="preserve"> 8990, </t>
    </r>
    <r>
      <rPr>
        <sz val="10"/>
        <color rgb="FFFF0000"/>
        <rFont val="Calibri"/>
        <family val="2"/>
        <scheme val="minor"/>
      </rPr>
      <t>8982, 9040-9043, 9150, 9180, 9220, 9231, 9240, 9260, 9364, 9473</t>
    </r>
    <r>
      <rPr>
        <sz val="10"/>
        <color theme="1"/>
        <rFont val="Calibri"/>
        <family val="2"/>
        <scheme val="minor"/>
      </rPr>
      <t xml:space="preserve">, 9490-9500, </t>
    </r>
    <r>
      <rPr>
        <sz val="10"/>
        <color rgb="FFFF0000"/>
        <rFont val="Calibri"/>
        <family val="2"/>
        <scheme val="minor"/>
      </rPr>
      <t>9540, 9561, 9581</t>
    </r>
  </si>
  <si>
    <r>
      <t xml:space="preserve">8000, 8010-8576, </t>
    </r>
    <r>
      <rPr>
        <b/>
        <sz val="10"/>
        <color rgb="FFFF0000"/>
        <rFont val="Calibri"/>
        <family val="2"/>
        <scheme val="minor"/>
      </rPr>
      <t>8800-8815, 8825, 8830, 8850-8921, 8980, 8990, 9040-9043, 9150, 9180,  9181, 9220, 9231-9240, 9243, 9260, 9364, 9473,</t>
    </r>
    <r>
      <rPr>
        <b/>
        <sz val="10"/>
        <color theme="1"/>
        <rFont val="Calibri"/>
        <family val="2"/>
        <scheme val="minor"/>
      </rPr>
      <t xml:space="preserve"> 9490-9500, </t>
    </r>
    <r>
      <rPr>
        <b/>
        <sz val="10"/>
        <color rgb="FFFF0000"/>
        <rFont val="Calibri"/>
        <family val="2"/>
        <scheme val="minor"/>
      </rPr>
      <t>9540, 9542, 9561, 9581</t>
    </r>
  </si>
  <si>
    <r>
      <rPr>
        <sz val="10"/>
        <color rgb="FFFF0000"/>
        <rFont val="Calibri"/>
        <family val="2"/>
        <scheme val="minor"/>
      </rPr>
      <t>8000</t>
    </r>
    <r>
      <rPr>
        <sz val="10"/>
        <color theme="1"/>
        <rFont val="Calibri"/>
        <family val="2"/>
        <scheme val="minor"/>
      </rPr>
      <t xml:space="preserve">, 8010-8573, </t>
    </r>
    <r>
      <rPr>
        <sz val="10"/>
        <color rgb="FFFF0000"/>
        <rFont val="Calibri"/>
        <family val="2"/>
        <scheme val="minor"/>
      </rPr>
      <t>8800-8814, 8830, 8850-8858, 8890-8896, 8900-8920,</t>
    </r>
    <r>
      <rPr>
        <sz val="10"/>
        <color theme="1"/>
        <rFont val="Calibri"/>
        <family val="2"/>
        <scheme val="minor"/>
      </rPr>
      <t xml:space="preserve"> 8990, </t>
    </r>
    <r>
      <rPr>
        <sz val="10"/>
        <color rgb="FFFF0000"/>
        <rFont val="Calibri"/>
        <family val="2"/>
        <scheme val="minor"/>
      </rPr>
      <t>8980,</t>
    </r>
    <r>
      <rPr>
        <sz val="10"/>
        <color theme="1"/>
        <rFont val="Calibri"/>
        <family val="2"/>
        <scheme val="minor"/>
      </rPr>
      <t xml:space="preserve"> </t>
    </r>
    <r>
      <rPr>
        <sz val="10"/>
        <color rgb="FFFF0000"/>
        <rFont val="Calibri"/>
        <family val="2"/>
        <scheme val="minor"/>
      </rPr>
      <t>8982, 9040-9043, 9150, 9180, 9220, 9231, 9240, 9260, 9364, 9473</t>
    </r>
    <r>
      <rPr>
        <sz val="10"/>
        <color theme="1"/>
        <rFont val="Calibri"/>
        <family val="2"/>
        <scheme val="minor"/>
      </rPr>
      <t xml:space="preserve">, 9490-9500, </t>
    </r>
    <r>
      <rPr>
        <sz val="10"/>
        <color rgb="FFFF0000"/>
        <rFont val="Calibri"/>
        <family val="2"/>
        <scheme val="minor"/>
      </rPr>
      <t>9540, 9561, 9581</t>
    </r>
  </si>
  <si>
    <t>This counts 'All invasive xnmsc' cases that aren't included in column H because they have site codes not listed in the table</t>
  </si>
  <si>
    <r>
      <t xml:space="preserve">8000,8010-8246, </t>
    </r>
    <r>
      <rPr>
        <sz val="10"/>
        <color rgb="FFFF0000"/>
        <rFont val="Calibri"/>
        <family val="2"/>
        <scheme val="minor"/>
      </rPr>
      <t>8250-8251</t>
    </r>
    <r>
      <rPr>
        <sz val="10"/>
        <color theme="1"/>
        <rFont val="Calibri"/>
        <family val="2"/>
        <scheme val="minor"/>
      </rPr>
      <t xml:space="preserve">, 8260-8573, </t>
    </r>
    <r>
      <rPr>
        <sz val="10"/>
        <color rgb="FFFF0000"/>
        <rFont val="Calibri"/>
        <family val="2"/>
        <scheme val="minor"/>
      </rPr>
      <t>8</t>
    </r>
    <r>
      <rPr>
        <b/>
        <sz val="10"/>
        <color rgb="FFFF0000"/>
        <rFont val="Calibri"/>
        <family val="2"/>
        <scheme val="minor"/>
      </rPr>
      <t>800-8814, 8830, 8850-8858, 8890-8896, 8900-8920, 8980, 8990, 8982, 9040-9043, 9150, 9180, 9220, 9231, 9240, 9260, 9364, 9473,</t>
    </r>
    <r>
      <rPr>
        <b/>
        <sz val="10"/>
        <color theme="1"/>
        <rFont val="Calibri"/>
        <family val="2"/>
        <scheme val="minor"/>
      </rPr>
      <t xml:space="preserve"> 9490-9500, </t>
    </r>
    <r>
      <rPr>
        <b/>
        <sz val="10"/>
        <color rgb="FFFF0000"/>
        <rFont val="Calibri"/>
        <family val="2"/>
        <scheme val="minor"/>
      </rPr>
      <t>9540, 9561, 9581</t>
    </r>
  </si>
  <si>
    <r>
      <t xml:space="preserve">8000, 8010-8249, </t>
    </r>
    <r>
      <rPr>
        <sz val="10"/>
        <color rgb="FFFF0000"/>
        <rFont val="Calibri"/>
        <family val="2"/>
        <scheme val="minor"/>
      </rPr>
      <t>8250-8252</t>
    </r>
    <r>
      <rPr>
        <sz val="10"/>
        <color theme="1"/>
        <rFont val="Calibri"/>
        <family val="2"/>
        <scheme val="minor"/>
      </rPr>
      <t xml:space="preserve">, 8255-8576, </t>
    </r>
    <r>
      <rPr>
        <b/>
        <sz val="10"/>
        <color rgb="FFFF0000"/>
        <rFont val="Calibri"/>
        <family val="2"/>
        <scheme val="minor"/>
      </rPr>
      <t>8800-8815, 8825, 8830, 8850-8921, 8980, 8990, 9040-9043, 9150, 9180,  9181, 9220, 9231-9240, 9243, 9260, 9364, 9473,</t>
    </r>
    <r>
      <rPr>
        <b/>
        <sz val="10"/>
        <color theme="1"/>
        <rFont val="Calibri"/>
        <family val="2"/>
        <scheme val="minor"/>
      </rPr>
      <t xml:space="preserve"> 9490-9500, </t>
    </r>
    <r>
      <rPr>
        <b/>
        <sz val="10"/>
        <color rgb="FFFF0000"/>
        <rFont val="Calibri"/>
        <family val="2"/>
        <scheme val="minor"/>
      </rPr>
      <t>9540, 9542, 9561, 9581</t>
    </r>
  </si>
  <si>
    <t>Other all xnmsc</t>
  </si>
  <si>
    <t>Thymus</t>
  </si>
  <si>
    <t>C37</t>
  </si>
  <si>
    <r>
      <t xml:space="preserve">8000,8010-8231, 8246, 8260-8573, 8580, 8980, </t>
    </r>
    <r>
      <rPr>
        <b/>
        <sz val="10"/>
        <color rgb="FFFF0000"/>
        <rFont val="Calibri"/>
        <family val="2"/>
        <scheme val="minor"/>
      </rPr>
      <t>9490-9500</t>
    </r>
  </si>
  <si>
    <r>
      <t xml:space="preserve">8000,8010-8231, 8246, 8255-8576, 8580-8589, 8980, </t>
    </r>
    <r>
      <rPr>
        <b/>
        <sz val="10"/>
        <color rgb="FFFF0000"/>
        <rFont val="Calibri"/>
        <family val="2"/>
        <scheme val="minor"/>
      </rPr>
      <t>9490-9500</t>
    </r>
  </si>
  <si>
    <r>
      <rPr>
        <sz val="10"/>
        <color rgb="FFFF0000"/>
        <rFont val="Calibri"/>
        <family val="2"/>
        <scheme val="minor"/>
      </rPr>
      <t>C26*</t>
    </r>
    <r>
      <rPr>
        <sz val="10"/>
        <color theme="1"/>
        <rFont val="Calibri"/>
        <family val="2"/>
        <scheme val="minor"/>
      </rPr>
      <t xml:space="preserve">, C38*, C47*, C480, C49*, </t>
    </r>
    <r>
      <rPr>
        <sz val="10"/>
        <color rgb="FFFF0000"/>
        <rFont val="Calibri"/>
        <family val="2"/>
        <scheme val="minor"/>
      </rPr>
      <t>C631</t>
    </r>
  </si>
  <si>
    <r>
      <t xml:space="preserve">8010-8231, 8246, 8247, 8260-8573, </t>
    </r>
    <r>
      <rPr>
        <b/>
        <sz val="10"/>
        <color rgb="FFFF0000"/>
        <rFont val="Calibri"/>
        <family val="2"/>
        <scheme val="minor"/>
      </rPr>
      <t>8800-8814, 8830, 8850-8858, 8890-8896, 8900-8920, 8990, 8980, 8982, 9040-9043, 9150, 9180, 9220, 9231, 9240, 9260, 9364, 9473,</t>
    </r>
    <r>
      <rPr>
        <b/>
        <sz val="10"/>
        <color theme="1"/>
        <rFont val="Calibri"/>
        <family val="2"/>
        <scheme val="minor"/>
      </rPr>
      <t xml:space="preserve"> 9490-9500, </t>
    </r>
    <r>
      <rPr>
        <b/>
        <sz val="10"/>
        <color rgb="FFFF0000"/>
        <rFont val="Calibri"/>
        <family val="2"/>
        <scheme val="minor"/>
      </rPr>
      <t>9540, 9561, 9581</t>
    </r>
  </si>
  <si>
    <r>
      <t xml:space="preserve">8010-8231, 8246, 8247, 8255-8576, </t>
    </r>
    <r>
      <rPr>
        <sz val="10"/>
        <color rgb="FFFF0000"/>
        <rFont val="Calibri"/>
        <family val="2"/>
        <scheme val="minor"/>
      </rPr>
      <t>8800-8815, 8825, 8830, 8850-8921, 8990,9040-9043, 9150, 9180,  9181, 9220, 9231-9240, 9243, 9260, 9364, 9473,</t>
    </r>
    <r>
      <rPr>
        <sz val="10"/>
        <color theme="1"/>
        <rFont val="Calibri"/>
        <family val="2"/>
        <scheme val="minor"/>
      </rPr>
      <t xml:space="preserve"> 9490-9500,</t>
    </r>
    <r>
      <rPr>
        <sz val="10"/>
        <color rgb="FFFF0000"/>
        <rFont val="Calibri"/>
        <family val="2"/>
        <scheme val="minor"/>
      </rPr>
      <t>9540, 9542, 9561, 9581</t>
    </r>
  </si>
  <si>
    <r>
      <t xml:space="preserve">8000, 8010-8231, 8246, 8260-8573, </t>
    </r>
    <r>
      <rPr>
        <b/>
        <sz val="10"/>
        <color theme="1"/>
        <rFont val="Calibri"/>
        <family val="2"/>
        <scheme val="minor"/>
      </rPr>
      <t xml:space="preserve">8800-8814, 8830, 8850-8858, 8890-8896, 8900-8920, </t>
    </r>
    <r>
      <rPr>
        <b/>
        <sz val="10"/>
        <color rgb="FFFF0000"/>
        <rFont val="Calibri"/>
        <family val="2"/>
        <scheme val="minor"/>
      </rPr>
      <t>8980</t>
    </r>
    <r>
      <rPr>
        <b/>
        <sz val="10"/>
        <color theme="1"/>
        <rFont val="Calibri"/>
        <family val="2"/>
        <scheme val="minor"/>
      </rPr>
      <t>, 8982</t>
    </r>
    <r>
      <rPr>
        <sz val="10"/>
        <color theme="1"/>
        <rFont val="Calibri"/>
        <family val="2"/>
        <scheme val="minor"/>
      </rPr>
      <t xml:space="preserve">, 8990, </t>
    </r>
    <r>
      <rPr>
        <b/>
        <sz val="10"/>
        <color theme="1"/>
        <rFont val="Calibri"/>
        <family val="2"/>
        <scheme val="minor"/>
      </rPr>
      <t>9040-9043, 9150, 9180, 9220, 9231, 9240, 9260, 9364, 9473, 9490-9500, 9540, 9561, 9581</t>
    </r>
  </si>
  <si>
    <r>
      <t xml:space="preserve">8000, 8010-8231, 8246, 8250-8576, </t>
    </r>
    <r>
      <rPr>
        <b/>
        <sz val="10"/>
        <color theme="1"/>
        <rFont val="Calibri"/>
        <family val="2"/>
        <scheme val="minor"/>
      </rPr>
      <t>8800-8815</t>
    </r>
    <r>
      <rPr>
        <b/>
        <strike/>
        <sz val="10"/>
        <color theme="1"/>
        <rFont val="Calibri"/>
        <family val="2"/>
        <scheme val="minor"/>
      </rPr>
      <t>,</t>
    </r>
    <r>
      <rPr>
        <b/>
        <sz val="10"/>
        <color theme="1"/>
        <rFont val="Calibri"/>
        <family val="2"/>
        <scheme val="minor"/>
      </rPr>
      <t xml:space="preserve"> 8830, 8850-8858, 8890-8896, 8900-8921, </t>
    </r>
    <r>
      <rPr>
        <b/>
        <sz val="10"/>
        <color rgb="FFFF0000"/>
        <rFont val="Calibri"/>
        <family val="2"/>
        <scheme val="minor"/>
      </rPr>
      <t>8980</t>
    </r>
    <r>
      <rPr>
        <b/>
        <sz val="10"/>
        <color theme="1"/>
        <rFont val="Calibri"/>
        <family val="2"/>
        <scheme val="minor"/>
      </rPr>
      <t>, 8982-8983</t>
    </r>
    <r>
      <rPr>
        <sz val="10"/>
        <color theme="1"/>
        <rFont val="Calibri"/>
        <family val="2"/>
        <scheme val="minor"/>
      </rPr>
      <t xml:space="preserve">, </t>
    </r>
    <r>
      <rPr>
        <b/>
        <sz val="10"/>
        <color theme="1"/>
        <rFont val="Calibri"/>
        <family val="2"/>
        <scheme val="minor"/>
      </rPr>
      <t>9490-9500, 8990, 9040-9043, 9150, 9180, 9220, 9231, 9240, 9260, 9364, 9473, 9490-9500, 9540, 9561, 9581</t>
    </r>
  </si>
  <si>
    <r>
      <t xml:space="preserve">8000, 8010-8231, 8246, 8250-8573, 8720-8780, </t>
    </r>
    <r>
      <rPr>
        <b/>
        <sz val="10"/>
        <color rgb="FFFF0000"/>
        <rFont val="Calibri"/>
        <family val="2"/>
        <scheme val="minor"/>
      </rPr>
      <t>8800-8814, 8830, 8850-8858, 8890-8896, 8900-8920, 8980, 8990, 8982, 9040-9043, 9150, 9180, 9220, 9231, 9240, 9260, 9364, 9473,</t>
    </r>
    <r>
      <rPr>
        <b/>
        <sz val="10"/>
        <color theme="1"/>
        <rFont val="Calibri"/>
        <family val="2"/>
        <scheme val="minor"/>
      </rPr>
      <t xml:space="preserve"> 9490-9500, </t>
    </r>
    <r>
      <rPr>
        <b/>
        <sz val="10"/>
        <color rgb="FFFF0000"/>
        <rFont val="Calibri"/>
        <family val="2"/>
        <scheme val="minor"/>
      </rPr>
      <t>9540, 9561, 9581</t>
    </r>
  </si>
  <si>
    <r>
      <t xml:space="preserve">8000, 8010-8231, 8246, 8255-8576, 8720-8780, </t>
    </r>
    <r>
      <rPr>
        <b/>
        <sz val="10"/>
        <color rgb="FFFF0000"/>
        <rFont val="Calibri"/>
        <family val="2"/>
        <scheme val="minor"/>
      </rPr>
      <t>8800-8815, 8830, 8850-8858, 8890-8896, 8900-8921, 8980, 8982-8983, 9490-9500, 8990, 9040-9043, 9150, 9180, 9220, 9231, 9240, 9260, 9364, 9473,</t>
    </r>
    <r>
      <rPr>
        <b/>
        <sz val="10"/>
        <color theme="1"/>
        <rFont val="Calibri"/>
        <family val="2"/>
        <scheme val="minor"/>
      </rPr>
      <t xml:space="preserve"> 9490-9500, 9540, </t>
    </r>
    <r>
      <rPr>
        <b/>
        <sz val="10"/>
        <color rgb="FFFF0000"/>
        <rFont val="Calibri"/>
        <family val="2"/>
        <scheme val="minor"/>
      </rPr>
      <t>9561, 9581</t>
    </r>
  </si>
  <si>
    <r>
      <t xml:space="preserve">8000, 8010-8231, 8246, 8260-8573, </t>
    </r>
    <r>
      <rPr>
        <b/>
        <sz val="10"/>
        <color rgb="FFFF0000"/>
        <rFont val="Calibri"/>
        <family val="2"/>
        <scheme val="minor"/>
      </rPr>
      <t>8800-8814, 8830, 8850-8858, 8890-8896, 8900-8920, 8980, 8990, 8982, 9040-9043, 9110, 9150, 9180, 9220, 9231, 9240, 9260, 9364, 9473,</t>
    </r>
    <r>
      <rPr>
        <b/>
        <sz val="10"/>
        <color theme="1"/>
        <rFont val="Calibri"/>
        <family val="2"/>
        <scheme val="minor"/>
      </rPr>
      <t xml:space="preserve"> 9490-9500, </t>
    </r>
    <r>
      <rPr>
        <b/>
        <sz val="10"/>
        <color rgb="FFFF0000"/>
        <rFont val="Calibri"/>
        <family val="2"/>
        <scheme val="minor"/>
      </rPr>
      <t>9540, 9561, 9581</t>
    </r>
  </si>
  <si>
    <r>
      <t xml:space="preserve">8000, 8010-8231, 8246, 8255-8576, </t>
    </r>
    <r>
      <rPr>
        <b/>
        <sz val="10"/>
        <color rgb="FFFF0000"/>
        <rFont val="Calibri"/>
        <family val="2"/>
        <scheme val="minor"/>
      </rPr>
      <t>8800-8815, 8830, 8850-8858, 8890-8896, 8900-8921, 8980, 8982-8983, 9490-9500, 8990, 9040-9043, 9110, 9150, 9180, 9220, 9231, 9240, 9260, 9364, 9473</t>
    </r>
    <r>
      <rPr>
        <b/>
        <sz val="10"/>
        <color theme="1"/>
        <rFont val="Calibri"/>
        <family val="2"/>
        <scheme val="minor"/>
      </rPr>
      <t xml:space="preserve">, 9490-9500, </t>
    </r>
    <r>
      <rPr>
        <b/>
        <sz val="10"/>
        <color rgb="FFFF0000"/>
        <rFont val="Calibri"/>
        <family val="2"/>
        <scheme val="minor"/>
      </rPr>
      <t>9540, 9561, 9581</t>
    </r>
  </si>
  <si>
    <r>
      <t xml:space="preserve">8000, 8010-8231, </t>
    </r>
    <r>
      <rPr>
        <b/>
        <sz val="10"/>
        <color theme="1"/>
        <rFont val="Calibri"/>
        <family val="2"/>
        <scheme val="minor"/>
      </rPr>
      <t>8246</t>
    </r>
    <r>
      <rPr>
        <sz val="10"/>
        <color theme="1"/>
        <rFont val="Calibri"/>
        <family val="2"/>
        <scheme val="minor"/>
      </rPr>
      <t xml:space="preserve">, 8260-8573, </t>
    </r>
    <r>
      <rPr>
        <sz val="10"/>
        <color rgb="FFFF0000"/>
        <rFont val="Calibri"/>
        <family val="2"/>
        <scheme val="minor"/>
      </rPr>
      <t>8800-8814, 8830, 8850-8858, 8890-8896, 8896, 8930-8933, 8980, 8900-8920, 8990, 8982, 9040-9043, 9110, 9150, 9180, 9220, 9231, 9240, 9260, 9364, 9473,</t>
    </r>
    <r>
      <rPr>
        <sz val="10"/>
        <color theme="1"/>
        <rFont val="Calibri"/>
        <family val="2"/>
        <scheme val="minor"/>
      </rPr>
      <t xml:space="preserve"> 9490-9500, </t>
    </r>
    <r>
      <rPr>
        <sz val="10"/>
        <color rgb="FFFF0000"/>
        <rFont val="Calibri"/>
        <family val="2"/>
        <scheme val="minor"/>
      </rPr>
      <t>9540, 9561, 9581</t>
    </r>
  </si>
  <si>
    <r>
      <t xml:space="preserve">8000, 8010-8231, </t>
    </r>
    <r>
      <rPr>
        <b/>
        <sz val="10"/>
        <color theme="1"/>
        <rFont val="Calibri"/>
        <family val="2"/>
        <scheme val="minor"/>
      </rPr>
      <t>8246</t>
    </r>
    <r>
      <rPr>
        <sz val="10"/>
        <color theme="1"/>
        <rFont val="Calibri"/>
        <family val="2"/>
        <scheme val="minor"/>
      </rPr>
      <t xml:space="preserve">, 8255-8576, </t>
    </r>
    <r>
      <rPr>
        <sz val="10"/>
        <color rgb="FFFF0000"/>
        <rFont val="Calibri"/>
        <family val="2"/>
        <scheme val="minor"/>
      </rPr>
      <t>8800-8815, 8830, 8850-8858, 8890-8896, 8900-8921, 8930-8933, 8980</t>
    </r>
    <r>
      <rPr>
        <sz val="10"/>
        <color theme="1"/>
        <rFont val="Calibri"/>
        <family val="2"/>
        <scheme val="minor"/>
      </rPr>
      <t xml:space="preserve">, 8982-8983, </t>
    </r>
    <r>
      <rPr>
        <sz val="10"/>
        <color rgb="FFFF0000"/>
        <rFont val="Calibri"/>
        <family val="2"/>
        <scheme val="minor"/>
      </rPr>
      <t>9040-9043</t>
    </r>
    <r>
      <rPr>
        <sz val="10"/>
        <color theme="1"/>
        <rFont val="Calibri"/>
        <family val="2"/>
        <scheme val="minor"/>
      </rPr>
      <t xml:space="preserve">, 9110, </t>
    </r>
    <r>
      <rPr>
        <sz val="10"/>
        <color rgb="FFFF0000"/>
        <rFont val="Calibri"/>
        <family val="2"/>
        <scheme val="minor"/>
      </rPr>
      <t>9150, 9180, 9220, 9231, 9240, 9260, 9364, 9473</t>
    </r>
    <r>
      <rPr>
        <sz val="10"/>
        <color theme="1"/>
        <rFont val="Calibri"/>
        <family val="2"/>
        <scheme val="minor"/>
      </rPr>
      <t>, 9490-9500, 9540, 9561</t>
    </r>
  </si>
  <si>
    <r>
      <t xml:space="preserve">8000, 8010-8231, </t>
    </r>
    <r>
      <rPr>
        <sz val="10"/>
        <color theme="3"/>
        <rFont val="Calibri"/>
        <family val="2"/>
        <scheme val="minor"/>
      </rPr>
      <t>8246</t>
    </r>
    <r>
      <rPr>
        <sz val="10"/>
        <color theme="1"/>
        <rFont val="Calibri"/>
        <family val="2"/>
        <scheme val="minor"/>
      </rPr>
      <t xml:space="preserve">, 8250-8573,8950, 8890-8891, 8896, 8930-8933, 8980, </t>
    </r>
    <r>
      <rPr>
        <sz val="10"/>
        <color rgb="FFFF0000"/>
        <rFont val="Calibri"/>
        <family val="2"/>
        <scheme val="minor"/>
      </rPr>
      <t>9110</t>
    </r>
    <r>
      <rPr>
        <sz val="10"/>
        <color theme="1"/>
        <rFont val="Calibri"/>
        <family val="2"/>
        <scheme val="minor"/>
      </rPr>
      <t xml:space="preserve">, </t>
    </r>
    <r>
      <rPr>
        <b/>
        <sz val="10"/>
        <color theme="1"/>
        <rFont val="Calibri"/>
        <family val="2"/>
        <scheme val="minor"/>
      </rPr>
      <t>9490-9500</t>
    </r>
  </si>
  <si>
    <r>
      <t xml:space="preserve">8000, 8010-8231, </t>
    </r>
    <r>
      <rPr>
        <sz val="10"/>
        <color theme="3"/>
        <rFont val="Calibri"/>
        <family val="2"/>
        <scheme val="minor"/>
      </rPr>
      <t>8246</t>
    </r>
    <r>
      <rPr>
        <sz val="10"/>
        <color theme="1"/>
        <rFont val="Calibri"/>
        <family val="2"/>
        <scheme val="minor"/>
      </rPr>
      <t xml:space="preserve">, 8250-8576,8950, 8890-8891, 8896, 8930-8933, 8980, </t>
    </r>
    <r>
      <rPr>
        <sz val="10"/>
        <color rgb="FFFF0000"/>
        <rFont val="Calibri"/>
        <family val="2"/>
        <scheme val="minor"/>
      </rPr>
      <t>9110</t>
    </r>
    <r>
      <rPr>
        <sz val="10"/>
        <color theme="1"/>
        <rFont val="Calibri"/>
        <family val="2"/>
        <scheme val="minor"/>
      </rPr>
      <t xml:space="preserve">, </t>
    </r>
    <r>
      <rPr>
        <b/>
        <sz val="10"/>
        <color theme="1"/>
        <rFont val="Calibri"/>
        <family val="2"/>
        <scheme val="minor"/>
      </rPr>
      <t>9490-9500</t>
    </r>
  </si>
  <si>
    <r>
      <t xml:space="preserve">8000, 8010-8231,  </t>
    </r>
    <r>
      <rPr>
        <b/>
        <sz val="10"/>
        <color theme="1"/>
        <rFont val="Calibri"/>
        <family val="2"/>
        <scheme val="minor"/>
      </rPr>
      <t>8240, 8246</t>
    </r>
    <r>
      <rPr>
        <sz val="10"/>
        <color theme="1"/>
        <rFont val="Calibri"/>
        <family val="2"/>
        <scheme val="minor"/>
      </rPr>
      <t xml:space="preserve">, 8260-8573, 8590-8670, </t>
    </r>
    <r>
      <rPr>
        <b/>
        <sz val="10"/>
        <color theme="1"/>
        <rFont val="Calibri"/>
        <family val="2"/>
        <scheme val="minor"/>
      </rPr>
      <t>8900-8920</t>
    </r>
    <r>
      <rPr>
        <sz val="10"/>
        <color theme="1"/>
        <rFont val="Calibri"/>
        <family val="2"/>
        <scheme val="minor"/>
      </rPr>
      <t xml:space="preserve">, 8930-8935, </t>
    </r>
    <r>
      <rPr>
        <b/>
        <sz val="10"/>
        <color theme="1"/>
        <rFont val="Calibri"/>
        <family val="2"/>
        <scheme val="minor"/>
      </rPr>
      <t xml:space="preserve">8950, 8980, </t>
    </r>
    <r>
      <rPr>
        <sz val="10"/>
        <color theme="1"/>
        <rFont val="Calibri"/>
        <family val="2"/>
        <scheme val="minor"/>
      </rPr>
      <t xml:space="preserve">9000, 9014, 9015, 9060-9090, </t>
    </r>
    <r>
      <rPr>
        <b/>
        <sz val="10"/>
        <color theme="1"/>
        <rFont val="Calibri"/>
        <family val="2"/>
        <scheme val="minor"/>
      </rPr>
      <t>9100</t>
    </r>
    <r>
      <rPr>
        <sz val="10"/>
        <color theme="1"/>
        <rFont val="Calibri"/>
        <family val="2"/>
        <scheme val="minor"/>
      </rPr>
      <t xml:space="preserve">, </t>
    </r>
    <r>
      <rPr>
        <sz val="10"/>
        <color rgb="FFFF0000"/>
        <rFont val="Calibri"/>
        <family val="2"/>
        <scheme val="minor"/>
      </rPr>
      <t>9110</t>
    </r>
  </si>
  <si>
    <r>
      <t xml:space="preserve">8000, 8010-8231, </t>
    </r>
    <r>
      <rPr>
        <b/>
        <sz val="10"/>
        <color theme="1"/>
        <rFont val="Calibri"/>
        <family val="2"/>
        <scheme val="minor"/>
      </rPr>
      <t>8240, 8246</t>
    </r>
    <r>
      <rPr>
        <sz val="10"/>
        <color theme="1"/>
        <rFont val="Calibri"/>
        <family val="2"/>
        <scheme val="minor"/>
      </rPr>
      <t xml:space="preserve">, 8255-8576, 8590-8670, </t>
    </r>
    <r>
      <rPr>
        <b/>
        <sz val="10"/>
        <color theme="1"/>
        <rFont val="Calibri"/>
        <family val="2"/>
        <scheme val="minor"/>
      </rPr>
      <t>8900-8921,</t>
    </r>
    <r>
      <rPr>
        <sz val="10"/>
        <color theme="1"/>
        <rFont val="Calibri"/>
        <family val="2"/>
        <scheme val="minor"/>
      </rPr>
      <t xml:space="preserve"> 8930-8935, </t>
    </r>
    <r>
      <rPr>
        <b/>
        <sz val="10"/>
        <color theme="1"/>
        <rFont val="Calibri"/>
        <family val="2"/>
        <scheme val="minor"/>
      </rPr>
      <t xml:space="preserve">8950, 8980, </t>
    </r>
    <r>
      <rPr>
        <sz val="10"/>
        <color theme="1"/>
        <rFont val="Calibri"/>
        <family val="2"/>
        <scheme val="minor"/>
      </rPr>
      <t xml:space="preserve">9000, 9014, 9015, 9060-9090, </t>
    </r>
    <r>
      <rPr>
        <b/>
        <sz val="10"/>
        <color theme="1"/>
        <rFont val="Calibri"/>
        <family val="2"/>
        <scheme val="minor"/>
      </rPr>
      <t>9100</t>
    </r>
    <r>
      <rPr>
        <sz val="10"/>
        <color theme="1"/>
        <rFont val="Calibri"/>
        <family val="2"/>
        <scheme val="minor"/>
      </rPr>
      <t xml:space="preserve">, </t>
    </r>
    <r>
      <rPr>
        <sz val="10"/>
        <color rgb="FFFF0000"/>
        <rFont val="Calibri"/>
        <family val="2"/>
        <scheme val="minor"/>
      </rPr>
      <t>9110</t>
    </r>
  </si>
  <si>
    <r>
      <t xml:space="preserve">8010-8231, </t>
    </r>
    <r>
      <rPr>
        <b/>
        <sz val="10"/>
        <color theme="1"/>
        <rFont val="Calibri"/>
        <family val="2"/>
        <scheme val="minor"/>
      </rPr>
      <t>8246</t>
    </r>
    <r>
      <rPr>
        <sz val="10"/>
        <color theme="1"/>
        <rFont val="Calibri"/>
        <family val="2"/>
        <scheme val="minor"/>
      </rPr>
      <t xml:space="preserve">, 8260-8573, 8590-8670, </t>
    </r>
    <r>
      <rPr>
        <b/>
        <sz val="10"/>
        <color rgb="FFFF0000"/>
        <rFont val="Calibri"/>
        <family val="2"/>
        <scheme val="minor"/>
      </rPr>
      <t xml:space="preserve">8800-8814, 8830, 8850-8858, 8890-8896, 8900-8920, </t>
    </r>
    <r>
      <rPr>
        <sz val="10"/>
        <rFont val="Calibri"/>
        <family val="2"/>
        <scheme val="minor"/>
      </rPr>
      <t>8935, 8950, 8980</t>
    </r>
    <r>
      <rPr>
        <b/>
        <sz val="10"/>
        <rFont val="Calibri"/>
        <family val="2"/>
        <scheme val="minor"/>
      </rPr>
      <t xml:space="preserve">, </t>
    </r>
    <r>
      <rPr>
        <b/>
        <sz val="10"/>
        <color rgb="FFFF0000"/>
        <rFont val="Calibri"/>
        <family val="2"/>
        <scheme val="minor"/>
      </rPr>
      <t xml:space="preserve">8990, 8982, </t>
    </r>
    <r>
      <rPr>
        <sz val="10"/>
        <rFont val="Calibri"/>
        <family val="2"/>
        <scheme val="minor"/>
      </rPr>
      <t xml:space="preserve">9000, 9014, 9015, </t>
    </r>
    <r>
      <rPr>
        <b/>
        <sz val="10"/>
        <color rgb="FFFF0000"/>
        <rFont val="Calibri"/>
        <family val="2"/>
        <scheme val="minor"/>
      </rPr>
      <t xml:space="preserve">9040-9043, </t>
    </r>
    <r>
      <rPr>
        <sz val="10"/>
        <rFont val="Calibri"/>
        <family val="2"/>
        <scheme val="minor"/>
      </rPr>
      <t xml:space="preserve">9060-9090, </t>
    </r>
    <r>
      <rPr>
        <b/>
        <sz val="10"/>
        <color rgb="FFFF0000"/>
        <rFont val="Calibri"/>
        <family val="2"/>
        <scheme val="minor"/>
      </rPr>
      <t>9150, 9180, 9220, 9231, 9240, 9260, 9364, 9473</t>
    </r>
    <r>
      <rPr>
        <b/>
        <sz val="10"/>
        <color theme="1"/>
        <rFont val="Calibri"/>
        <family val="2"/>
        <scheme val="minor"/>
      </rPr>
      <t>, 9490-9500,</t>
    </r>
    <r>
      <rPr>
        <b/>
        <sz val="10"/>
        <color rgb="FFFF0000"/>
        <rFont val="Calibri"/>
        <family val="2"/>
        <scheme val="minor"/>
      </rPr>
      <t xml:space="preserve"> 9540, 9561, 9581</t>
    </r>
  </si>
  <si>
    <r>
      <t xml:space="preserve">8010-8231, </t>
    </r>
    <r>
      <rPr>
        <b/>
        <sz val="10"/>
        <color theme="1"/>
        <rFont val="Calibri"/>
        <family val="2"/>
        <scheme val="minor"/>
      </rPr>
      <t>8246</t>
    </r>
    <r>
      <rPr>
        <sz val="10"/>
        <color theme="1"/>
        <rFont val="Calibri"/>
        <family val="2"/>
        <scheme val="minor"/>
      </rPr>
      <t xml:space="preserve">, 8255-8576, 8590-8670, </t>
    </r>
    <r>
      <rPr>
        <sz val="10"/>
        <color rgb="FFFF0000"/>
        <rFont val="Calibri"/>
        <family val="2"/>
        <scheme val="minor"/>
      </rPr>
      <t xml:space="preserve">8800-8815, 8830, 8850-8858, 8890-8896, 8900-8921, </t>
    </r>
    <r>
      <rPr>
        <sz val="10"/>
        <rFont val="Calibri"/>
        <family val="2"/>
        <scheme val="minor"/>
      </rPr>
      <t xml:space="preserve">8935-8936, 8950, 8980, </t>
    </r>
    <r>
      <rPr>
        <sz val="10"/>
        <color rgb="FFFF0000"/>
        <rFont val="Calibri"/>
        <family val="2"/>
        <scheme val="minor"/>
      </rPr>
      <t xml:space="preserve">8982-8983, </t>
    </r>
    <r>
      <rPr>
        <sz val="10"/>
        <rFont val="Calibri"/>
        <family val="2"/>
        <scheme val="minor"/>
      </rPr>
      <t xml:space="preserve">9000, 9014, 9015, </t>
    </r>
    <r>
      <rPr>
        <sz val="10"/>
        <color rgb="FFFF0000"/>
        <rFont val="Calibri"/>
        <family val="2"/>
        <scheme val="minor"/>
      </rPr>
      <t xml:space="preserve">8990, 9040-9043, </t>
    </r>
    <r>
      <rPr>
        <sz val="10"/>
        <rFont val="Calibri"/>
        <family val="2"/>
        <scheme val="minor"/>
      </rPr>
      <t xml:space="preserve">9060-9090, </t>
    </r>
    <r>
      <rPr>
        <sz val="10"/>
        <color rgb="FFFF0000"/>
        <rFont val="Calibri"/>
        <family val="2"/>
        <scheme val="minor"/>
      </rPr>
      <t>9150, 9180, 9220, 9231, 9240, 9260, 9364, 9473</t>
    </r>
    <r>
      <rPr>
        <sz val="10"/>
        <color theme="1"/>
        <rFont val="Calibri"/>
        <family val="2"/>
        <scheme val="minor"/>
      </rPr>
      <t xml:space="preserve">, 9490-9500, </t>
    </r>
    <r>
      <rPr>
        <sz val="10"/>
        <color rgb="FFFF0000"/>
        <rFont val="Calibri"/>
        <family val="2"/>
        <scheme val="minor"/>
      </rPr>
      <t>9540, 9561, 9581</t>
    </r>
  </si>
  <si>
    <r>
      <t xml:space="preserve">8000, 8010-8231, 8246, 8260-8573, </t>
    </r>
    <r>
      <rPr>
        <sz val="10"/>
        <color rgb="FFFF0000"/>
        <rFont val="Calibri"/>
        <family val="2"/>
        <scheme val="minor"/>
      </rPr>
      <t xml:space="preserve">8720-8780, </t>
    </r>
    <r>
      <rPr>
        <b/>
        <sz val="10"/>
        <color rgb="FFFF0000"/>
        <rFont val="Calibri"/>
        <family val="2"/>
        <scheme val="minor"/>
      </rPr>
      <t>8800-8814, 8830, 8850-8858, 8890-8896, 8900-8920, 8990, 8982, 9040-9043, 9150, 9180, 9220, 9231, 9240, 9260, 9364, 9473</t>
    </r>
    <r>
      <rPr>
        <b/>
        <sz val="10"/>
        <color theme="1"/>
        <rFont val="Calibri"/>
        <family val="2"/>
        <scheme val="minor"/>
      </rPr>
      <t>, 9490-9500,</t>
    </r>
    <r>
      <rPr>
        <b/>
        <sz val="10"/>
        <color rgb="FFFF0000"/>
        <rFont val="Calibri"/>
        <family val="2"/>
        <scheme val="minor"/>
      </rPr>
      <t xml:space="preserve"> 9540, 9561, 9581</t>
    </r>
  </si>
  <si>
    <r>
      <t xml:space="preserve">8000, 8010-8231, 8246, 8255-8576, 8720-8780, </t>
    </r>
    <r>
      <rPr>
        <b/>
        <sz val="10"/>
        <color rgb="FFFF0000"/>
        <rFont val="Calibri"/>
        <family val="2"/>
        <scheme val="minor"/>
      </rPr>
      <t xml:space="preserve">8800-8815, 8830, 8850-8858, 8890-8896, 8900-8921, 8982-8983, 9490-9500, 8990, 9040-9043, 9150, 9180, 9220, 9231, 9240, 9260, 9364, 9473, </t>
    </r>
    <r>
      <rPr>
        <b/>
        <sz val="10"/>
        <rFont val="Calibri"/>
        <family val="2"/>
        <scheme val="minor"/>
      </rPr>
      <t>9490-9500</t>
    </r>
    <r>
      <rPr>
        <b/>
        <sz val="10"/>
        <color rgb="FFFF0000"/>
        <rFont val="Calibri"/>
        <family val="2"/>
        <scheme val="minor"/>
      </rPr>
      <t>, 9540, 9561, 9581</t>
    </r>
  </si>
  <si>
    <r>
      <t xml:space="preserve">8000, 8010, </t>
    </r>
    <r>
      <rPr>
        <b/>
        <sz val="10"/>
        <color theme="1"/>
        <rFont val="Calibri"/>
        <family val="2"/>
        <scheme val="minor"/>
      </rPr>
      <t>8045</t>
    </r>
    <r>
      <rPr>
        <sz val="10"/>
        <color theme="1"/>
        <rFont val="Calibri"/>
        <family val="2"/>
        <scheme val="minor"/>
      </rPr>
      <t xml:space="preserve">, 8120-8147, 8255-8323, 8440, 8480-8490, 8500, </t>
    </r>
    <r>
      <rPr>
        <b/>
        <sz val="10"/>
        <color theme="1"/>
        <rFont val="Calibri"/>
        <family val="2"/>
        <scheme val="minor"/>
      </rPr>
      <t>8560</t>
    </r>
    <r>
      <rPr>
        <sz val="10"/>
        <color theme="1"/>
        <rFont val="Calibri"/>
        <family val="2"/>
        <scheme val="minor"/>
      </rPr>
      <t xml:space="preserve">, </t>
    </r>
    <r>
      <rPr>
        <b/>
        <sz val="10"/>
        <color rgb="FFFF0000"/>
        <rFont val="Calibri"/>
        <family val="2"/>
        <scheme val="minor"/>
      </rPr>
      <t xml:space="preserve">8800-8814, 8830, 8850-8858, 8890-8896, 8900-8920, 8990, 8982, 9040-9043, 9150, 9180, 9220, 9231, 9240, 9260, 9364, 9473, </t>
    </r>
    <r>
      <rPr>
        <b/>
        <sz val="10"/>
        <rFont val="Calibri"/>
        <family val="2"/>
        <scheme val="minor"/>
      </rPr>
      <t>9490-9500</t>
    </r>
    <r>
      <rPr>
        <b/>
        <sz val="10"/>
        <color rgb="FFFF0000"/>
        <rFont val="Calibri"/>
        <family val="2"/>
        <scheme val="minor"/>
      </rPr>
      <t>, 9540, 9561, 9581</t>
    </r>
  </si>
  <si>
    <r>
      <t xml:space="preserve">8000, 8010, </t>
    </r>
    <r>
      <rPr>
        <b/>
        <sz val="10"/>
        <color theme="1"/>
        <rFont val="Calibri"/>
        <family val="2"/>
        <scheme val="minor"/>
      </rPr>
      <t>8045</t>
    </r>
    <r>
      <rPr>
        <sz val="10"/>
        <color theme="1"/>
        <rFont val="Calibri"/>
        <family val="2"/>
        <scheme val="minor"/>
      </rPr>
      <t xml:space="preserve">, 8120-8147, 8260-8323,8480-8490, 8500, </t>
    </r>
    <r>
      <rPr>
        <b/>
        <sz val="10"/>
        <color theme="1"/>
        <rFont val="Calibri"/>
        <family val="2"/>
        <scheme val="minor"/>
      </rPr>
      <t>8560</t>
    </r>
    <r>
      <rPr>
        <sz val="10"/>
        <color theme="1"/>
        <rFont val="Calibri"/>
        <family val="2"/>
        <scheme val="minor"/>
      </rPr>
      <t xml:space="preserve">, </t>
    </r>
    <r>
      <rPr>
        <b/>
        <sz val="10"/>
        <color rgb="FFFF0000"/>
        <rFont val="Calibri"/>
        <family val="2"/>
        <scheme val="minor"/>
      </rPr>
      <t>8800-8815, 8830, 8850-8858, 8890-8896, 8900-8921, 8982-8983, 9490-9500, 8990, 9040-9043, 9150, 9180, 9220, 9231, 9240, 9260, 9364, 9473</t>
    </r>
    <r>
      <rPr>
        <b/>
        <sz val="10"/>
        <color theme="1"/>
        <rFont val="Calibri"/>
        <family val="2"/>
        <scheme val="minor"/>
      </rPr>
      <t xml:space="preserve">, 9490-9500, </t>
    </r>
    <r>
      <rPr>
        <b/>
        <sz val="10"/>
        <color rgb="FFFF0000"/>
        <rFont val="Calibri"/>
        <family val="2"/>
        <scheme val="minor"/>
      </rPr>
      <t>9540, 9561, 9581</t>
    </r>
  </si>
  <si>
    <r>
      <t xml:space="preserve">8000, 9061-9102, </t>
    </r>
    <r>
      <rPr>
        <b/>
        <sz val="10"/>
        <color rgb="FFFF0000"/>
        <rFont val="Calibri"/>
        <family val="2"/>
        <scheme val="minor"/>
      </rPr>
      <t xml:space="preserve">8800-8814, 8830, 8850-8858, 8890-8896, 8900-8920, 8990, 8982, 9040-9043, 9150, 9180, 9220, 9231, 9240, 9260, 9364, 9473, </t>
    </r>
    <r>
      <rPr>
        <b/>
        <sz val="10"/>
        <rFont val="Calibri"/>
        <family val="2"/>
        <scheme val="minor"/>
      </rPr>
      <t>9490-9500</t>
    </r>
    <r>
      <rPr>
        <b/>
        <sz val="10"/>
        <color rgb="FFFF0000"/>
        <rFont val="Calibri"/>
        <family val="2"/>
        <scheme val="minor"/>
      </rPr>
      <t>, 9540, 9561, 9581</t>
    </r>
  </si>
  <si>
    <r>
      <t xml:space="preserve">8010-8231, 8246, 8247, 8260-8573, 8720-8780, </t>
    </r>
    <r>
      <rPr>
        <b/>
        <sz val="10"/>
        <color rgb="FFFF0000"/>
        <rFont val="Calibri"/>
        <family val="2"/>
        <scheme val="minor"/>
      </rPr>
      <t>8800-8814, 8830, 8850-8858, 8890-8896, 8900-8920, 8990, 8982, 9040-9043, 9150, 9180, 9220, 9231, 9240, 9260, 9364, 9473,</t>
    </r>
    <r>
      <rPr>
        <b/>
        <sz val="10"/>
        <rFont val="Calibri"/>
        <family val="2"/>
        <scheme val="minor"/>
      </rPr>
      <t xml:space="preserve"> 9490-9500</t>
    </r>
    <r>
      <rPr>
        <b/>
        <sz val="10"/>
        <color rgb="FFFF0000"/>
        <rFont val="Calibri"/>
        <family val="2"/>
        <scheme val="minor"/>
      </rPr>
      <t>, 9540, 9561, 9581</t>
    </r>
  </si>
  <si>
    <r>
      <t xml:space="preserve">8010-8231, 8246, 8247, 8255-8576, 8720-8780, </t>
    </r>
    <r>
      <rPr>
        <b/>
        <sz val="10"/>
        <color rgb="FFFF0000"/>
        <rFont val="Calibri"/>
        <family val="2"/>
        <scheme val="minor"/>
      </rPr>
      <t>8800-8815, 8830, 8850-8858, 8890-8896, 8900-8921, 8982-8983, 9490-9500, 8990, 9040-9043, 9150, 9180, 9220, 9231, 9240, 9260, 9364, 9473,</t>
    </r>
    <r>
      <rPr>
        <b/>
        <sz val="10"/>
        <color theme="1"/>
        <rFont val="Calibri"/>
        <family val="2"/>
        <scheme val="minor"/>
      </rPr>
      <t xml:space="preserve"> 9490-9500, </t>
    </r>
    <r>
      <rPr>
        <b/>
        <sz val="10"/>
        <color rgb="FFFF0000"/>
        <rFont val="Calibri"/>
        <family val="2"/>
        <scheme val="minor"/>
      </rPr>
      <t>9540, 9561, 9581</t>
    </r>
  </si>
  <si>
    <r>
      <t xml:space="preserve">8000, 8010-8231, 8246, 8260-8573, 8800-8815, </t>
    </r>
    <r>
      <rPr>
        <sz val="10"/>
        <color rgb="FFFF0000"/>
        <rFont val="Calibri"/>
        <family val="2"/>
        <scheme val="minor"/>
      </rPr>
      <t>8830, 8850-8858, 8890-8896, 8900-8921,</t>
    </r>
    <r>
      <rPr>
        <sz val="10"/>
        <color theme="1"/>
        <rFont val="Calibri"/>
        <family val="2"/>
        <scheme val="minor"/>
      </rPr>
      <t xml:space="preserve"> 8960, 8963, 8980, </t>
    </r>
    <r>
      <rPr>
        <sz val="10"/>
        <color rgb="FFFF0000"/>
        <rFont val="Calibri"/>
        <family val="2"/>
        <scheme val="minor"/>
      </rPr>
      <t>8982-8983</t>
    </r>
    <r>
      <rPr>
        <sz val="10"/>
        <color theme="1"/>
        <rFont val="Calibri"/>
        <family val="2"/>
        <scheme val="minor"/>
      </rPr>
      <t xml:space="preserve">, </t>
    </r>
    <r>
      <rPr>
        <sz val="10"/>
        <color rgb="FFFF0000"/>
        <rFont val="Calibri"/>
        <family val="2"/>
        <scheme val="minor"/>
      </rPr>
      <t>8990, 9040-9043, 9110, 9150, 9180, 9220, 9231, 9240, 9260, 9364, 9473,</t>
    </r>
    <r>
      <rPr>
        <sz val="10"/>
        <color theme="1"/>
        <rFont val="Calibri"/>
        <family val="2"/>
        <scheme val="minor"/>
      </rPr>
      <t xml:space="preserve"> 9490-9500, </t>
    </r>
    <r>
      <rPr>
        <sz val="10"/>
        <color rgb="FFFF0000"/>
        <rFont val="Calibri"/>
        <family val="2"/>
        <scheme val="minor"/>
      </rPr>
      <t>9540, 9561, 9581</t>
    </r>
  </si>
  <si>
    <r>
      <t xml:space="preserve">8000, 8010-8231, 8246, 8255-8576, </t>
    </r>
    <r>
      <rPr>
        <sz val="10"/>
        <color rgb="FFFF0000"/>
        <rFont val="Calibri"/>
        <family val="2"/>
        <scheme val="minor"/>
      </rPr>
      <t xml:space="preserve">8800-8815, 8830, 8850-8858, 8890-8896, 8900-8921, </t>
    </r>
    <r>
      <rPr>
        <sz val="10"/>
        <color theme="1"/>
        <rFont val="Calibri"/>
        <family val="2"/>
        <scheme val="minor"/>
      </rPr>
      <t xml:space="preserve">8959, 8960, </t>
    </r>
    <r>
      <rPr>
        <sz val="10"/>
        <color rgb="FFFF0000"/>
        <rFont val="Calibri"/>
        <family val="2"/>
        <scheme val="minor"/>
      </rPr>
      <t>8980</t>
    </r>
    <r>
      <rPr>
        <sz val="10"/>
        <color theme="1"/>
        <rFont val="Calibri"/>
        <family val="2"/>
        <scheme val="minor"/>
      </rPr>
      <t xml:space="preserve">, 8963, </t>
    </r>
    <r>
      <rPr>
        <sz val="10"/>
        <color rgb="FFFF0000"/>
        <rFont val="Calibri"/>
        <family val="2"/>
        <scheme val="minor"/>
      </rPr>
      <t>8982-8983, 9490-9500, 8990, 9040-9043, 9110, 9150, 9180, 9220, 9231, 9240, 9260, 9364, 9473</t>
    </r>
    <r>
      <rPr>
        <sz val="10"/>
        <color theme="1"/>
        <rFont val="Calibri"/>
        <family val="2"/>
        <scheme val="minor"/>
      </rPr>
      <t xml:space="preserve">, 9490-9500, </t>
    </r>
    <r>
      <rPr>
        <sz val="10"/>
        <color rgb="FFFF0000"/>
        <rFont val="Calibri"/>
        <family val="2"/>
        <scheme val="minor"/>
      </rPr>
      <t>9540, 9561, 9581</t>
    </r>
  </si>
  <si>
    <r>
      <t xml:space="preserve">8000, 8010-8231, 8246, 8260-8573, </t>
    </r>
    <r>
      <rPr>
        <sz val="10"/>
        <color rgb="FFFF0000"/>
        <rFont val="Calibri"/>
        <family val="2"/>
        <scheme val="minor"/>
      </rPr>
      <t>8800-8814, 8830, 8850-8858, 8890-8896, 8900-8920, 8980, 8990, 8982, 9040-9043, 9150, 9180, 9220, 9231, 9240, 9260, 9364, 9473,</t>
    </r>
    <r>
      <rPr>
        <sz val="10"/>
        <color theme="1"/>
        <rFont val="Calibri"/>
        <family val="2"/>
        <scheme val="minor"/>
      </rPr>
      <t xml:space="preserve"> 9490-9500,</t>
    </r>
    <r>
      <rPr>
        <sz val="10"/>
        <color rgb="FFFF0000"/>
        <rFont val="Calibri"/>
        <family val="2"/>
        <scheme val="minor"/>
      </rPr>
      <t xml:space="preserve"> 9540, 9561, 9581</t>
    </r>
  </si>
  <si>
    <r>
      <t xml:space="preserve">8000, 8010-8231, 8246, 8255-8576, </t>
    </r>
    <r>
      <rPr>
        <b/>
        <sz val="10"/>
        <color rgb="FFFF0000"/>
        <rFont val="Calibri"/>
        <family val="2"/>
        <scheme val="minor"/>
      </rPr>
      <t>8800-8815, 8830, 8850-8858, 8890-8896, 8900-8921, 8980, 8982-8983, 9490-9500, 8990, 9040-9043, 9150, 9180, 9220, 9231, 9240, 9260, 9364, 9473,</t>
    </r>
    <r>
      <rPr>
        <b/>
        <sz val="10"/>
        <color theme="1"/>
        <rFont val="Calibri"/>
        <family val="2"/>
        <scheme val="minor"/>
      </rPr>
      <t xml:space="preserve"> 9490-9500, </t>
    </r>
    <r>
      <rPr>
        <b/>
        <sz val="10"/>
        <color rgb="FFFF0000"/>
        <rFont val="Calibri"/>
        <family val="2"/>
        <scheme val="minor"/>
      </rPr>
      <t>9540, 9561, 9581</t>
    </r>
  </si>
  <si>
    <r>
      <t xml:space="preserve">8000, 8010-8231, 8246, 8260-8573, </t>
    </r>
    <r>
      <rPr>
        <sz val="10"/>
        <color rgb="FFFF0000"/>
        <rFont val="Calibri"/>
        <family val="2"/>
        <scheme val="minor"/>
      </rPr>
      <t>8800-8814, 8830, 8850-8858, 8890-8896, 8900-8920, 8990, 8982, 9040-9043, 9150, 9180, 9220, 9231, 9240, 9260, 9364, 9473,</t>
    </r>
    <r>
      <rPr>
        <sz val="10"/>
        <color theme="1"/>
        <rFont val="Calibri"/>
        <family val="2"/>
        <scheme val="minor"/>
      </rPr>
      <t xml:space="preserve"> 9490-9500,</t>
    </r>
    <r>
      <rPr>
        <sz val="10"/>
        <color rgb="FFFF0000"/>
        <rFont val="Calibri"/>
        <family val="2"/>
        <scheme val="minor"/>
      </rPr>
      <t xml:space="preserve"> 9540, 9561, 9581</t>
    </r>
  </si>
  <si>
    <r>
      <t xml:space="preserve">8000, 8010-8231, 8246, 8255-8576, </t>
    </r>
    <r>
      <rPr>
        <b/>
        <sz val="10"/>
        <color rgb="FFFF0000"/>
        <rFont val="Calibri"/>
        <family val="2"/>
        <scheme val="minor"/>
      </rPr>
      <t>8800-8815, 8830, 8850-8858, 8890-8896, 8900-8921, 8982-8983, 9490-9500, 8990, 9040-9043, 9150, 9180, 9220, 9231, 9240, 9260, 9364, 9473,</t>
    </r>
    <r>
      <rPr>
        <b/>
        <sz val="10"/>
        <color theme="1"/>
        <rFont val="Calibri"/>
        <family val="2"/>
        <scheme val="minor"/>
      </rPr>
      <t xml:space="preserve"> 9490-9500, </t>
    </r>
    <r>
      <rPr>
        <b/>
        <sz val="10"/>
        <color rgb="FFFF0000"/>
        <rFont val="Calibri"/>
        <family val="2"/>
        <scheme val="minor"/>
      </rPr>
      <t>9540, 9561, 9581</t>
    </r>
  </si>
  <si>
    <t>Cerebellum</t>
  </si>
  <si>
    <t>Chang</t>
  </si>
  <si>
    <t>C71*</t>
  </si>
  <si>
    <t>9470-9471</t>
  </si>
  <si>
    <t>9470-9471, 9474-9477</t>
  </si>
  <si>
    <r>
      <t xml:space="preserve">ANN-ARBOR, </t>
    </r>
    <r>
      <rPr>
        <sz val="10"/>
        <color rgb="FFFF0000"/>
        <rFont val="Calibri"/>
        <family val="2"/>
        <scheme val="minor"/>
      </rPr>
      <t>MURPHY-ST JUDE</t>
    </r>
  </si>
  <si>
    <r>
      <t>C82*-</t>
    </r>
    <r>
      <rPr>
        <sz val="10"/>
        <color rgb="FFFF0000"/>
        <rFont val="Calibri"/>
        <family val="2"/>
        <scheme val="minor"/>
      </rPr>
      <t>C86*</t>
    </r>
  </si>
  <si>
    <r>
      <rPr>
        <strike/>
        <sz val="10"/>
        <color theme="1"/>
        <rFont val="Calibri"/>
        <family val="2"/>
        <scheme val="minor"/>
      </rPr>
      <t xml:space="preserve">RAI or </t>
    </r>
    <r>
      <rPr>
        <sz val="10"/>
        <color theme="1"/>
        <rFont val="Calibri"/>
        <family val="2"/>
        <scheme val="minor"/>
      </rPr>
      <t>BINET</t>
    </r>
  </si>
  <si>
    <r>
      <t xml:space="preserve">Neuroblastoma </t>
    </r>
    <r>
      <rPr>
        <b/>
        <sz val="10"/>
        <color rgb="FFFF0000"/>
        <rFont val="Calibri"/>
        <family val="2"/>
        <scheme val="minor"/>
      </rPr>
      <t>and sarcoma</t>
    </r>
    <r>
      <rPr>
        <b/>
        <sz val="10"/>
        <color theme="1"/>
        <rFont val="Calibri"/>
        <family val="2"/>
        <scheme val="minor"/>
      </rPr>
      <t xml:space="preserve"> at other sites</t>
    </r>
  </si>
  <si>
    <r>
      <rPr>
        <b/>
        <sz val="10"/>
        <color rgb="FFFF0000"/>
        <rFont val="Calibri"/>
        <family val="2"/>
        <scheme val="minor"/>
      </rPr>
      <t>C741</t>
    </r>
    <r>
      <rPr>
        <b/>
        <sz val="10"/>
        <color theme="1"/>
        <rFont val="Calibri"/>
        <family val="2"/>
        <scheme val="minor"/>
      </rPr>
      <t>, C749, C76*</t>
    </r>
  </si>
  <si>
    <r>
      <rPr>
        <b/>
        <sz val="10"/>
        <color rgb="FFFF0000"/>
        <rFont val="Calibri"/>
        <family val="2"/>
        <scheme val="minor"/>
      </rPr>
      <t>8800-8814, 8830, 8850-8858, 8890-8896, 8900-8920, 8990, 8982, 9040-9043, 9150, 9180, 9220, 9231, 9240, 9260, 9364, 9473,</t>
    </r>
    <r>
      <rPr>
        <b/>
        <sz val="10"/>
        <color theme="1"/>
        <rFont val="Calibri"/>
        <family val="2"/>
        <scheme val="minor"/>
      </rPr>
      <t xml:space="preserve"> 9490-9500,</t>
    </r>
    <r>
      <rPr>
        <b/>
        <sz val="10"/>
        <color rgb="FFFF0000"/>
        <rFont val="Calibri"/>
        <family val="2"/>
        <scheme val="minor"/>
      </rPr>
      <t xml:space="preserve"> 9540, 9561, 9581</t>
    </r>
  </si>
  <si>
    <r>
      <rPr>
        <b/>
        <sz val="10"/>
        <color rgb="FFFF0000"/>
        <rFont val="Calibri"/>
        <family val="2"/>
        <scheme val="minor"/>
      </rPr>
      <t xml:space="preserve">8800-8815, 8830, 8850-8858, 8890-8896, 8900-8921, 8982-8983, 9490-9500, 8990, 9040-9043, 9150, 9180, 9220, 9231, 9240, 9260, 9364, 9473, </t>
    </r>
    <r>
      <rPr>
        <b/>
        <sz val="10"/>
        <color theme="1"/>
        <rFont val="Calibri"/>
        <family val="2"/>
        <scheme val="minor"/>
      </rPr>
      <t xml:space="preserve">9490-9500, </t>
    </r>
    <r>
      <rPr>
        <b/>
        <sz val="10"/>
        <color rgb="FFFF0000"/>
        <rFont val="Calibri"/>
        <family val="2"/>
        <scheme val="minor"/>
      </rPr>
      <t>9540, 9561, 9581</t>
    </r>
  </si>
  <si>
    <t>CHECK (B = C:F)</t>
  </si>
  <si>
    <t>CHECK (B = H:X)</t>
  </si>
  <si>
    <t>CHECK (G = H:AD)</t>
  </si>
  <si>
    <t>IF REPORTING NMSC</t>
  </si>
  <si>
    <r>
      <rPr>
        <b/>
        <sz val="11"/>
        <color theme="1"/>
        <rFont val="Arial"/>
        <family val="2"/>
      </rPr>
      <t>Staging:</t>
    </r>
    <r>
      <rPr>
        <sz val="11"/>
        <color theme="1"/>
        <rFont val="Arial"/>
        <family val="2"/>
      </rPr>
      <t xml:space="preserve">  Proportion (%) of all cases (C00-C97 ex. C44) with valid known stage registered out of all 2018 registered cancers (C00-C97 ex. C44)</t>
    </r>
    <r>
      <rPr>
        <vertAlign val="superscript"/>
        <sz val="11"/>
        <color theme="1"/>
        <rFont val="Arial"/>
        <family val="2"/>
      </rPr>
      <t>2</t>
    </r>
  </si>
  <si>
    <t>Percentage (%) of death certificate only cases (persons) for 2018</t>
  </si>
  <si>
    <t>Mortality : Incidence ratios (2018)</t>
  </si>
  <si>
    <t>Norther Ireland</t>
  </si>
  <si>
    <t xml:space="preserve">No. of Cases treated with WW/AM </t>
  </si>
  <si>
    <t>No. of Cases treated with HPC</t>
  </si>
  <si>
    <t>Total No. ofChemotherapy Cases</t>
  </si>
  <si>
    <t>Statistically significant difference in 2018 compared to 2015-2017</t>
  </si>
  <si>
    <t>No statistical significant difference in 2018 compared to 2015-2017</t>
  </si>
  <si>
    <r>
      <t>Stability:</t>
    </r>
    <r>
      <rPr>
        <sz val="11"/>
        <color theme="1"/>
        <rFont val="Arial"/>
        <family val="2"/>
      </rPr>
      <t xml:space="preserve"> Percentage change (%) for all cancers (C00-C97 ex. C44) in 2018 compared with 2015-2017</t>
    </r>
  </si>
  <si>
    <r>
      <t xml:space="preserve">Breast Screening Data: </t>
    </r>
    <r>
      <rPr>
        <sz val="11"/>
        <color theme="1"/>
        <rFont val="Arial"/>
        <family val="2"/>
      </rPr>
      <t>Percentage of breast cancer (C50) cases from 2017 screen detected for ages 50-64</t>
    </r>
  </si>
  <si>
    <r>
      <t xml:space="preserve">Cervical Screening Data: </t>
    </r>
    <r>
      <rPr>
        <sz val="11"/>
        <color theme="1"/>
        <rFont val="Arial"/>
        <family val="2"/>
      </rPr>
      <t>Percentage of cervical cancer (C53) cases from 2017 screen detected for ages 25-60</t>
    </r>
  </si>
  <si>
    <r>
      <t xml:space="preserve">Bowel Screening Data: </t>
    </r>
    <r>
      <rPr>
        <sz val="11"/>
        <color theme="1"/>
        <rFont val="Arial"/>
        <family val="2"/>
      </rPr>
      <t>Percentage of bowel cancer (C18-C20) cases from 2017 screen detected for ages 60-69</t>
    </r>
  </si>
  <si>
    <r>
      <t>Country average (population)</t>
    </r>
    <r>
      <rPr>
        <b/>
        <vertAlign val="superscript"/>
        <sz val="12"/>
        <color theme="0"/>
        <rFont val="Arial"/>
        <family val="2"/>
      </rPr>
      <t>1</t>
    </r>
  </si>
  <si>
    <r>
      <t>Country average (country)</t>
    </r>
    <r>
      <rPr>
        <b/>
        <vertAlign val="superscript"/>
        <sz val="12"/>
        <color theme="0"/>
        <rFont val="Arial"/>
        <family val="2"/>
      </rPr>
      <t>1</t>
    </r>
  </si>
  <si>
    <t>Notation '-' denotes not available (average excludes corresponding country)</t>
  </si>
  <si>
    <t>SCOTLAND</t>
  </si>
  <si>
    <t>NORTHERN IRELAND</t>
  </si>
  <si>
    <t>UK AVERAGE</t>
  </si>
  <si>
    <t xml:space="preserve">Registrations and Timeliness </t>
  </si>
  <si>
    <t xml:space="preserve">Do not overtype white cells </t>
  </si>
  <si>
    <t xml:space="preserve">Key </t>
  </si>
  <si>
    <t>NI &amp; Wales figures not included</t>
  </si>
  <si>
    <t xml:space="preserve">1. For England, Scotland, Wales and Northern Ireland. </t>
  </si>
  <si>
    <t xml:space="preserve">Extraction dates for this years indicators: England 04/04/2020, Scotland 20/04/2020, Northern Ireland 31/01/2020 &amp; Wales 31/12/2019 </t>
  </si>
  <si>
    <t>6. Extraction dates for last years indicators: England &amp; Wales 02/02/2019, Scotland 01/03/2019 &amp; Northern Ireland 28/02/2019</t>
  </si>
  <si>
    <r>
      <t xml:space="preserve">Registry Creep:  </t>
    </r>
    <r>
      <rPr>
        <sz val="11"/>
        <color theme="1"/>
        <rFont val="Arial"/>
        <family val="2"/>
      </rPr>
      <t>Percentage (%) for all cancers (C00-C97 ex. C44) of 2017 registrations (extracted between 31/12/19 and 20/04/2020) compared with registrations extracted between 02/02/2019 and 01/03/2019</t>
    </r>
    <r>
      <rPr>
        <vertAlign val="superscript"/>
        <sz val="11"/>
        <color theme="1"/>
        <rFont val="Arial"/>
        <family val="2"/>
      </rPr>
      <t>6</t>
    </r>
    <r>
      <rPr>
        <sz val="11"/>
        <color theme="1"/>
        <rFont val="Arial"/>
        <family val="2"/>
      </rPr>
      <t>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</si>
</sst>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3" formatCode="_-* #,##0.00_-;\-* #,##0.00_-;_-* &quot;-&quot;??_-;_-@_-"/>
    <numFmt numFmtId="164" formatCode="0.0"/>
    <numFmt numFmtId="165" formatCode="0.0%"/>
    <numFmt numFmtId="166" formatCode="_-* #,##0_-;\-* #,##0_-;_-* &quot;-&quot;??_-;_-@_-"/>
    <numFmt numFmtId="170" formatCode="_-* #,##0.00_-;\-* #,##0.00_-;_-* &quot;-&quot;??_-;_-@_-"/>
  </numFmts>
  <fonts count="94" x14ac:knownFonts="1"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0"/>
      <name val="Arial"/>
      <family val="2"/>
    </font>
    <font>
      <sz val="10"/>
      <name val="Arial"/>
      <family val="2"/>
    </font>
    <font>
      <sz val="10"/>
      <name val="Arial"/>
      <family val="2"/>
      <charset val="1"/>
    </font>
    <font>
      <b/>
      <sz val="9"/>
      <name val="Arial"/>
      <family val="2"/>
    </font>
    <font>
      <sz val="9"/>
      <name val="Arial"/>
      <family val="2"/>
    </font>
    <font>
      <sz val="11"/>
      <color indexed="8"/>
      <name val="Calibri"/>
      <family val="2"/>
      <charset val="1"/>
    </font>
    <font>
      <sz val="9"/>
      <color indexed="8"/>
      <name val="Arial"/>
      <family val="2"/>
    </font>
    <font>
      <b/>
      <u/>
      <sz val="10"/>
      <name val="Arial"/>
      <family val="2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b/>
      <u/>
      <sz val="11"/>
      <name val="Calibri"/>
      <family val="2"/>
      <scheme val="minor"/>
    </font>
    <font>
      <sz val="11"/>
      <color indexed="8"/>
      <name val="Calibri"/>
      <family val="2"/>
      <scheme val="minor"/>
    </font>
    <font>
      <i/>
      <sz val="11"/>
      <name val="Calibri"/>
      <family val="2"/>
      <scheme val="minor"/>
    </font>
    <font>
      <i/>
      <sz val="11"/>
      <color indexed="8"/>
      <name val="Calibri"/>
      <family val="2"/>
      <scheme val="minor"/>
    </font>
    <font>
      <i/>
      <sz val="11"/>
      <color indexed="23"/>
      <name val="Calibri"/>
      <family val="2"/>
      <scheme val="minor"/>
    </font>
    <font>
      <sz val="11"/>
      <color theme="8" tint="-0.249977111117893"/>
      <name val="Calibri"/>
      <family val="2"/>
      <scheme val="minor"/>
    </font>
    <font>
      <i/>
      <sz val="11"/>
      <color indexed="10"/>
      <name val="Calibri"/>
      <family val="2"/>
      <scheme val="minor"/>
    </font>
    <font>
      <sz val="11"/>
      <color indexed="10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6"/>
      <color theme="0"/>
      <name val="Calibri"/>
      <family val="2"/>
      <scheme val="minor"/>
    </font>
    <font>
      <b/>
      <sz val="11"/>
      <color indexed="8"/>
      <name val="Calibri"/>
      <family val="2"/>
      <scheme val="minor"/>
    </font>
    <font>
      <strike/>
      <sz val="11"/>
      <name val="Calibri"/>
      <family val="2"/>
      <scheme val="minor"/>
    </font>
    <font>
      <i/>
      <sz val="11"/>
      <color rgb="FFFF0000"/>
      <name val="Calibri"/>
      <family val="2"/>
      <scheme val="minor"/>
    </font>
    <font>
      <b/>
      <sz val="11"/>
      <color indexed="10"/>
      <name val="Calibri"/>
      <family val="2"/>
      <scheme val="minor"/>
    </font>
    <font>
      <b/>
      <u/>
      <sz val="20"/>
      <color theme="0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18"/>
      <color theme="1"/>
      <name val="Calibri"/>
      <family val="2"/>
      <scheme val="minor"/>
    </font>
    <font>
      <b/>
      <sz val="16"/>
      <name val="Calibri"/>
      <family val="2"/>
      <scheme val="minor"/>
    </font>
    <font>
      <b/>
      <sz val="10"/>
      <color theme="0"/>
      <name val="Arial"/>
      <family val="2"/>
    </font>
    <font>
      <sz val="10"/>
      <color theme="1"/>
      <name val="Calibri"/>
      <family val="2"/>
      <scheme val="minor"/>
    </font>
    <font>
      <sz val="10"/>
      <name val="Calibri"/>
      <family val="2"/>
      <scheme val="minor"/>
    </font>
    <font>
      <b/>
      <u/>
      <sz val="16"/>
      <color theme="1"/>
      <name val="Calibri"/>
      <family val="2"/>
      <scheme val="minor"/>
    </font>
    <font>
      <b/>
      <u/>
      <sz val="16"/>
      <name val="Calibri"/>
      <family val="2"/>
      <scheme val="minor"/>
    </font>
    <font>
      <sz val="10"/>
      <color rgb="FFFF0000"/>
      <name val="Calibri"/>
      <family val="2"/>
      <scheme val="minor"/>
    </font>
    <font>
      <b/>
      <u/>
      <sz val="22"/>
      <color theme="0"/>
      <name val="Calibri"/>
      <family val="2"/>
      <scheme val="minor"/>
    </font>
    <font>
      <b/>
      <i/>
      <sz val="10"/>
      <name val="Arial"/>
      <family val="2"/>
    </font>
    <font>
      <b/>
      <i/>
      <sz val="10"/>
      <color theme="0"/>
      <name val="Arial"/>
      <family val="2"/>
    </font>
    <font>
      <sz val="10"/>
      <name val="Arial"/>
      <family val="2"/>
    </font>
    <font>
      <b/>
      <sz val="10"/>
      <name val="Calibri"/>
      <family val="2"/>
      <scheme val="minor"/>
    </font>
    <font>
      <sz val="10"/>
      <color indexed="8"/>
      <name val="Arial"/>
      <family val="2"/>
    </font>
    <font>
      <sz val="10"/>
      <color theme="1"/>
      <name val="Arial"/>
      <family val="2"/>
    </font>
    <font>
      <b/>
      <sz val="12"/>
      <name val="Arial"/>
      <family val="2"/>
    </font>
    <font>
      <b/>
      <sz val="16"/>
      <color theme="1"/>
      <name val="Arial"/>
      <family val="2"/>
    </font>
    <font>
      <b/>
      <sz val="16"/>
      <name val="Arial"/>
      <family val="2"/>
    </font>
    <font>
      <b/>
      <sz val="16"/>
      <color theme="0"/>
      <name val="Arial"/>
      <family val="2"/>
    </font>
    <font>
      <sz val="11"/>
      <color theme="1"/>
      <name val="Arial"/>
      <family val="2"/>
    </font>
    <font>
      <sz val="12"/>
      <name val="Arial"/>
      <family val="2"/>
    </font>
    <font>
      <b/>
      <sz val="12"/>
      <color theme="0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b/>
      <u/>
      <sz val="20"/>
      <color theme="0"/>
      <name val="Arial"/>
      <family val="2"/>
    </font>
    <font>
      <b/>
      <u/>
      <sz val="16"/>
      <name val="Arial"/>
      <family val="2"/>
    </font>
    <font>
      <b/>
      <sz val="11"/>
      <color theme="0"/>
      <name val="Arial"/>
      <family val="2"/>
    </font>
    <font>
      <b/>
      <sz val="20"/>
      <color theme="0"/>
      <name val="Arial"/>
      <family val="2"/>
    </font>
    <font>
      <b/>
      <sz val="11"/>
      <name val="Arial"/>
      <family val="2"/>
    </font>
    <font>
      <sz val="11"/>
      <name val="Arial"/>
      <family val="2"/>
    </font>
    <font>
      <sz val="11"/>
      <color theme="0"/>
      <name val="Arial"/>
      <family val="2"/>
    </font>
    <font>
      <b/>
      <u/>
      <sz val="22"/>
      <color theme="0"/>
      <name val="Arial"/>
      <family val="2"/>
    </font>
    <font>
      <b/>
      <u/>
      <sz val="16"/>
      <color theme="1"/>
      <name val="Arial"/>
      <family val="2"/>
    </font>
    <font>
      <i/>
      <sz val="10"/>
      <name val="Arial"/>
      <family val="2"/>
    </font>
    <font>
      <b/>
      <sz val="12"/>
      <color rgb="FFFF0000"/>
      <name val="Arial"/>
      <family val="2"/>
    </font>
    <font>
      <u/>
      <sz val="22"/>
      <color theme="1"/>
      <name val="Arial"/>
      <family val="2"/>
    </font>
    <font>
      <i/>
      <sz val="11"/>
      <color theme="1"/>
      <name val="Arial"/>
      <family val="2"/>
    </font>
    <font>
      <b/>
      <sz val="12"/>
      <name val="Calibri"/>
      <family val="2"/>
      <scheme val="minor"/>
    </font>
    <font>
      <sz val="10"/>
      <color indexed="8"/>
      <name val="Calibri"/>
      <family val="2"/>
      <scheme val="minor"/>
    </font>
    <font>
      <b/>
      <sz val="10"/>
      <color theme="0"/>
      <name val="Calibri"/>
      <family val="2"/>
      <scheme val="minor"/>
    </font>
    <font>
      <b/>
      <sz val="10"/>
      <color theme="1"/>
      <name val="Calibri"/>
      <family val="2"/>
      <scheme val="minor"/>
    </font>
    <font>
      <strike/>
      <sz val="10"/>
      <color theme="1"/>
      <name val="Calibri"/>
      <family val="2"/>
      <scheme val="minor"/>
    </font>
    <font>
      <b/>
      <sz val="10"/>
      <color rgb="FF000000"/>
      <name val="Calibri"/>
      <family val="2"/>
      <scheme val="minor"/>
    </font>
    <font>
      <sz val="10"/>
      <color rgb="FF000000"/>
      <name val="Calibri"/>
      <family val="2"/>
      <scheme val="minor"/>
    </font>
    <font>
      <b/>
      <strike/>
      <sz val="10"/>
      <color theme="1"/>
      <name val="Calibri"/>
      <family val="2"/>
      <scheme val="minor"/>
    </font>
    <font>
      <b/>
      <sz val="11"/>
      <color theme="1"/>
      <name val="Arial"/>
      <family val="2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i/>
      <sz val="10"/>
      <name val="Calibri"/>
      <family val="2"/>
      <scheme val="minor"/>
    </font>
    <font>
      <b/>
      <sz val="20"/>
      <color theme="0"/>
      <name val="Calibri"/>
      <family val="2"/>
      <scheme val="minor"/>
    </font>
    <font>
      <vertAlign val="superscript"/>
      <sz val="11"/>
      <color theme="1"/>
      <name val="Arial"/>
      <family val="2"/>
    </font>
    <font>
      <b/>
      <sz val="11"/>
      <color rgb="FFFF0000"/>
      <name val="Calibri"/>
      <family val="2"/>
      <scheme val="minor"/>
    </font>
    <font>
      <b/>
      <sz val="10"/>
      <color rgb="FFFF0000"/>
      <name val="Calibri"/>
      <family val="2"/>
      <scheme val="minor"/>
    </font>
    <font>
      <strike/>
      <sz val="10"/>
      <color rgb="FFFF0000"/>
      <name val="Calibri"/>
      <family val="2"/>
      <scheme val="minor"/>
    </font>
    <font>
      <sz val="10"/>
      <color theme="3"/>
      <name val="Calibri"/>
      <family val="2"/>
      <scheme val="minor"/>
    </font>
    <font>
      <b/>
      <sz val="10"/>
      <color theme="3"/>
      <name val="Calibri"/>
      <family val="2"/>
      <scheme val="minor"/>
    </font>
    <font>
      <b/>
      <sz val="10"/>
      <color indexed="8"/>
      <name val="Calibri"/>
      <family val="2"/>
      <scheme val="minor"/>
    </font>
    <font>
      <b/>
      <sz val="16"/>
      <color rgb="FFFF0000"/>
      <name val="Calibri"/>
      <family val="2"/>
      <scheme val="minor"/>
    </font>
    <font>
      <b/>
      <vertAlign val="superscript"/>
      <sz val="12"/>
      <color theme="0"/>
      <name val="Arial"/>
      <family val="2"/>
    </font>
    <font>
      <b/>
      <sz val="12"/>
      <color rgb="FFFF0000"/>
      <name val="Calibri"/>
      <family val="2"/>
      <scheme val="minor"/>
    </font>
    <font>
      <sz val="16"/>
      <color theme="1"/>
      <name val="Calibri"/>
      <family val="2"/>
      <scheme val="minor"/>
    </font>
  </fonts>
  <fills count="2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indexed="42"/>
        <bgColor indexed="22"/>
      </patternFill>
    </fill>
    <fill>
      <patternFill patternType="solid">
        <fgColor theme="3" tint="-0.249977111117893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5" tint="0.59996337778862885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-0.49998474074526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rgb="FFE4E4E4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00B050"/>
        <bgColor indexed="64"/>
      </patternFill>
    </fill>
  </fills>
  <borders count="82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8"/>
      </right>
      <top/>
      <bottom style="medium">
        <color indexed="8"/>
      </bottom>
      <diagonal/>
    </border>
    <border>
      <left style="medium">
        <color indexed="8"/>
      </left>
      <right style="medium">
        <color indexed="8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medium">
        <color indexed="64"/>
      </right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medium">
        <color indexed="64"/>
      </right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</borders>
  <cellStyleXfs count="34">
    <xf numFmtId="0" fontId="0" fillId="0" borderId="0"/>
    <xf numFmtId="9" fontId="2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8" fillId="0" borderId="0"/>
    <xf numFmtId="0" fontId="8" fillId="0" borderId="0"/>
    <xf numFmtId="0" fontId="11" fillId="0" borderId="0"/>
    <xf numFmtId="0" fontId="7" fillId="0" borderId="0"/>
    <xf numFmtId="0" fontId="2" fillId="0" borderId="0"/>
    <xf numFmtId="0" fontId="7" fillId="0" borderId="0"/>
    <xf numFmtId="43" fontId="2" fillId="0" borderId="0" applyFont="0" applyFill="0" applyBorder="0" applyAlignment="0" applyProtection="0"/>
    <xf numFmtId="0" fontId="44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9" fillId="25" borderId="0" applyNumberFormat="0" applyBorder="0" applyAlignment="0" applyProtection="0"/>
    <xf numFmtId="0" fontId="80" fillId="26" borderId="0" applyNumberFormat="0" applyBorder="0" applyAlignment="0" applyProtection="0"/>
    <xf numFmtId="43" fontId="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" fillId="0" borderId="0" applyFont="0" applyFill="0" applyBorder="0" applyAlignment="0" applyProtection="0"/>
    <xf numFmtId="170" fontId="2" fillId="0" borderId="0" applyFont="0" applyFill="0" applyBorder="0" applyAlignment="0" applyProtection="0"/>
    <xf numFmtId="170" fontId="7" fillId="0" borderId="0" applyFont="0" applyFill="0" applyBorder="0" applyAlignment="0" applyProtection="0"/>
  </cellStyleXfs>
  <cellXfs count="1303">
    <xf numFmtId="0" fontId="0" fillId="0" borderId="0" xfId="0"/>
    <xf numFmtId="0" fontId="6" fillId="3" borderId="28" xfId="0" applyFont="1" applyFill="1" applyBorder="1" applyAlignment="1">
      <alignment horizontal="center" vertical="center" wrapText="1"/>
    </xf>
    <xf numFmtId="0" fontId="7" fillId="0" borderId="12" xfId="0" applyFont="1" applyFill="1" applyBorder="1" applyAlignment="1">
      <alignment horizontal="right"/>
    </xf>
    <xf numFmtId="0" fontId="7" fillId="0" borderId="16" xfId="0" applyFont="1" applyFill="1" applyBorder="1" applyAlignment="1">
      <alignment horizontal="right"/>
    </xf>
    <xf numFmtId="0" fontId="7" fillId="0" borderId="50" xfId="0" applyFont="1" applyFill="1" applyBorder="1" applyAlignment="1">
      <alignment horizontal="right"/>
    </xf>
    <xf numFmtId="0" fontId="7" fillId="0" borderId="24" xfId="0" applyFont="1" applyFill="1" applyBorder="1" applyAlignment="1">
      <alignment horizontal="right"/>
    </xf>
    <xf numFmtId="164" fontId="6" fillId="0" borderId="41" xfId="0" applyNumberFormat="1" applyFont="1" applyBorder="1" applyAlignment="1">
      <alignment horizontal="center" vertical="center" wrapText="1"/>
    </xf>
    <xf numFmtId="0" fontId="7" fillId="0" borderId="27" xfId="0" applyFont="1" applyBorder="1" applyAlignment="1">
      <alignment horizontal="right" vertical="center"/>
    </xf>
    <xf numFmtId="0" fontId="7" fillId="0" borderId="28" xfId="0" applyFont="1" applyBorder="1" applyAlignment="1">
      <alignment horizontal="right" vertical="center"/>
    </xf>
    <xf numFmtId="0" fontId="10" fillId="0" borderId="36" xfId="0" applyFont="1" applyBorder="1" applyAlignment="1" applyProtection="1">
      <alignment horizontal="right"/>
      <protection locked="0"/>
    </xf>
    <xf numFmtId="0" fontId="10" fillId="0" borderId="10" xfId="0" applyFont="1" applyBorder="1" applyAlignment="1" applyProtection="1">
      <alignment horizontal="right"/>
      <protection locked="0"/>
    </xf>
    <xf numFmtId="0" fontId="16" fillId="0" borderId="0" xfId="6" applyFont="1" applyBorder="1"/>
    <xf numFmtId="0" fontId="14" fillId="0" borderId="0" xfId="6" applyFont="1" applyBorder="1"/>
    <xf numFmtId="0" fontId="17" fillId="0" borderId="0" xfId="6" applyFont="1" applyFill="1"/>
    <xf numFmtId="0" fontId="14" fillId="0" borderId="0" xfId="6" applyFont="1"/>
    <xf numFmtId="0" fontId="3" fillId="10" borderId="11" xfId="6" applyFont="1" applyFill="1" applyBorder="1" applyAlignment="1">
      <alignment horizontal="center" vertical="center"/>
    </xf>
    <xf numFmtId="0" fontId="3" fillId="10" borderId="11" xfId="6" applyFont="1" applyFill="1" applyBorder="1" applyAlignment="1">
      <alignment horizontal="centerContinuous" vertical="center"/>
    </xf>
    <xf numFmtId="0" fontId="5" fillId="10" borderId="51" xfId="6" applyFont="1" applyFill="1" applyBorder="1" applyAlignment="1">
      <alignment horizontal="centerContinuous"/>
    </xf>
    <xf numFmtId="0" fontId="5" fillId="10" borderId="20" xfId="6" applyFont="1" applyFill="1" applyBorder="1"/>
    <xf numFmtId="0" fontId="3" fillId="10" borderId="20" xfId="6" applyFont="1" applyFill="1" applyBorder="1" applyAlignment="1">
      <alignment horizontal="center" vertical="center"/>
    </xf>
    <xf numFmtId="0" fontId="3" fillId="10" borderId="61" xfId="6" applyFont="1" applyFill="1" applyBorder="1" applyAlignment="1">
      <alignment horizontal="centerContinuous" vertical="center" wrapText="1"/>
    </xf>
    <xf numFmtId="0" fontId="3" fillId="10" borderId="19" xfId="6" applyFont="1" applyFill="1" applyBorder="1" applyAlignment="1">
      <alignment horizontal="centerContinuous" vertical="center"/>
    </xf>
    <xf numFmtId="0" fontId="3" fillId="10" borderId="61" xfId="6" applyFont="1" applyFill="1" applyBorder="1" applyAlignment="1">
      <alignment horizontal="centerContinuous" vertical="center"/>
    </xf>
    <xf numFmtId="0" fontId="5" fillId="10" borderId="53" xfId="6" applyFont="1" applyFill="1" applyBorder="1"/>
    <xf numFmtId="0" fontId="3" fillId="10" borderId="53" xfId="6" applyFont="1" applyFill="1" applyBorder="1" applyAlignment="1">
      <alignment horizontal="center" vertical="center"/>
    </xf>
    <xf numFmtId="0" fontId="3" fillId="10" borderId="53" xfId="6" applyFont="1" applyFill="1" applyBorder="1" applyAlignment="1">
      <alignment horizontal="center" vertical="center" wrapText="1"/>
    </xf>
    <xf numFmtId="0" fontId="3" fillId="10" borderId="0" xfId="6" applyFont="1" applyFill="1" applyBorder="1" applyAlignment="1">
      <alignment horizontal="centerContinuous" vertical="center" wrapText="1"/>
    </xf>
    <xf numFmtId="0" fontId="3" fillId="10" borderId="59" xfId="6" applyFont="1" applyFill="1" applyBorder="1" applyAlignment="1">
      <alignment horizontal="centerContinuous" vertical="center"/>
    </xf>
    <xf numFmtId="0" fontId="3" fillId="10" borderId="0" xfId="6" applyFont="1" applyFill="1" applyBorder="1" applyAlignment="1">
      <alignment horizontal="centerContinuous" vertical="center"/>
    </xf>
    <xf numFmtId="0" fontId="3" fillId="10" borderId="36" xfId="6" applyFont="1" applyFill="1" applyBorder="1" applyAlignment="1">
      <alignment horizontal="center" vertical="center"/>
    </xf>
    <xf numFmtId="0" fontId="3" fillId="10" borderId="36" xfId="6" applyFont="1" applyFill="1" applyBorder="1" applyAlignment="1">
      <alignment horizontal="center" vertical="center" wrapText="1"/>
    </xf>
    <xf numFmtId="0" fontId="5" fillId="10" borderId="36" xfId="6" applyFont="1" applyFill="1" applyBorder="1" applyAlignment="1">
      <alignment horizontal="center"/>
    </xf>
    <xf numFmtId="0" fontId="15" fillId="7" borderId="11" xfId="6" applyFont="1" applyFill="1" applyBorder="1" applyAlignment="1">
      <alignment wrapText="1"/>
    </xf>
    <xf numFmtId="0" fontId="14" fillId="7" borderId="51" xfId="6" applyFont="1" applyFill="1" applyBorder="1" applyAlignment="1">
      <alignment horizontal="right"/>
    </xf>
    <xf numFmtId="0" fontId="14" fillId="0" borderId="20" xfId="6" applyFont="1" applyBorder="1" applyAlignment="1"/>
    <xf numFmtId="164" fontId="18" fillId="0" borderId="10" xfId="6" applyNumberFormat="1" applyFont="1" applyBorder="1" applyAlignment="1">
      <alignment horizontal="right"/>
    </xf>
    <xf numFmtId="0" fontId="18" fillId="5" borderId="20" xfId="6" applyFont="1" applyFill="1" applyBorder="1" applyAlignment="1" applyProtection="1">
      <alignment horizontal="right"/>
      <protection locked="0"/>
    </xf>
    <xf numFmtId="0" fontId="14" fillId="0" borderId="10" xfId="6" applyFont="1" applyBorder="1" applyAlignment="1">
      <alignment horizontal="right"/>
    </xf>
    <xf numFmtId="0" fontId="14" fillId="0" borderId="10" xfId="6" applyNumberFormat="1" applyFont="1" applyBorder="1"/>
    <xf numFmtId="2" fontId="18" fillId="5" borderId="10" xfId="6" applyNumberFormat="1" applyFont="1" applyFill="1" applyBorder="1" applyAlignment="1" applyProtection="1">
      <alignment horizontal="right"/>
      <protection locked="0"/>
    </xf>
    <xf numFmtId="0" fontId="18" fillId="0" borderId="10" xfId="6" applyFont="1" applyBorder="1" applyAlignment="1"/>
    <xf numFmtId="0" fontId="18" fillId="0" borderId="10" xfId="6" applyFont="1" applyBorder="1" applyAlignment="1">
      <alignment horizontal="right"/>
    </xf>
    <xf numFmtId="0" fontId="18" fillId="5" borderId="10" xfId="6" applyFont="1" applyFill="1" applyBorder="1" applyAlignment="1">
      <alignment horizontal="right"/>
    </xf>
    <xf numFmtId="0" fontId="14" fillId="0" borderId="10" xfId="6" applyFont="1" applyBorder="1" applyAlignment="1"/>
    <xf numFmtId="0" fontId="18" fillId="5" borderId="10" xfId="6" applyFont="1" applyFill="1" applyBorder="1" applyAlignment="1" applyProtection="1">
      <alignment horizontal="right"/>
      <protection locked="0"/>
    </xf>
    <xf numFmtId="0" fontId="18" fillId="5" borderId="61" xfId="6" applyFont="1" applyFill="1" applyBorder="1" applyAlignment="1" applyProtection="1">
      <alignment horizontal="right"/>
      <protection locked="0"/>
    </xf>
    <xf numFmtId="0" fontId="14" fillId="0" borderId="53" xfId="6" applyFont="1" applyBorder="1" applyAlignment="1"/>
    <xf numFmtId="2" fontId="18" fillId="5" borderId="61" xfId="6" applyNumberFormat="1" applyFont="1" applyFill="1" applyBorder="1" applyAlignment="1" applyProtection="1">
      <alignment horizontal="right"/>
      <protection locked="0"/>
    </xf>
    <xf numFmtId="0" fontId="18" fillId="0" borderId="61" xfId="6" applyFont="1" applyBorder="1" applyAlignment="1">
      <alignment horizontal="right"/>
    </xf>
    <xf numFmtId="0" fontId="18" fillId="0" borderId="61" xfId="6" applyFont="1" applyFill="1" applyBorder="1" applyAlignment="1">
      <alignment horizontal="right"/>
    </xf>
    <xf numFmtId="0" fontId="18" fillId="0" borderId="10" xfId="6" applyFont="1" applyFill="1" applyBorder="1" applyAlignment="1">
      <alignment horizontal="right"/>
    </xf>
    <xf numFmtId="0" fontId="18" fillId="5" borderId="61" xfId="6" applyFont="1" applyFill="1" applyBorder="1" applyAlignment="1">
      <alignment horizontal="right"/>
    </xf>
    <xf numFmtId="0" fontId="15" fillId="7" borderId="57" xfId="6" applyFont="1" applyFill="1" applyBorder="1" applyAlignment="1">
      <alignment wrapText="1"/>
    </xf>
    <xf numFmtId="0" fontId="14" fillId="7" borderId="60" xfId="6" applyFont="1" applyFill="1" applyBorder="1" applyAlignment="1">
      <alignment horizontal="right"/>
    </xf>
    <xf numFmtId="0" fontId="14" fillId="0" borderId="36" xfId="6" applyFont="1" applyBorder="1" applyAlignment="1">
      <alignment wrapText="1"/>
    </xf>
    <xf numFmtId="0" fontId="14" fillId="5" borderId="36" xfId="6" applyFont="1" applyFill="1" applyBorder="1" applyAlignment="1" applyProtection="1">
      <alignment horizontal="right"/>
      <protection locked="0"/>
    </xf>
    <xf numFmtId="0" fontId="14" fillId="0" borderId="36" xfId="6" applyFont="1" applyBorder="1" applyAlignment="1">
      <alignment horizontal="right"/>
    </xf>
    <xf numFmtId="0" fontId="14" fillId="5" borderId="20" xfId="6" applyFont="1" applyFill="1" applyBorder="1" applyAlignment="1" applyProtection="1">
      <alignment horizontal="right"/>
      <protection locked="0"/>
    </xf>
    <xf numFmtId="0" fontId="17" fillId="0" borderId="0" xfId="6" applyFont="1" applyBorder="1"/>
    <xf numFmtId="0" fontId="14" fillId="0" borderId="10" xfId="6" applyFont="1" applyBorder="1" applyAlignment="1">
      <alignment wrapText="1"/>
    </xf>
    <xf numFmtId="0" fontId="14" fillId="5" borderId="10" xfId="6" applyFont="1" applyFill="1" applyBorder="1" applyAlignment="1" applyProtection="1">
      <alignment horizontal="right"/>
      <protection locked="0"/>
    </xf>
    <xf numFmtId="0" fontId="20" fillId="5" borderId="10" xfId="6" applyFont="1" applyFill="1" applyBorder="1" applyAlignment="1" applyProtection="1">
      <alignment horizontal="right"/>
      <protection locked="0"/>
    </xf>
    <xf numFmtId="0" fontId="17" fillId="0" borderId="36" xfId="6" applyFont="1" applyBorder="1" applyAlignment="1">
      <alignment wrapText="1"/>
    </xf>
    <xf numFmtId="0" fontId="14" fillId="7" borderId="51" xfId="6" applyFont="1" applyFill="1" applyBorder="1" applyProtection="1">
      <protection locked="0"/>
    </xf>
    <xf numFmtId="164" fontId="14" fillId="0" borderId="36" xfId="6" applyNumberFormat="1" applyFont="1" applyBorder="1" applyAlignment="1">
      <alignment horizontal="right"/>
    </xf>
    <xf numFmtId="164" fontId="14" fillId="5" borderId="36" xfId="6" applyNumberFormat="1" applyFont="1" applyFill="1" applyBorder="1" applyAlignment="1">
      <alignment horizontal="right"/>
    </xf>
    <xf numFmtId="164" fontId="14" fillId="0" borderId="20" xfId="6" applyNumberFormat="1" applyFont="1" applyFill="1" applyBorder="1" applyAlignment="1">
      <alignment horizontal="right"/>
    </xf>
    <xf numFmtId="164" fontId="14" fillId="0" borderId="10" xfId="6" applyNumberFormat="1" applyFont="1" applyFill="1" applyBorder="1" applyAlignment="1">
      <alignment horizontal="right"/>
    </xf>
    <xf numFmtId="0" fontId="14" fillId="0" borderId="56" xfId="6" applyFont="1" applyBorder="1" applyAlignment="1">
      <alignment wrapText="1"/>
    </xf>
    <xf numFmtId="0" fontId="14" fillId="5" borderId="10" xfId="6" applyFont="1" applyFill="1" applyBorder="1" applyAlignment="1">
      <alignment horizontal="right"/>
    </xf>
    <xf numFmtId="164" fontId="14" fillId="7" borderId="51" xfId="6" applyNumberFormat="1" applyFont="1" applyFill="1" applyBorder="1" applyAlignment="1">
      <alignment horizontal="right"/>
    </xf>
    <xf numFmtId="164" fontId="14" fillId="0" borderId="53" xfId="6" applyNumberFormat="1" applyFont="1" applyBorder="1" applyAlignment="1">
      <alignment horizontal="right"/>
    </xf>
    <xf numFmtId="164" fontId="14" fillId="5" borderId="20" xfId="6" applyNumberFormat="1" applyFont="1" applyFill="1" applyBorder="1" applyAlignment="1" applyProtection="1">
      <alignment horizontal="right"/>
      <protection locked="0"/>
    </xf>
    <xf numFmtId="0" fontId="14" fillId="0" borderId="57" xfId="6" applyFont="1" applyFill="1" applyBorder="1" applyAlignment="1">
      <alignment wrapText="1"/>
    </xf>
    <xf numFmtId="0" fontId="14" fillId="0" borderId="10" xfId="6" applyFont="1" applyFill="1" applyBorder="1" applyAlignment="1">
      <alignment horizontal="right"/>
    </xf>
    <xf numFmtId="0" fontId="14" fillId="0" borderId="10" xfId="6" applyFont="1" applyFill="1" applyBorder="1" applyAlignment="1"/>
    <xf numFmtId="0" fontId="14" fillId="0" borderId="10" xfId="6" applyFont="1" applyFill="1" applyBorder="1" applyAlignment="1" applyProtection="1">
      <alignment horizontal="right"/>
      <protection locked="0"/>
    </xf>
    <xf numFmtId="2" fontId="14" fillId="0" borderId="10" xfId="6" applyNumberFormat="1" applyFont="1" applyFill="1" applyBorder="1" applyAlignment="1">
      <alignment horizontal="right"/>
    </xf>
    <xf numFmtId="2" fontId="14" fillId="5" borderId="10" xfId="6" applyNumberFormat="1" applyFont="1" applyFill="1" applyBorder="1" applyAlignment="1">
      <alignment horizontal="right"/>
    </xf>
    <xf numFmtId="0" fontId="3" fillId="10" borderId="53" xfId="6" applyFont="1" applyFill="1" applyBorder="1"/>
    <xf numFmtId="164" fontId="15" fillId="0" borderId="0" xfId="6" applyNumberFormat="1" applyFont="1" applyFill="1" applyBorder="1"/>
    <xf numFmtId="0" fontId="15" fillId="0" borderId="0" xfId="6" applyFont="1" applyBorder="1"/>
    <xf numFmtId="2" fontId="14" fillId="0" borderId="0" xfId="6" applyNumberFormat="1" applyFont="1" applyBorder="1"/>
    <xf numFmtId="164" fontId="14" fillId="0" borderId="10" xfId="6" applyNumberFormat="1" applyFont="1" applyBorder="1" applyAlignment="1">
      <alignment horizontal="right"/>
    </xf>
    <xf numFmtId="165" fontId="14" fillId="0" borderId="10" xfId="2" applyNumberFormat="1" applyFont="1" applyBorder="1" applyAlignment="1">
      <alignment horizontal="right"/>
    </xf>
    <xf numFmtId="164" fontId="14" fillId="0" borderId="0" xfId="6" applyNumberFormat="1" applyFont="1" applyBorder="1"/>
    <xf numFmtId="164" fontId="5" fillId="0" borderId="0" xfId="6" applyNumberFormat="1" applyFont="1" applyBorder="1"/>
    <xf numFmtId="2" fontId="9" fillId="4" borderId="29" xfId="0" applyNumberFormat="1" applyFont="1" applyFill="1" applyBorder="1" applyAlignment="1">
      <alignment vertical="center"/>
    </xf>
    <xf numFmtId="0" fontId="12" fillId="11" borderId="10" xfId="5" applyFont="1" applyFill="1" applyBorder="1" applyAlignment="1" applyProtection="1">
      <alignment vertical="top"/>
    </xf>
    <xf numFmtId="1" fontId="7" fillId="0" borderId="41" xfId="2" applyNumberFormat="1" applyFont="1" applyBorder="1" applyAlignment="1">
      <alignment horizontal="right" indent="1"/>
    </xf>
    <xf numFmtId="9" fontId="7" fillId="6" borderId="28" xfId="2" applyFont="1" applyFill="1" applyBorder="1" applyAlignment="1">
      <alignment horizontal="right" indent="1"/>
    </xf>
    <xf numFmtId="1" fontId="7" fillId="0" borderId="43" xfId="2" applyNumberFormat="1" applyFont="1" applyBorder="1" applyAlignment="1">
      <alignment horizontal="right" indent="1"/>
    </xf>
    <xf numFmtId="0" fontId="10" fillId="0" borderId="10" xfId="0" applyFont="1" applyBorder="1" applyAlignment="1">
      <alignment vertical="center"/>
    </xf>
    <xf numFmtId="9" fontId="7" fillId="6" borderId="58" xfId="2" applyFont="1" applyFill="1" applyBorder="1" applyAlignment="1">
      <alignment horizontal="right" indent="1"/>
    </xf>
    <xf numFmtId="2" fontId="7" fillId="13" borderId="45" xfId="2" applyNumberFormat="1" applyFont="1" applyFill="1" applyBorder="1" applyAlignment="1">
      <alignment horizontal="right" indent="1"/>
    </xf>
    <xf numFmtId="2" fontId="7" fillId="13" borderId="46" xfId="2" applyNumberFormat="1" applyFont="1" applyFill="1" applyBorder="1" applyAlignment="1">
      <alignment horizontal="right" indent="1"/>
    </xf>
    <xf numFmtId="0" fontId="14" fillId="12" borderId="0" xfId="6" applyFont="1" applyFill="1" applyBorder="1"/>
    <xf numFmtId="164" fontId="5" fillId="12" borderId="0" xfId="6" applyNumberFormat="1" applyFont="1" applyFill="1" applyBorder="1"/>
    <xf numFmtId="0" fontId="4" fillId="12" borderId="50" xfId="0" applyFont="1" applyFill="1" applyBorder="1" applyAlignment="1">
      <alignment horizontal="center" vertical="center" wrapText="1"/>
    </xf>
    <xf numFmtId="0" fontId="0" fillId="12" borderId="52" xfId="0" applyFill="1" applyBorder="1" applyAlignment="1">
      <alignment horizontal="center" vertical="center" wrapText="1"/>
    </xf>
    <xf numFmtId="0" fontId="4" fillId="12" borderId="24" xfId="0" applyFont="1" applyFill="1" applyBorder="1" applyAlignment="1">
      <alignment horizontal="center" vertical="center" wrapText="1"/>
    </xf>
    <xf numFmtId="0" fontId="0" fillId="12" borderId="62" xfId="0" applyFill="1" applyBorder="1" applyAlignment="1">
      <alignment horizontal="center" vertical="center" wrapText="1"/>
    </xf>
    <xf numFmtId="0" fontId="5" fillId="12" borderId="0" xfId="6" applyFont="1" applyFill="1" applyBorder="1"/>
    <xf numFmtId="0" fontId="15" fillId="12" borderId="0" xfId="6" applyFont="1" applyFill="1" applyBorder="1"/>
    <xf numFmtId="0" fontId="6" fillId="12" borderId="38" xfId="0" applyFont="1" applyFill="1" applyBorder="1" applyAlignment="1">
      <alignment vertical="center"/>
    </xf>
    <xf numFmtId="0" fontId="7" fillId="12" borderId="44" xfId="0" applyFont="1" applyFill="1" applyBorder="1" applyAlignment="1">
      <alignment horizontal="right" vertical="center"/>
    </xf>
    <xf numFmtId="0" fontId="14" fillId="12" borderId="0" xfId="6" applyNumberFormat="1" applyFont="1" applyFill="1" applyBorder="1"/>
    <xf numFmtId="165" fontId="14" fillId="12" borderId="0" xfId="6" applyNumberFormat="1" applyFont="1" applyFill="1" applyBorder="1"/>
    <xf numFmtId="0" fontId="7" fillId="12" borderId="47" xfId="0" applyFont="1" applyFill="1" applyBorder="1" applyAlignment="1">
      <alignment horizontal="right" vertical="center"/>
    </xf>
    <xf numFmtId="0" fontId="7" fillId="12" borderId="8" xfId="0" applyFont="1" applyFill="1" applyBorder="1" applyAlignment="1">
      <alignment horizontal="right" vertical="center"/>
    </xf>
    <xf numFmtId="0" fontId="7" fillId="12" borderId="7" xfId="0" applyFont="1" applyFill="1" applyBorder="1" applyAlignment="1">
      <alignment horizontal="right" vertical="center"/>
    </xf>
    <xf numFmtId="0" fontId="7" fillId="12" borderId="23" xfId="0" applyFont="1" applyFill="1" applyBorder="1" applyAlignment="1">
      <alignment horizontal="right" vertical="center"/>
    </xf>
    <xf numFmtId="0" fontId="7" fillId="12" borderId="50" xfId="0" applyFont="1" applyFill="1" applyBorder="1" applyAlignment="1">
      <alignment horizontal="right" vertical="center"/>
    </xf>
    <xf numFmtId="0" fontId="7" fillId="12" borderId="22" xfId="0" applyFont="1" applyFill="1" applyBorder="1" applyAlignment="1">
      <alignment horizontal="right" vertical="center"/>
    </xf>
    <xf numFmtId="0" fontId="7" fillId="12" borderId="44" xfId="0" applyFont="1" applyFill="1" applyBorder="1" applyAlignment="1">
      <alignment horizontal="right" vertical="center" wrapText="1"/>
    </xf>
    <xf numFmtId="0" fontId="7" fillId="12" borderId="23" xfId="0" applyFont="1" applyFill="1" applyBorder="1" applyAlignment="1">
      <alignment horizontal="right" vertical="center" wrapText="1"/>
    </xf>
    <xf numFmtId="0" fontId="7" fillId="12" borderId="8" xfId="0" applyFont="1" applyFill="1" applyBorder="1" applyAlignment="1">
      <alignment horizontal="right" vertical="center" wrapText="1"/>
    </xf>
    <xf numFmtId="0" fontId="7" fillId="12" borderId="28" xfId="0" applyFont="1" applyFill="1" applyBorder="1" applyAlignment="1">
      <alignment horizontal="right" vertical="center"/>
    </xf>
    <xf numFmtId="0" fontId="7" fillId="12" borderId="6" xfId="0" applyFont="1" applyFill="1" applyBorder="1" applyAlignment="1">
      <alignment horizontal="right" vertical="center"/>
    </xf>
    <xf numFmtId="0" fontId="7" fillId="12" borderId="15" xfId="0" applyFont="1" applyFill="1" applyBorder="1" applyAlignment="1">
      <alignment horizontal="right" vertical="center"/>
    </xf>
    <xf numFmtId="0" fontId="7" fillId="12" borderId="12" xfId="0" applyFont="1" applyFill="1" applyBorder="1" applyAlignment="1">
      <alignment horizontal="right" vertical="center"/>
    </xf>
    <xf numFmtId="0" fontId="7" fillId="12" borderId="18" xfId="0" applyFont="1" applyFill="1" applyBorder="1" applyAlignment="1">
      <alignment horizontal="right" vertical="center"/>
    </xf>
    <xf numFmtId="0" fontId="7" fillId="12" borderId="26" xfId="0" applyFont="1" applyFill="1" applyBorder="1" applyAlignment="1">
      <alignment horizontal="right"/>
    </xf>
    <xf numFmtId="10" fontId="12" fillId="11" borderId="10" xfId="1" applyNumberFormat="1" applyFont="1" applyFill="1" applyBorder="1" applyAlignment="1" applyProtection="1">
      <alignment vertical="top"/>
    </xf>
    <xf numFmtId="165" fontId="9" fillId="4" borderId="30" xfId="1" applyNumberFormat="1" applyFont="1" applyFill="1" applyBorder="1" applyAlignment="1">
      <alignment vertical="center"/>
    </xf>
    <xf numFmtId="9" fontId="7" fillId="13" borderId="41" xfId="1" applyNumberFormat="1" applyFont="1" applyFill="1" applyBorder="1" applyAlignment="1">
      <alignment horizontal="right" indent="1"/>
    </xf>
    <xf numFmtId="9" fontId="14" fillId="0" borderId="0" xfId="6" applyNumberFormat="1" applyFont="1" applyBorder="1"/>
    <xf numFmtId="0" fontId="0" fillId="4" borderId="0" xfId="0" applyFill="1" applyBorder="1"/>
    <xf numFmtId="0" fontId="6" fillId="8" borderId="38" xfId="0" applyFont="1" applyFill="1" applyBorder="1" applyAlignment="1">
      <alignment horizontal="right"/>
    </xf>
    <xf numFmtId="0" fontId="19" fillId="12" borderId="10" xfId="6" applyFont="1" applyFill="1" applyBorder="1" applyAlignment="1">
      <alignment wrapText="1"/>
    </xf>
    <xf numFmtId="0" fontId="19" fillId="12" borderId="10" xfId="6" applyFont="1" applyFill="1" applyBorder="1" applyAlignment="1" applyProtection="1">
      <alignment horizontal="right"/>
      <protection locked="0"/>
    </xf>
    <xf numFmtId="164" fontId="18" fillId="12" borderId="10" xfId="6" applyNumberFormat="1" applyFont="1" applyFill="1" applyBorder="1" applyAlignment="1" applyProtection="1">
      <alignment horizontal="right"/>
    </xf>
    <xf numFmtId="0" fontId="14" fillId="12" borderId="20" xfId="6" applyFont="1" applyFill="1" applyBorder="1" applyAlignment="1" applyProtection="1">
      <alignment horizontal="right"/>
      <protection locked="0"/>
    </xf>
    <xf numFmtId="0" fontId="20" fillId="12" borderId="10" xfId="6" applyFont="1" applyFill="1" applyBorder="1" applyAlignment="1" applyProtection="1">
      <alignment horizontal="right"/>
      <protection locked="0"/>
    </xf>
    <xf numFmtId="0" fontId="19" fillId="12" borderId="20" xfId="6" applyFont="1" applyFill="1" applyBorder="1" applyAlignment="1" applyProtection="1">
      <alignment horizontal="right"/>
      <protection locked="0"/>
    </xf>
    <xf numFmtId="0" fontId="15" fillId="8" borderId="0" xfId="6" applyFont="1" applyFill="1" applyBorder="1" applyAlignment="1">
      <alignment horizontal="center" vertical="center"/>
    </xf>
    <xf numFmtId="0" fontId="18" fillId="12" borderId="10" xfId="6" applyFont="1" applyFill="1" applyBorder="1" applyAlignment="1">
      <alignment wrapText="1"/>
    </xf>
    <xf numFmtId="164" fontId="18" fillId="12" borderId="36" xfId="6" applyNumberFormat="1" applyFont="1" applyFill="1" applyBorder="1" applyAlignment="1">
      <alignment horizontal="right"/>
    </xf>
    <xf numFmtId="0" fontId="18" fillId="12" borderId="10" xfId="6" applyFont="1" applyFill="1" applyBorder="1" applyAlignment="1">
      <alignment horizontal="right"/>
    </xf>
    <xf numFmtId="164" fontId="18" fillId="12" borderId="20" xfId="6" applyNumberFormat="1" applyFont="1" applyFill="1" applyBorder="1" applyAlignment="1">
      <alignment horizontal="right"/>
    </xf>
    <xf numFmtId="0" fontId="21" fillId="12" borderId="0" xfId="6" applyFont="1" applyFill="1" applyBorder="1"/>
    <xf numFmtId="164" fontId="14" fillId="12" borderId="10" xfId="6" applyNumberFormat="1" applyFont="1" applyFill="1" applyBorder="1" applyAlignment="1">
      <alignment horizontal="center" vertical="center"/>
    </xf>
    <xf numFmtId="164" fontId="18" fillId="12" borderId="0" xfId="6" applyNumberFormat="1" applyFont="1" applyFill="1" applyBorder="1" applyAlignment="1">
      <alignment horizontal="right"/>
    </xf>
    <xf numFmtId="164" fontId="14" fillId="12" borderId="20" xfId="6" applyNumberFormat="1" applyFont="1" applyFill="1" applyBorder="1" applyAlignment="1">
      <alignment horizontal="right"/>
    </xf>
    <xf numFmtId="164" fontId="14" fillId="12" borderId="10" xfId="6" applyNumberFormat="1" applyFont="1" applyFill="1" applyBorder="1" applyAlignment="1">
      <alignment horizontal="center"/>
    </xf>
    <xf numFmtId="164" fontId="22" fillId="12" borderId="10" xfId="6" applyNumberFormat="1" applyFont="1" applyFill="1" applyBorder="1" applyAlignment="1">
      <alignment horizontal="right"/>
    </xf>
    <xf numFmtId="0" fontId="23" fillId="12" borderId="20" xfId="6" applyFont="1" applyFill="1" applyBorder="1" applyAlignment="1">
      <alignment horizontal="right"/>
    </xf>
    <xf numFmtId="0" fontId="23" fillId="12" borderId="10" xfId="6" applyFont="1" applyFill="1" applyBorder="1" applyAlignment="1">
      <alignment horizontal="right"/>
    </xf>
    <xf numFmtId="0" fontId="23" fillId="12" borderId="0" xfId="6" applyFont="1" applyFill="1" applyBorder="1"/>
    <xf numFmtId="2" fontId="18" fillId="12" borderId="10" xfId="6" applyNumberFormat="1" applyFont="1" applyFill="1" applyBorder="1" applyAlignment="1">
      <alignment wrapText="1"/>
    </xf>
    <xf numFmtId="2" fontId="17" fillId="12" borderId="10" xfId="6" applyNumberFormat="1" applyFont="1" applyFill="1" applyBorder="1" applyAlignment="1">
      <alignment horizontal="center"/>
    </xf>
    <xf numFmtId="2" fontId="22" fillId="12" borderId="36" xfId="6" applyNumberFormat="1" applyFont="1" applyFill="1" applyBorder="1" applyAlignment="1">
      <alignment horizontal="right"/>
    </xf>
    <xf numFmtId="2" fontId="22" fillId="12" borderId="10" xfId="6" applyNumberFormat="1" applyFont="1" applyFill="1" applyBorder="1" applyAlignment="1">
      <alignment horizontal="right"/>
    </xf>
    <xf numFmtId="2" fontId="23" fillId="12" borderId="10" xfId="6" applyNumberFormat="1" applyFont="1" applyFill="1" applyBorder="1" applyAlignment="1">
      <alignment horizontal="right"/>
    </xf>
    <xf numFmtId="2" fontId="22" fillId="12" borderId="0" xfId="6" applyNumberFormat="1" applyFont="1" applyFill="1" applyBorder="1"/>
    <xf numFmtId="0" fontId="3" fillId="10" borderId="0" xfId="6" applyFont="1" applyFill="1" applyBorder="1"/>
    <xf numFmtId="0" fontId="6" fillId="12" borderId="47" xfId="0" applyFont="1" applyFill="1" applyBorder="1" applyAlignment="1">
      <alignment vertical="center"/>
    </xf>
    <xf numFmtId="0" fontId="14" fillId="0" borderId="64" xfId="6" applyFont="1" applyBorder="1" applyAlignment="1">
      <alignment vertical="top" wrapText="1"/>
    </xf>
    <xf numFmtId="0" fontId="14" fillId="0" borderId="10" xfId="6" applyFont="1" applyBorder="1" applyAlignment="1">
      <alignment vertical="top" wrapText="1"/>
    </xf>
    <xf numFmtId="0" fontId="18" fillId="0" borderId="10" xfId="6" applyFont="1" applyFill="1" applyBorder="1" applyAlignment="1">
      <alignment vertical="top" wrapText="1"/>
    </xf>
    <xf numFmtId="0" fontId="17" fillId="8" borderId="10" xfId="5" applyFont="1" applyFill="1" applyBorder="1" applyAlignment="1" applyProtection="1">
      <alignment vertical="top"/>
    </xf>
    <xf numFmtId="0" fontId="17" fillId="8" borderId="10" xfId="5" applyFont="1" applyFill="1" applyBorder="1" applyAlignment="1">
      <alignment vertical="top"/>
    </xf>
    <xf numFmtId="165" fontId="26" fillId="9" borderId="9" xfId="5" applyNumberFormat="1" applyFont="1" applyFill="1" applyBorder="1" applyAlignment="1">
      <alignment vertical="top"/>
    </xf>
    <xf numFmtId="165" fontId="17" fillId="9" borderId="9" xfId="5" applyNumberFormat="1" applyFont="1" applyFill="1" applyBorder="1" applyAlignment="1">
      <alignment vertical="top"/>
    </xf>
    <xf numFmtId="0" fontId="18" fillId="0" borderId="63" xfId="3" applyFont="1" applyFill="1" applyBorder="1" applyAlignment="1">
      <alignment wrapText="1"/>
    </xf>
    <xf numFmtId="0" fontId="27" fillId="0" borderId="10" xfId="6" applyFont="1" applyBorder="1" applyAlignment="1">
      <alignment vertical="top" wrapText="1"/>
    </xf>
    <xf numFmtId="0" fontId="14" fillId="0" borderId="10" xfId="6" applyFont="1" applyFill="1" applyBorder="1" applyAlignment="1">
      <alignment vertical="top" wrapText="1"/>
    </xf>
    <xf numFmtId="0" fontId="14" fillId="0" borderId="63" xfId="6" applyFont="1" applyBorder="1" applyAlignment="1">
      <alignment wrapText="1"/>
    </xf>
    <xf numFmtId="0" fontId="18" fillId="0" borderId="63" xfId="6" applyFont="1" applyBorder="1" applyAlignment="1">
      <alignment wrapText="1"/>
    </xf>
    <xf numFmtId="0" fontId="24" fillId="0" borderId="10" xfId="6" applyFont="1" applyBorder="1" applyAlignment="1">
      <alignment vertical="top" wrapText="1"/>
    </xf>
    <xf numFmtId="0" fontId="28" fillId="0" borderId="10" xfId="6" applyFont="1" applyFill="1" applyBorder="1" applyAlignment="1">
      <alignment vertical="top" wrapText="1"/>
    </xf>
    <xf numFmtId="165" fontId="29" fillId="9" borderId="9" xfId="5" applyNumberFormat="1" applyFont="1" applyFill="1" applyBorder="1" applyAlignment="1">
      <alignment vertical="top"/>
    </xf>
    <xf numFmtId="165" fontId="23" fillId="9" borderId="9" xfId="5" applyNumberFormat="1" applyFont="1" applyFill="1" applyBorder="1" applyAlignment="1">
      <alignment vertical="top"/>
    </xf>
    <xf numFmtId="0" fontId="14" fillId="0" borderId="63" xfId="6" applyFont="1" applyBorder="1" applyAlignment="1">
      <alignment vertical="top" wrapText="1"/>
    </xf>
    <xf numFmtId="0" fontId="3" fillId="10" borderId="0" xfId="0" applyFont="1" applyFill="1"/>
    <xf numFmtId="0" fontId="7" fillId="0" borderId="66" xfId="0" applyFont="1" applyFill="1" applyBorder="1" applyAlignment="1">
      <alignment horizontal="right"/>
    </xf>
    <xf numFmtId="0" fontId="0" fillId="14" borderId="0" xfId="0" applyFill="1"/>
    <xf numFmtId="0" fontId="3" fillId="15" borderId="0" xfId="0" applyFont="1" applyFill="1"/>
    <xf numFmtId="0" fontId="3" fillId="4" borderId="0" xfId="6" applyFont="1" applyFill="1" applyBorder="1"/>
    <xf numFmtId="0" fontId="25" fillId="4" borderId="0" xfId="6" applyFont="1" applyFill="1" applyBorder="1" applyAlignment="1">
      <alignment horizontal="center" vertical="center" wrapText="1"/>
    </xf>
    <xf numFmtId="0" fontId="6" fillId="0" borderId="48" xfId="0" applyFont="1" applyBorder="1" applyAlignment="1">
      <alignment horizontal="center" vertical="center" wrapText="1"/>
    </xf>
    <xf numFmtId="0" fontId="6" fillId="0" borderId="54" xfId="0" applyFont="1" applyBorder="1" applyAlignment="1">
      <alignment horizontal="center" vertical="center" wrapText="1"/>
    </xf>
    <xf numFmtId="0" fontId="6" fillId="0" borderId="55" xfId="0" applyFont="1" applyBorder="1" applyAlignment="1">
      <alignment horizontal="center" vertical="center" wrapText="1"/>
    </xf>
    <xf numFmtId="0" fontId="31" fillId="0" borderId="0" xfId="0" applyFont="1"/>
    <xf numFmtId="0" fontId="32" fillId="10" borderId="0" xfId="0" applyFont="1" applyFill="1" applyAlignment="1">
      <alignment horizontal="center" vertical="center"/>
    </xf>
    <xf numFmtId="0" fontId="31" fillId="4" borderId="0" xfId="0" applyFont="1" applyFill="1"/>
    <xf numFmtId="0" fontId="0" fillId="4" borderId="0" xfId="0" applyFill="1" applyBorder="1" applyAlignment="1">
      <alignment wrapText="1"/>
    </xf>
    <xf numFmtId="0" fontId="0" fillId="0" borderId="0" xfId="0" applyAlignment="1">
      <alignment horizontal="center" vertical="center"/>
    </xf>
    <xf numFmtId="0" fontId="0" fillId="4" borderId="3" xfId="0" applyFill="1" applyBorder="1" applyAlignment="1">
      <alignment wrapText="1"/>
    </xf>
    <xf numFmtId="0" fontId="0" fillId="10" borderId="29" xfId="0" applyFill="1" applyBorder="1" applyAlignment="1">
      <alignment vertical="center" wrapText="1"/>
    </xf>
    <xf numFmtId="0" fontId="0" fillId="4" borderId="0" xfId="0" applyFill="1"/>
    <xf numFmtId="0" fontId="37" fillId="0" borderId="45" xfId="6" applyFont="1" applyBorder="1" applyAlignment="1">
      <alignment vertical="top" wrapText="1"/>
    </xf>
    <xf numFmtId="0" fontId="37" fillId="0" borderId="36" xfId="6" applyFont="1" applyBorder="1" applyAlignment="1">
      <alignment vertical="top" wrapText="1"/>
    </xf>
    <xf numFmtId="0" fontId="37" fillId="0" borderId="16" xfId="6" applyFont="1" applyBorder="1" applyAlignment="1">
      <alignment vertical="top" wrapText="1"/>
    </xf>
    <xf numFmtId="0" fontId="37" fillId="0" borderId="10" xfId="6" applyFont="1" applyBorder="1" applyAlignment="1">
      <alignment vertical="top" wrapText="1"/>
    </xf>
    <xf numFmtId="0" fontId="37" fillId="0" borderId="16" xfId="6" applyFont="1" applyFill="1" applyBorder="1" applyAlignment="1">
      <alignment vertical="top" wrapText="1"/>
    </xf>
    <xf numFmtId="0" fontId="40" fillId="0" borderId="16" xfId="6" applyFont="1" applyBorder="1" applyAlignment="1">
      <alignment vertical="top" wrapText="1"/>
    </xf>
    <xf numFmtId="0" fontId="40" fillId="0" borderId="10" xfId="6" applyFont="1" applyBorder="1" applyAlignment="1">
      <alignment vertical="top" wrapText="1"/>
    </xf>
    <xf numFmtId="0" fontId="38" fillId="4" borderId="0" xfId="0" applyFont="1" applyFill="1" applyBorder="1" applyAlignment="1">
      <alignment horizontal="center"/>
    </xf>
    <xf numFmtId="0" fontId="34" fillId="4" borderId="0" xfId="6" applyFont="1" applyFill="1" applyBorder="1" applyAlignment="1">
      <alignment horizontal="center" vertical="center" wrapText="1"/>
    </xf>
    <xf numFmtId="0" fontId="39" fillId="4" borderId="0" xfId="6" applyFont="1" applyFill="1" applyBorder="1" applyAlignment="1">
      <alignment horizontal="center" vertical="center" wrapText="1"/>
    </xf>
    <xf numFmtId="0" fontId="30" fillId="4" borderId="0" xfId="6" applyFont="1" applyFill="1" applyBorder="1" applyAlignment="1">
      <alignment horizontal="center" vertical="center" wrapText="1"/>
    </xf>
    <xf numFmtId="0" fontId="7" fillId="0" borderId="50" xfId="7" applyFont="1" applyFill="1" applyBorder="1" applyAlignment="1">
      <alignment horizontal="right"/>
    </xf>
    <xf numFmtId="0" fontId="7" fillId="0" borderId="50" xfId="7" applyFont="1" applyFill="1" applyBorder="1" applyAlignment="1">
      <alignment horizontal="right" vertical="center"/>
    </xf>
    <xf numFmtId="0" fontId="35" fillId="10" borderId="27" xfId="7" applyFont="1" applyFill="1" applyBorder="1" applyAlignment="1">
      <alignment vertical="center" wrapText="1"/>
    </xf>
    <xf numFmtId="0" fontId="15" fillId="4" borderId="0" xfId="6" applyFont="1" applyFill="1" applyBorder="1" applyAlignment="1">
      <alignment vertical="center" wrapText="1"/>
    </xf>
    <xf numFmtId="0" fontId="6" fillId="8" borderId="28" xfId="7" applyFont="1" applyFill="1" applyBorder="1" applyAlignment="1">
      <alignment horizontal="right"/>
    </xf>
    <xf numFmtId="0" fontId="7" fillId="0" borderId="44" xfId="7" applyFont="1" applyFill="1" applyBorder="1" applyAlignment="1">
      <alignment horizontal="right"/>
    </xf>
    <xf numFmtId="0" fontId="7" fillId="0" borderId="44" xfId="7" applyFont="1" applyFill="1" applyBorder="1" applyAlignment="1">
      <alignment horizontal="right" vertical="center"/>
    </xf>
    <xf numFmtId="0" fontId="7" fillId="0" borderId="26" xfId="7" applyFont="1" applyFill="1" applyBorder="1" applyAlignment="1">
      <alignment horizontal="right"/>
    </xf>
    <xf numFmtId="0" fontId="7" fillId="0" borderId="15" xfId="7" applyFont="1" applyFill="1" applyBorder="1" applyAlignment="1">
      <alignment horizontal="right"/>
    </xf>
    <xf numFmtId="0" fontId="6" fillId="8" borderId="27" xfId="7" applyFont="1" applyFill="1" applyBorder="1" applyAlignment="1">
      <alignment horizontal="right"/>
    </xf>
    <xf numFmtId="0" fontId="7" fillId="0" borderId="24" xfId="7" applyFont="1" applyFill="1" applyBorder="1" applyAlignment="1">
      <alignment horizontal="right"/>
    </xf>
    <xf numFmtId="0" fontId="7" fillId="0" borderId="7" xfId="7" applyFont="1" applyFill="1" applyBorder="1" applyAlignment="1">
      <alignment horizontal="right"/>
    </xf>
    <xf numFmtId="0" fontId="7" fillId="0" borderId="44" xfId="7" applyFont="1" applyFill="1" applyBorder="1" applyAlignment="1">
      <alignment horizontal="left"/>
    </xf>
    <xf numFmtId="0" fontId="7" fillId="0" borderId="7" xfId="0" applyFont="1" applyFill="1" applyBorder="1" applyAlignment="1">
      <alignment horizontal="right"/>
    </xf>
    <xf numFmtId="0" fontId="7" fillId="0" borderId="34" xfId="0" applyFont="1" applyFill="1" applyBorder="1" applyAlignment="1">
      <alignment horizontal="right"/>
    </xf>
    <xf numFmtId="0" fontId="0" fillId="4" borderId="29" xfId="0" applyFill="1" applyBorder="1" applyAlignment="1">
      <alignment vertical="center" wrapText="1"/>
    </xf>
    <xf numFmtId="0" fontId="0" fillId="4" borderId="61" xfId="0" applyFill="1" applyBorder="1"/>
    <xf numFmtId="0" fontId="6" fillId="4" borderId="27" xfId="0" applyFont="1" applyFill="1" applyBorder="1" applyAlignment="1">
      <alignment wrapText="1"/>
    </xf>
    <xf numFmtId="0" fontId="6" fillId="4" borderId="27" xfId="0" applyFont="1" applyFill="1" applyBorder="1" applyAlignment="1">
      <alignment vertical="center" wrapText="1"/>
    </xf>
    <xf numFmtId="0" fontId="6" fillId="4" borderId="27" xfId="0" applyFont="1" applyFill="1" applyBorder="1" applyAlignment="1">
      <alignment horizontal="left" vertical="center" wrapText="1"/>
    </xf>
    <xf numFmtId="0" fontId="6" fillId="4" borderId="1" xfId="0" applyFont="1" applyFill="1" applyBorder="1" applyAlignment="1">
      <alignment wrapText="1"/>
    </xf>
    <xf numFmtId="0" fontId="0" fillId="4" borderId="2" xfId="0" applyFill="1" applyBorder="1" applyAlignment="1">
      <alignment wrapText="1"/>
    </xf>
    <xf numFmtId="0" fontId="3" fillId="10" borderId="0" xfId="0" applyFont="1" applyFill="1" applyAlignment="1">
      <alignment horizontal="center" vertical="center"/>
    </xf>
    <xf numFmtId="0" fontId="37" fillId="0" borderId="66" xfId="6" applyFont="1" applyFill="1" applyBorder="1" applyAlignment="1">
      <alignment vertical="top" wrapText="1"/>
    </xf>
    <xf numFmtId="0" fontId="37" fillId="0" borderId="45" xfId="6" applyFont="1" applyFill="1" applyBorder="1" applyAlignment="1">
      <alignment vertical="top" wrapText="1"/>
    </xf>
    <xf numFmtId="0" fontId="37" fillId="0" borderId="36" xfId="6" applyFont="1" applyFill="1" applyBorder="1" applyAlignment="1">
      <alignment vertical="top" wrapText="1"/>
    </xf>
    <xf numFmtId="0" fontId="45" fillId="18" borderId="36" xfId="6" applyFont="1" applyFill="1" applyBorder="1" applyAlignment="1">
      <alignment horizontal="center" vertical="center" wrapText="1"/>
    </xf>
    <xf numFmtId="0" fontId="37" fillId="0" borderId="36" xfId="6" applyFont="1" applyBorder="1" applyAlignment="1">
      <alignment horizontal="center" vertical="center" wrapText="1"/>
    </xf>
    <xf numFmtId="0" fontId="37" fillId="0" borderId="10" xfId="6" applyFont="1" applyFill="1" applyBorder="1" applyAlignment="1">
      <alignment vertical="top" wrapText="1"/>
    </xf>
    <xf numFmtId="0" fontId="45" fillId="17" borderId="36" xfId="6" applyFont="1" applyFill="1" applyBorder="1" applyAlignment="1">
      <alignment horizontal="center" vertical="center" wrapText="1"/>
    </xf>
    <xf numFmtId="0" fontId="45" fillId="6" borderId="36" xfId="6" applyFont="1" applyFill="1" applyBorder="1" applyAlignment="1">
      <alignment horizontal="center" vertical="center" wrapText="1"/>
    </xf>
    <xf numFmtId="0" fontId="4" fillId="0" borderId="0" xfId="0" applyFont="1" applyAlignment="1">
      <alignment horizontal="center" vertical="center"/>
    </xf>
    <xf numFmtId="0" fontId="6" fillId="4" borderId="47" xfId="0" applyFont="1" applyFill="1" applyBorder="1" applyAlignment="1">
      <alignment wrapText="1"/>
    </xf>
    <xf numFmtId="0" fontId="5" fillId="2" borderId="0" xfId="0" applyFont="1" applyFill="1"/>
    <xf numFmtId="0" fontId="14" fillId="2" borderId="0" xfId="0" applyFont="1" applyFill="1"/>
    <xf numFmtId="0" fontId="6" fillId="2" borderId="27" xfId="0" applyFont="1" applyFill="1" applyBorder="1" applyAlignment="1">
      <alignment horizontal="right" vertical="center" wrapText="1"/>
    </xf>
    <xf numFmtId="165" fontId="7" fillId="0" borderId="13" xfId="1" applyNumberFormat="1" applyFont="1" applyFill="1" applyBorder="1" applyAlignment="1">
      <alignment horizontal="center"/>
    </xf>
    <xf numFmtId="165" fontId="7" fillId="0" borderId="36" xfId="1" applyNumberFormat="1" applyFont="1" applyFill="1" applyBorder="1" applyAlignment="1">
      <alignment horizontal="center"/>
    </xf>
    <xf numFmtId="165" fontId="7" fillId="0" borderId="10" xfId="1" applyNumberFormat="1" applyFont="1" applyFill="1" applyBorder="1" applyAlignment="1">
      <alignment horizontal="center"/>
    </xf>
    <xf numFmtId="0" fontId="0" fillId="4" borderId="31" xfId="0" applyNumberFormat="1" applyFill="1" applyBorder="1" applyAlignment="1">
      <alignment horizontal="center" wrapText="1"/>
    </xf>
    <xf numFmtId="0" fontId="0" fillId="4" borderId="29" xfId="0" applyNumberFormat="1" applyFill="1" applyBorder="1" applyAlignment="1">
      <alignment horizontal="center" vertical="center" wrapText="1"/>
    </xf>
    <xf numFmtId="0" fontId="0" fillId="4" borderId="42" xfId="0" applyNumberFormat="1" applyFill="1" applyBorder="1" applyAlignment="1">
      <alignment horizontal="center" vertical="center" wrapText="1"/>
    </xf>
    <xf numFmtId="0" fontId="6" fillId="4" borderId="29" xfId="0" applyNumberFormat="1" applyFont="1" applyFill="1" applyBorder="1" applyAlignment="1">
      <alignment horizontal="center" vertical="center" wrapText="1"/>
    </xf>
    <xf numFmtId="0" fontId="6" fillId="4" borderId="42" xfId="0" applyNumberFormat="1" applyFont="1" applyFill="1" applyBorder="1" applyAlignment="1">
      <alignment horizontal="center" vertical="center" wrapText="1"/>
    </xf>
    <xf numFmtId="0" fontId="7" fillId="0" borderId="17" xfId="1" applyNumberFormat="1" applyFont="1" applyFill="1" applyBorder="1" applyAlignment="1">
      <alignment horizontal="center"/>
    </xf>
    <xf numFmtId="0" fontId="47" fillId="0" borderId="33" xfId="9" applyNumberFormat="1" applyFont="1" applyBorder="1" applyAlignment="1">
      <alignment horizontal="center" vertical="center"/>
    </xf>
    <xf numFmtId="0" fontId="47" fillId="0" borderId="4" xfId="9" applyNumberFormat="1" applyFont="1" applyBorder="1" applyAlignment="1">
      <alignment horizontal="center" vertical="center"/>
    </xf>
    <xf numFmtId="0" fontId="47" fillId="0" borderId="10" xfId="9" applyNumberFormat="1" applyFont="1" applyBorder="1" applyAlignment="1">
      <alignment horizontal="center" vertical="center"/>
    </xf>
    <xf numFmtId="0" fontId="47" fillId="0" borderId="17" xfId="9" applyNumberFormat="1" applyFont="1" applyBorder="1" applyAlignment="1">
      <alignment horizontal="center" vertical="center"/>
    </xf>
    <xf numFmtId="165" fontId="7" fillId="8" borderId="39" xfId="1" applyNumberFormat="1" applyFont="1" applyFill="1" applyBorder="1" applyAlignment="1">
      <alignment horizontal="center"/>
    </xf>
    <xf numFmtId="165" fontId="47" fillId="0" borderId="10" xfId="1" applyNumberFormat="1" applyFont="1" applyBorder="1" applyAlignment="1">
      <alignment horizontal="center" vertical="center"/>
    </xf>
    <xf numFmtId="165" fontId="47" fillId="0" borderId="17" xfId="1" applyNumberFormat="1" applyFont="1" applyBorder="1" applyAlignment="1">
      <alignment horizontal="center" vertical="center"/>
    </xf>
    <xf numFmtId="165" fontId="47" fillId="0" borderId="35" xfId="1" applyNumberFormat="1" applyFont="1" applyBorder="1" applyAlignment="1">
      <alignment horizontal="center" vertical="center"/>
    </xf>
    <xf numFmtId="3" fontId="47" fillId="0" borderId="17" xfId="9" applyNumberFormat="1" applyFont="1" applyBorder="1" applyAlignment="1">
      <alignment horizontal="center" vertical="center"/>
    </xf>
    <xf numFmtId="2" fontId="3" fillId="10" borderId="39" xfId="6" applyNumberFormat="1" applyFont="1" applyFill="1" applyBorder="1" applyAlignment="1">
      <alignment horizontal="center" vertical="center"/>
    </xf>
    <xf numFmtId="165" fontId="7" fillId="0" borderId="37" xfId="1" applyNumberFormat="1" applyFont="1" applyFill="1" applyBorder="1" applyAlignment="1">
      <alignment horizontal="center" vertical="center"/>
    </xf>
    <xf numFmtId="165" fontId="7" fillId="0" borderId="17" xfId="1" applyNumberFormat="1" applyFont="1" applyFill="1" applyBorder="1" applyAlignment="1">
      <alignment horizontal="center" vertical="center"/>
    </xf>
    <xf numFmtId="165" fontId="7" fillId="0" borderId="35" xfId="1" applyNumberFormat="1" applyFont="1" applyFill="1" applyBorder="1" applyAlignment="1">
      <alignment horizontal="center" vertical="center"/>
    </xf>
    <xf numFmtId="165" fontId="46" fillId="0" borderId="17" xfId="5" applyNumberFormat="1" applyFont="1" applyFill="1" applyBorder="1" applyAlignment="1">
      <alignment horizontal="center" vertical="center"/>
    </xf>
    <xf numFmtId="165" fontId="46" fillId="0" borderId="70" xfId="5" applyNumberFormat="1" applyFont="1" applyFill="1" applyBorder="1" applyAlignment="1">
      <alignment horizontal="center" vertical="center"/>
    </xf>
    <xf numFmtId="165" fontId="7" fillId="0" borderId="17" xfId="1" applyNumberFormat="1" applyFont="1" applyFill="1" applyBorder="1" applyAlignment="1">
      <alignment horizontal="center"/>
    </xf>
    <xf numFmtId="2" fontId="7" fillId="0" borderId="17" xfId="1" applyNumberFormat="1" applyFont="1" applyFill="1" applyBorder="1" applyAlignment="1">
      <alignment horizontal="center"/>
    </xf>
    <xf numFmtId="2" fontId="7" fillId="0" borderId="10" xfId="1" applyNumberFormat="1" applyFont="1" applyFill="1" applyBorder="1" applyAlignment="1">
      <alignment horizontal="center"/>
    </xf>
    <xf numFmtId="165" fontId="7" fillId="0" borderId="37" xfId="1" applyNumberFormat="1" applyFont="1" applyFill="1" applyBorder="1" applyAlignment="1">
      <alignment horizontal="center"/>
    </xf>
    <xf numFmtId="165" fontId="7" fillId="0" borderId="35" xfId="1" applyNumberFormat="1" applyFont="1" applyFill="1" applyBorder="1" applyAlignment="1">
      <alignment horizontal="center"/>
    </xf>
    <xf numFmtId="165" fontId="47" fillId="0" borderId="4" xfId="1" applyNumberFormat="1" applyFont="1" applyBorder="1" applyAlignment="1">
      <alignment horizontal="center" vertical="center"/>
    </xf>
    <xf numFmtId="165" fontId="46" fillId="0" borderId="10" xfId="5" applyNumberFormat="1" applyFont="1" applyFill="1" applyBorder="1" applyAlignment="1">
      <alignment horizontal="center" vertical="center"/>
    </xf>
    <xf numFmtId="165" fontId="46" fillId="0" borderId="36" xfId="5" applyNumberFormat="1" applyFont="1" applyFill="1" applyBorder="1" applyAlignment="1">
      <alignment horizontal="center" vertical="center"/>
    </xf>
    <xf numFmtId="0" fontId="0" fillId="0" borderId="0" xfId="0" applyAlignment="1">
      <alignment horizontal="center"/>
    </xf>
    <xf numFmtId="0" fontId="0" fillId="4" borderId="0" xfId="0" applyFill="1" applyAlignment="1">
      <alignment horizontal="center"/>
    </xf>
    <xf numFmtId="0" fontId="0" fillId="0" borderId="0" xfId="0" applyBorder="1" applyAlignment="1">
      <alignment horizontal="center"/>
    </xf>
    <xf numFmtId="0" fontId="31" fillId="0" borderId="0" xfId="0" applyFont="1" applyFill="1" applyAlignment="1">
      <alignment horizontal="center"/>
    </xf>
    <xf numFmtId="0" fontId="36" fillId="0" borderId="0" xfId="0" applyFont="1" applyAlignment="1">
      <alignment horizontal="center"/>
    </xf>
    <xf numFmtId="0" fontId="6" fillId="3" borderId="27" xfId="0" applyFont="1" applyFill="1" applyBorder="1" applyAlignment="1">
      <alignment horizontal="center" vertical="center" wrapText="1"/>
    </xf>
    <xf numFmtId="0" fontId="7" fillId="3" borderId="50" xfId="9" applyNumberFormat="1" applyFont="1" applyFill="1" applyBorder="1" applyAlignment="1">
      <alignment horizontal="center"/>
    </xf>
    <xf numFmtId="165" fontId="7" fillId="3" borderId="50" xfId="1" applyNumberFormat="1" applyFont="1" applyFill="1" applyBorder="1" applyAlignment="1">
      <alignment horizontal="center"/>
    </xf>
    <xf numFmtId="165" fontId="7" fillId="8" borderId="41" xfId="1" applyNumberFormat="1" applyFont="1" applyFill="1" applyBorder="1" applyAlignment="1">
      <alignment horizontal="center"/>
    </xf>
    <xf numFmtId="165" fontId="7" fillId="0" borderId="4" xfId="1" applyNumberFormat="1" applyFont="1" applyFill="1" applyBorder="1" applyAlignment="1">
      <alignment horizontal="center"/>
    </xf>
    <xf numFmtId="2" fontId="7" fillId="0" borderId="4" xfId="1" applyNumberFormat="1" applyFont="1" applyFill="1" applyBorder="1" applyAlignment="1">
      <alignment horizontal="center"/>
    </xf>
    <xf numFmtId="165" fontId="7" fillId="0" borderId="43" xfId="1" applyNumberFormat="1" applyFont="1" applyFill="1" applyBorder="1" applyAlignment="1">
      <alignment horizontal="center"/>
    </xf>
    <xf numFmtId="0" fontId="0" fillId="0" borderId="53" xfId="0" applyBorder="1"/>
    <xf numFmtId="0" fontId="0" fillId="4" borderId="54" xfId="0" applyFill="1" applyBorder="1" applyAlignment="1">
      <alignment wrapText="1"/>
    </xf>
    <xf numFmtId="0" fontId="0" fillId="4" borderId="53" xfId="0" applyFill="1" applyBorder="1" applyAlignment="1">
      <alignment wrapText="1"/>
    </xf>
    <xf numFmtId="0" fontId="0" fillId="4" borderId="39" xfId="0" applyFill="1" applyBorder="1" applyAlignment="1">
      <alignment vertical="center" wrapText="1"/>
    </xf>
    <xf numFmtId="165" fontId="6" fillId="8" borderId="27" xfId="1" applyNumberFormat="1" applyFont="1" applyFill="1" applyBorder="1" applyAlignment="1">
      <alignment horizontal="center"/>
    </xf>
    <xf numFmtId="165" fontId="6" fillId="8" borderId="39" xfId="1" applyNumberFormat="1" applyFont="1" applyFill="1" applyBorder="1" applyAlignment="1">
      <alignment horizontal="center"/>
    </xf>
    <xf numFmtId="1" fontId="7" fillId="3" borderId="36" xfId="9" applyNumberFormat="1" applyFont="1" applyFill="1" applyBorder="1" applyAlignment="1">
      <alignment horizontal="center"/>
    </xf>
    <xf numFmtId="165" fontId="7" fillId="0" borderId="51" xfId="1" applyNumberFormat="1" applyFont="1" applyFill="1" applyBorder="1" applyAlignment="1">
      <alignment horizontal="center"/>
    </xf>
    <xf numFmtId="165" fontId="7" fillId="8" borderId="10" xfId="1" applyNumberFormat="1" applyFont="1" applyFill="1" applyBorder="1" applyAlignment="1">
      <alignment horizontal="center"/>
    </xf>
    <xf numFmtId="0" fontId="7" fillId="0" borderId="50" xfId="7" applyFont="1" applyFill="1" applyBorder="1" applyAlignment="1">
      <alignment horizontal="left"/>
    </xf>
    <xf numFmtId="0" fontId="7" fillId="0" borderId="24" xfId="7" applyFont="1" applyFill="1" applyBorder="1" applyAlignment="1">
      <alignment horizontal="left"/>
    </xf>
    <xf numFmtId="165" fontId="6" fillId="8" borderId="40" xfId="0" applyNumberFormat="1" applyFont="1" applyFill="1" applyBorder="1" applyAlignment="1">
      <alignment horizontal="center"/>
    </xf>
    <xf numFmtId="165" fontId="46" fillId="8" borderId="42" xfId="5" applyNumberFormat="1" applyFont="1" applyFill="1" applyBorder="1" applyAlignment="1">
      <alignment horizontal="center" vertical="center"/>
    </xf>
    <xf numFmtId="0" fontId="49" fillId="0" borderId="74" xfId="0" applyFont="1" applyBorder="1" applyAlignment="1">
      <alignment horizontal="center" vertical="center" wrapText="1"/>
    </xf>
    <xf numFmtId="0" fontId="49" fillId="0" borderId="53" xfId="0" applyFont="1" applyBorder="1" applyAlignment="1">
      <alignment horizontal="center" vertical="center" wrapText="1"/>
    </xf>
    <xf numFmtId="0" fontId="50" fillId="0" borderId="48" xfId="0" applyFont="1" applyBorder="1" applyAlignment="1">
      <alignment horizontal="center" vertical="center" wrapText="1"/>
    </xf>
    <xf numFmtId="0" fontId="50" fillId="0" borderId="54" xfId="0" applyFont="1" applyBorder="1" applyAlignment="1">
      <alignment horizontal="center" vertical="center" wrapText="1"/>
    </xf>
    <xf numFmtId="0" fontId="50" fillId="0" borderId="55" xfId="0" applyFont="1" applyBorder="1" applyAlignment="1">
      <alignment horizontal="center" vertical="center" wrapText="1"/>
    </xf>
    <xf numFmtId="0" fontId="52" fillId="0" borderId="28" xfId="0" applyFont="1" applyBorder="1"/>
    <xf numFmtId="165" fontId="53" fillId="16" borderId="15" xfId="1" applyNumberFormat="1" applyFont="1" applyFill="1" applyBorder="1" applyAlignment="1">
      <alignment horizontal="center" vertical="center" wrapText="1"/>
    </xf>
    <xf numFmtId="165" fontId="53" fillId="17" borderId="6" xfId="1" applyNumberFormat="1" applyFont="1" applyFill="1" applyBorder="1" applyAlignment="1">
      <alignment horizontal="center" vertical="center" wrapText="1"/>
    </xf>
    <xf numFmtId="0" fontId="52" fillId="0" borderId="0" xfId="0" applyFont="1"/>
    <xf numFmtId="0" fontId="57" fillId="4" borderId="0" xfId="6" applyFont="1" applyFill="1" applyBorder="1" applyAlignment="1">
      <alignment horizontal="center" vertical="center" wrapText="1"/>
    </xf>
    <xf numFmtId="0" fontId="58" fillId="0" borderId="67" xfId="6" applyFont="1" applyFill="1" applyBorder="1" applyAlignment="1">
      <alignment vertical="center" wrapText="1"/>
    </xf>
    <xf numFmtId="0" fontId="59" fillId="4" borderId="0" xfId="6" applyFont="1" applyFill="1" applyBorder="1"/>
    <xf numFmtId="0" fontId="55" fillId="6" borderId="15" xfId="6" applyFont="1" applyFill="1" applyBorder="1" applyAlignment="1">
      <alignment vertical="center" wrapText="1"/>
    </xf>
    <xf numFmtId="0" fontId="55" fillId="0" borderId="6" xfId="6" applyFont="1" applyFill="1" applyBorder="1" applyAlignment="1">
      <alignment vertical="center" wrapText="1"/>
    </xf>
    <xf numFmtId="0" fontId="60" fillId="10" borderId="27" xfId="0" applyFont="1" applyFill="1" applyBorder="1" applyAlignment="1">
      <alignment horizontal="left" vertical="center" wrapText="1"/>
    </xf>
    <xf numFmtId="0" fontId="52" fillId="10" borderId="29" xfId="0" applyFont="1" applyFill="1" applyBorder="1" applyAlignment="1">
      <alignment vertical="center" wrapText="1"/>
    </xf>
    <xf numFmtId="0" fontId="61" fillId="4" borderId="47" xfId="6" applyFont="1" applyFill="1" applyBorder="1" applyAlignment="1">
      <alignment vertical="center" wrapText="1"/>
    </xf>
    <xf numFmtId="0" fontId="52" fillId="4" borderId="0" xfId="0" applyFont="1" applyFill="1" applyBorder="1" applyAlignment="1">
      <alignment wrapText="1"/>
    </xf>
    <xf numFmtId="0" fontId="52" fillId="4" borderId="47" xfId="0" applyFont="1" applyFill="1" applyBorder="1"/>
    <xf numFmtId="0" fontId="52" fillId="4" borderId="0" xfId="0" applyFont="1" applyFill="1" applyBorder="1"/>
    <xf numFmtId="1" fontId="62" fillId="0" borderId="17" xfId="6" applyNumberFormat="1" applyFont="1" applyFill="1" applyBorder="1" applyAlignment="1">
      <alignment horizontal="center"/>
    </xf>
    <xf numFmtId="165" fontId="52" fillId="0" borderId="73" xfId="1" applyNumberFormat="1" applyFont="1" applyFill="1" applyBorder="1" applyAlignment="1">
      <alignment horizontal="center" vertical="center"/>
    </xf>
    <xf numFmtId="0" fontId="61" fillId="4" borderId="65" xfId="6" applyFont="1" applyFill="1" applyBorder="1" applyAlignment="1">
      <alignment vertical="center" wrapText="1"/>
    </xf>
    <xf numFmtId="0" fontId="52" fillId="4" borderId="30" xfId="0" applyFont="1" applyFill="1" applyBorder="1" applyAlignment="1">
      <alignment wrapText="1"/>
    </xf>
    <xf numFmtId="0" fontId="59" fillId="10" borderId="27" xfId="6" applyFont="1" applyFill="1" applyBorder="1" applyAlignment="1">
      <alignment wrapText="1"/>
    </xf>
    <xf numFmtId="2" fontId="59" fillId="10" borderId="39" xfId="6" applyNumberFormat="1" applyFont="1" applyFill="1" applyBorder="1" applyAlignment="1">
      <alignment horizontal="center" vertical="center"/>
    </xf>
    <xf numFmtId="2" fontId="59" fillId="10" borderId="41" xfId="6" applyNumberFormat="1" applyFont="1" applyFill="1" applyBorder="1" applyAlignment="1">
      <alignment horizontal="center" vertical="center"/>
    </xf>
    <xf numFmtId="2" fontId="59" fillId="10" borderId="40" xfId="6" applyNumberFormat="1" applyFont="1" applyFill="1" applyBorder="1" applyAlignment="1">
      <alignment horizontal="center" vertical="center"/>
    </xf>
    <xf numFmtId="0" fontId="62" fillId="0" borderId="66" xfId="6" applyFont="1" applyFill="1" applyBorder="1" applyAlignment="1">
      <alignment wrapText="1"/>
    </xf>
    <xf numFmtId="10" fontId="62" fillId="0" borderId="45" xfId="1" applyNumberFormat="1" applyFont="1" applyFill="1" applyBorder="1" applyAlignment="1">
      <alignment horizontal="center"/>
    </xf>
    <xf numFmtId="10" fontId="62" fillId="0" borderId="37" xfId="1" applyNumberFormat="1" applyFont="1" applyFill="1" applyBorder="1" applyAlignment="1">
      <alignment horizontal="center"/>
    </xf>
    <xf numFmtId="0" fontId="62" fillId="0" borderId="16" xfId="6" applyFont="1" applyFill="1" applyBorder="1" applyAlignment="1">
      <alignment wrapText="1"/>
    </xf>
    <xf numFmtId="0" fontId="62" fillId="0" borderId="34" xfId="6" applyFont="1" applyFill="1" applyBorder="1" applyAlignment="1">
      <alignment wrapText="1"/>
    </xf>
    <xf numFmtId="2" fontId="59" fillId="10" borderId="38" xfId="6" applyNumberFormat="1" applyFont="1" applyFill="1" applyBorder="1" applyAlignment="1">
      <alignment horizontal="center" vertical="center"/>
    </xf>
    <xf numFmtId="10" fontId="62" fillId="0" borderId="36" xfId="1" applyNumberFormat="1" applyFont="1" applyFill="1" applyBorder="1" applyAlignment="1">
      <alignment horizontal="center"/>
    </xf>
    <xf numFmtId="0" fontId="61" fillId="4" borderId="0" xfId="6" applyFont="1" applyFill="1" applyBorder="1" applyAlignment="1">
      <alignment vertical="center" wrapText="1"/>
    </xf>
    <xf numFmtId="0" fontId="59" fillId="10" borderId="27" xfId="6" applyFont="1" applyFill="1" applyBorder="1" applyAlignment="1">
      <alignment horizontal="left" vertical="center" wrapText="1"/>
    </xf>
    <xf numFmtId="166" fontId="52" fillId="4" borderId="30" xfId="9" applyNumberFormat="1" applyFont="1" applyFill="1" applyBorder="1" applyAlignment="1">
      <alignment wrapText="1"/>
    </xf>
    <xf numFmtId="166" fontId="52" fillId="4" borderId="0" xfId="9" applyNumberFormat="1" applyFont="1" applyFill="1" applyBorder="1"/>
    <xf numFmtId="0" fontId="52" fillId="4" borderId="61" xfId="0" applyFont="1" applyFill="1" applyBorder="1"/>
    <xf numFmtId="2" fontId="59" fillId="10" borderId="38" xfId="6" applyNumberFormat="1" applyFont="1" applyFill="1" applyBorder="1" applyAlignment="1">
      <alignment horizontal="left" vertical="center"/>
    </xf>
    <xf numFmtId="0" fontId="52" fillId="4" borderId="0" xfId="0" applyFont="1" applyFill="1" applyBorder="1" applyAlignment="1">
      <alignment horizontal="center"/>
    </xf>
    <xf numFmtId="2" fontId="59" fillId="10" borderId="38" xfId="6" applyNumberFormat="1" applyFont="1" applyFill="1" applyBorder="1" applyAlignment="1">
      <alignment horizontal="left" vertical="center" wrapText="1"/>
    </xf>
    <xf numFmtId="0" fontId="63" fillId="10" borderId="29" xfId="7" applyFont="1" applyFill="1" applyBorder="1" applyAlignment="1">
      <alignment wrapText="1"/>
    </xf>
    <xf numFmtId="0" fontId="60" fillId="10" borderId="27" xfId="0" applyFont="1" applyFill="1" applyBorder="1" applyAlignment="1">
      <alignment vertical="center"/>
    </xf>
    <xf numFmtId="0" fontId="59" fillId="10" borderId="49" xfId="6" applyFont="1" applyFill="1" applyBorder="1" applyAlignment="1">
      <alignment wrapText="1"/>
    </xf>
    <xf numFmtId="0" fontId="59" fillId="10" borderId="14" xfId="6" applyFont="1" applyFill="1" applyBorder="1" applyAlignment="1">
      <alignment wrapText="1"/>
    </xf>
    <xf numFmtId="165" fontId="62" fillId="0" borderId="17" xfId="1" applyNumberFormat="1" applyFont="1" applyFill="1" applyBorder="1" applyAlignment="1">
      <alignment horizontal="center"/>
    </xf>
    <xf numFmtId="2" fontId="59" fillId="10" borderId="54" xfId="6" applyNumberFormat="1" applyFont="1" applyFill="1" applyBorder="1" applyAlignment="1">
      <alignment horizontal="center" vertical="center"/>
    </xf>
    <xf numFmtId="2" fontId="59" fillId="10" borderId="75" xfId="6" applyNumberFormat="1" applyFont="1" applyFill="1" applyBorder="1" applyAlignment="1">
      <alignment horizontal="center" vertical="center"/>
    </xf>
    <xf numFmtId="0" fontId="51" fillId="10" borderId="20" xfId="6" applyFont="1" applyFill="1" applyBorder="1" applyAlignment="1">
      <alignment horizontal="center" vertical="center" wrapText="1"/>
    </xf>
    <xf numFmtId="0" fontId="51" fillId="10" borderId="53" xfId="0" applyFont="1" applyFill="1" applyBorder="1" applyAlignment="1">
      <alignment horizontal="center" vertical="center" wrapText="1"/>
    </xf>
    <xf numFmtId="0" fontId="64" fillId="4" borderId="0" xfId="6" applyFont="1" applyFill="1" applyBorder="1" applyAlignment="1">
      <alignment horizontal="center" vertical="center" wrapText="1"/>
    </xf>
    <xf numFmtId="0" fontId="51" fillId="4" borderId="0" xfId="0" applyFont="1" applyFill="1" applyBorder="1" applyAlignment="1">
      <alignment horizontal="center" vertical="center" wrapText="1"/>
    </xf>
    <xf numFmtId="0" fontId="58" fillId="0" borderId="27" xfId="6" applyFont="1" applyFill="1" applyBorder="1" applyAlignment="1">
      <alignment vertical="center" wrapText="1"/>
    </xf>
    <xf numFmtId="0" fontId="59" fillId="0" borderId="42" xfId="6" applyFont="1" applyFill="1" applyBorder="1" applyAlignment="1">
      <alignment horizontal="center"/>
    </xf>
    <xf numFmtId="0" fontId="59" fillId="4" borderId="0" xfId="0" applyFont="1" applyFill="1" applyBorder="1" applyAlignment="1">
      <alignment horizontal="center"/>
    </xf>
    <xf numFmtId="0" fontId="59" fillId="4" borderId="0" xfId="6" applyFont="1" applyFill="1" applyBorder="1" applyAlignment="1">
      <alignment horizontal="center"/>
    </xf>
    <xf numFmtId="0" fontId="51" fillId="4" borderId="0" xfId="6" applyFont="1" applyFill="1" applyBorder="1" applyAlignment="1">
      <alignment horizontal="center" vertical="center" wrapText="1"/>
    </xf>
    <xf numFmtId="0" fontId="65" fillId="4" borderId="0" xfId="0" applyFont="1" applyFill="1" applyBorder="1" applyAlignment="1">
      <alignment horizontal="center"/>
    </xf>
    <xf numFmtId="0" fontId="55" fillId="6" borderId="8" xfId="6" applyFont="1" applyFill="1" applyBorder="1" applyAlignment="1">
      <alignment vertical="center"/>
    </xf>
    <xf numFmtId="0" fontId="55" fillId="6" borderId="37" xfId="6" applyFont="1" applyFill="1" applyBorder="1" applyAlignment="1">
      <alignment horizontal="center" vertical="center"/>
    </xf>
    <xf numFmtId="0" fontId="55" fillId="0" borderId="34" xfId="6" applyFont="1" applyFill="1" applyBorder="1" applyAlignment="1">
      <alignment vertical="center"/>
    </xf>
    <xf numFmtId="0" fontId="55" fillId="0" borderId="35" xfId="6" applyFont="1" applyFill="1" applyBorder="1" applyAlignment="1">
      <alignment horizontal="center" vertical="center"/>
    </xf>
    <xf numFmtId="0" fontId="51" fillId="10" borderId="0" xfId="0" applyFont="1" applyFill="1" applyBorder="1" applyAlignment="1">
      <alignment horizontal="center" vertical="center" wrapText="1"/>
    </xf>
    <xf numFmtId="0" fontId="52" fillId="10" borderId="0" xfId="0" applyFont="1" applyFill="1" applyBorder="1" applyAlignment="1">
      <alignment horizontal="center" vertical="center" wrapText="1"/>
    </xf>
    <xf numFmtId="0" fontId="48" fillId="0" borderId="49" xfId="6" applyFont="1" applyFill="1" applyBorder="1" applyAlignment="1">
      <alignment wrapText="1"/>
    </xf>
    <xf numFmtId="0" fontId="48" fillId="0" borderId="32" xfId="6" applyFont="1" applyFill="1" applyBorder="1" applyAlignment="1">
      <alignment horizontal="center" wrapText="1"/>
    </xf>
    <xf numFmtId="0" fontId="48" fillId="0" borderId="14" xfId="6" applyFont="1" applyFill="1" applyBorder="1" applyAlignment="1">
      <alignment horizontal="center" wrapText="1"/>
    </xf>
    <xf numFmtId="10" fontId="7" fillId="0" borderId="10" xfId="1" applyNumberFormat="1" applyFont="1" applyFill="1" applyBorder="1" applyAlignment="1">
      <alignment horizontal="center"/>
    </xf>
    <xf numFmtId="10" fontId="7" fillId="0" borderId="17" xfId="1" applyNumberFormat="1" applyFont="1" applyFill="1" applyBorder="1" applyAlignment="1">
      <alignment horizontal="center"/>
    </xf>
    <xf numFmtId="0" fontId="7" fillId="6" borderId="18" xfId="6" applyFont="1" applyFill="1" applyBorder="1" applyAlignment="1"/>
    <xf numFmtId="0" fontId="7" fillId="6" borderId="20" xfId="6" applyFont="1" applyFill="1" applyBorder="1" applyAlignment="1">
      <alignment horizontal="center"/>
    </xf>
    <xf numFmtId="0" fontId="7" fillId="0" borderId="10" xfId="6" applyFont="1" applyFill="1" applyBorder="1" applyAlignment="1">
      <alignment horizontal="center"/>
    </xf>
    <xf numFmtId="0" fontId="66" fillId="0" borderId="10" xfId="0" applyFont="1" applyFill="1" applyBorder="1" applyAlignment="1">
      <alignment horizontal="center" vertical="center"/>
    </xf>
    <xf numFmtId="0" fontId="7" fillId="0" borderId="18" xfId="6" applyFont="1" applyFill="1" applyBorder="1" applyAlignment="1"/>
    <xf numFmtId="10" fontId="7" fillId="2" borderId="10" xfId="1" applyNumberFormat="1" applyFont="1" applyFill="1" applyBorder="1" applyAlignment="1">
      <alignment horizontal="center" wrapText="1"/>
    </xf>
    <xf numFmtId="0" fontId="48" fillId="2" borderId="32" xfId="6" applyFont="1" applyFill="1" applyBorder="1" applyAlignment="1">
      <alignment horizontal="center" wrapText="1"/>
    </xf>
    <xf numFmtId="0" fontId="7" fillId="6" borderId="47" xfId="6" applyFont="1" applyFill="1" applyBorder="1" applyAlignment="1">
      <alignment wrapText="1"/>
    </xf>
    <xf numFmtId="0" fontId="7" fillId="0" borderId="50" xfId="6" applyFont="1" applyFill="1" applyBorder="1" applyAlignment="1">
      <alignment wrapText="1"/>
    </xf>
    <xf numFmtId="0" fontId="7" fillId="6" borderId="7" xfId="6" applyFont="1" applyFill="1" applyBorder="1" applyAlignment="1">
      <alignment wrapText="1"/>
    </xf>
    <xf numFmtId="0" fontId="7" fillId="0" borderId="7" xfId="6" applyFont="1" applyFill="1" applyBorder="1" applyAlignment="1">
      <alignment wrapText="1"/>
    </xf>
    <xf numFmtId="0" fontId="7" fillId="0" borderId="24" xfId="6" applyFont="1" applyFill="1" applyBorder="1" applyAlignment="1">
      <alignment wrapText="1"/>
    </xf>
    <xf numFmtId="2" fontId="7" fillId="0" borderId="10" xfId="6" applyNumberFormat="1" applyFont="1" applyFill="1" applyBorder="1" applyAlignment="1">
      <alignment horizontal="center" wrapText="1"/>
    </xf>
    <xf numFmtId="0" fontId="52" fillId="4" borderId="0" xfId="0" applyFont="1" applyFill="1"/>
    <xf numFmtId="0" fontId="52" fillId="4" borderId="0" xfId="0" applyFont="1" applyFill="1" applyAlignment="1">
      <alignment horizontal="center"/>
    </xf>
    <xf numFmtId="10" fontId="7" fillId="2" borderId="25" xfId="1" applyNumberFormat="1" applyFont="1" applyFill="1" applyBorder="1" applyAlignment="1">
      <alignment horizontal="center" wrapText="1"/>
    </xf>
    <xf numFmtId="164" fontId="7" fillId="0" borderId="10" xfId="6" applyNumberFormat="1" applyFont="1" applyFill="1" applyBorder="1" applyAlignment="1">
      <alignment horizontal="center" wrapText="1"/>
    </xf>
    <xf numFmtId="1" fontId="7" fillId="6" borderId="20" xfId="6" applyNumberFormat="1" applyFont="1" applyFill="1" applyBorder="1" applyAlignment="1">
      <alignment horizontal="center"/>
    </xf>
    <xf numFmtId="166" fontId="66" fillId="0" borderId="10" xfId="9" applyNumberFormat="1" applyFont="1" applyFill="1" applyBorder="1" applyAlignment="1">
      <alignment horizontal="center" vertical="center"/>
    </xf>
    <xf numFmtId="166" fontId="66" fillId="0" borderId="17" xfId="9" applyNumberFormat="1" applyFont="1" applyFill="1" applyBorder="1" applyAlignment="1">
      <alignment horizontal="center" vertical="center"/>
    </xf>
    <xf numFmtId="1" fontId="67" fillId="0" borderId="32" xfId="6" applyNumberFormat="1" applyFont="1" applyFill="1" applyBorder="1" applyAlignment="1">
      <alignment horizontal="center" wrapText="1"/>
    </xf>
    <xf numFmtId="165" fontId="7" fillId="0" borderId="10" xfId="1" applyNumberFormat="1" applyFont="1" applyFill="1" applyBorder="1" applyAlignment="1">
      <alignment horizontal="center" wrapText="1"/>
    </xf>
    <xf numFmtId="165" fontId="7" fillId="0" borderId="25" xfId="1" applyNumberFormat="1" applyFont="1" applyFill="1" applyBorder="1" applyAlignment="1">
      <alignment horizontal="center" wrapText="1"/>
    </xf>
    <xf numFmtId="0" fontId="52" fillId="0" borderId="0" xfId="0" applyFont="1" applyAlignment="1">
      <alignment horizontal="center"/>
    </xf>
    <xf numFmtId="0" fontId="59" fillId="10" borderId="3" xfId="6" applyFont="1" applyFill="1" applyBorder="1"/>
    <xf numFmtId="0" fontId="52" fillId="0" borderId="0" xfId="0" applyFont="1" applyBorder="1"/>
    <xf numFmtId="0" fontId="51" fillId="4" borderId="0" xfId="6" applyFont="1" applyFill="1" applyBorder="1" applyAlignment="1">
      <alignment vertical="center" wrapText="1"/>
    </xf>
    <xf numFmtId="0" fontId="51" fillId="0" borderId="29" xfId="6" applyFont="1" applyFill="1" applyBorder="1" applyAlignment="1">
      <alignment vertical="center" wrapText="1"/>
    </xf>
    <xf numFmtId="0" fontId="59" fillId="0" borderId="29" xfId="6" applyFont="1" applyFill="1" applyBorder="1"/>
    <xf numFmtId="0" fontId="59" fillId="0" borderId="42" xfId="6" applyFont="1" applyFill="1" applyBorder="1"/>
    <xf numFmtId="0" fontId="55" fillId="6" borderId="15" xfId="6" applyFont="1" applyFill="1" applyBorder="1" applyAlignment="1">
      <alignment vertical="center"/>
    </xf>
    <xf numFmtId="0" fontId="59" fillId="6" borderId="32" xfId="6" applyFont="1" applyFill="1" applyBorder="1"/>
    <xf numFmtId="0" fontId="59" fillId="6" borderId="14" xfId="6" applyFont="1" applyFill="1" applyBorder="1"/>
    <xf numFmtId="0" fontId="55" fillId="0" borderId="65" xfId="6" applyFont="1" applyFill="1" applyBorder="1" applyAlignment="1">
      <alignment vertical="center"/>
    </xf>
    <xf numFmtId="0" fontId="55" fillId="0" borderId="30" xfId="6" applyFont="1" applyFill="1" applyBorder="1" applyAlignment="1">
      <alignment vertical="center"/>
    </xf>
    <xf numFmtId="0" fontId="59" fillId="0" borderId="30" xfId="6" applyFont="1" applyFill="1" applyBorder="1" applyAlignment="1"/>
    <xf numFmtId="0" fontId="59" fillId="0" borderId="5" xfId="6" applyFont="1" applyFill="1" applyBorder="1" applyAlignment="1"/>
    <xf numFmtId="0" fontId="69" fillId="0" borderId="0" xfId="0" applyFont="1"/>
    <xf numFmtId="10" fontId="52" fillId="0" borderId="0" xfId="0" applyNumberFormat="1" applyFont="1" applyAlignment="1">
      <alignment horizontal="center"/>
    </xf>
    <xf numFmtId="0" fontId="60" fillId="10" borderId="27" xfId="0" applyFont="1" applyFill="1" applyBorder="1" applyAlignment="1">
      <alignment horizontal="left" vertical="center"/>
    </xf>
    <xf numFmtId="165" fontId="46" fillId="0" borderId="0" xfId="5" applyNumberFormat="1" applyFont="1" applyFill="1" applyBorder="1" applyAlignment="1">
      <alignment horizontal="center" vertical="center"/>
    </xf>
    <xf numFmtId="0" fontId="7" fillId="6" borderId="50" xfId="6" applyFont="1" applyFill="1" applyBorder="1" applyAlignment="1">
      <alignment wrapText="1"/>
    </xf>
    <xf numFmtId="0" fontId="47" fillId="2" borderId="4" xfId="0" applyFont="1" applyFill="1" applyBorder="1"/>
    <xf numFmtId="0" fontId="0" fillId="0" borderId="29" xfId="0" applyFill="1" applyBorder="1" applyAlignment="1">
      <alignment vertical="center" wrapText="1"/>
    </xf>
    <xf numFmtId="0" fontId="0" fillId="0" borderId="39" xfId="0" applyFill="1" applyBorder="1" applyAlignment="1">
      <alignment vertical="center" wrapText="1"/>
    </xf>
    <xf numFmtId="0" fontId="0" fillId="0" borderId="29" xfId="0" applyNumberFormat="1" applyFill="1" applyBorder="1" applyAlignment="1">
      <alignment horizontal="center" vertical="center" wrapText="1"/>
    </xf>
    <xf numFmtId="0" fontId="0" fillId="0" borderId="42" xfId="0" applyNumberFormat="1" applyFill="1" applyBorder="1" applyAlignment="1">
      <alignment horizontal="center" vertical="center" wrapText="1"/>
    </xf>
    <xf numFmtId="165" fontId="0" fillId="0" borderId="29" xfId="1" applyNumberFormat="1" applyFont="1" applyFill="1" applyBorder="1" applyAlignment="1">
      <alignment horizontal="center" vertical="center" wrapText="1"/>
    </xf>
    <xf numFmtId="165" fontId="4" fillId="0" borderId="39" xfId="0" applyNumberFormat="1" applyFont="1" applyFill="1" applyBorder="1" applyAlignment="1">
      <alignment horizontal="center" vertical="center" wrapText="1"/>
    </xf>
    <xf numFmtId="0" fontId="14" fillId="0" borderId="42" xfId="0" applyNumberFormat="1" applyFont="1" applyFill="1" applyBorder="1" applyAlignment="1">
      <alignment horizontal="center" vertical="center" wrapText="1"/>
    </xf>
    <xf numFmtId="0" fontId="0" fillId="0" borderId="29" xfId="0" applyFill="1" applyBorder="1" applyAlignment="1">
      <alignment horizontal="left" vertical="center" wrapText="1"/>
    </xf>
    <xf numFmtId="0" fontId="47" fillId="0" borderId="42" xfId="0" applyNumberFormat="1" applyFont="1" applyFill="1" applyBorder="1" applyAlignment="1">
      <alignment horizontal="center" vertical="center" wrapText="1"/>
    </xf>
    <xf numFmtId="0" fontId="0" fillId="0" borderId="29" xfId="0" applyFill="1" applyBorder="1" applyAlignment="1">
      <alignment wrapText="1"/>
    </xf>
    <xf numFmtId="0" fontId="0" fillId="0" borderId="39" xfId="0" applyFill="1" applyBorder="1" applyAlignment="1">
      <alignment wrapText="1"/>
    </xf>
    <xf numFmtId="0" fontId="0" fillId="0" borderId="29" xfId="0" applyNumberFormat="1" applyFill="1" applyBorder="1" applyAlignment="1">
      <alignment horizontal="center" wrapText="1"/>
    </xf>
    <xf numFmtId="0" fontId="0" fillId="0" borderId="42" xfId="0" applyNumberFormat="1" applyFill="1" applyBorder="1" applyAlignment="1">
      <alignment horizontal="center" wrapText="1"/>
    </xf>
    <xf numFmtId="0" fontId="0" fillId="0" borderId="54" xfId="0" applyFill="1" applyBorder="1" applyAlignment="1">
      <alignment wrapText="1"/>
    </xf>
    <xf numFmtId="0" fontId="0" fillId="0" borderId="3" xfId="0" applyNumberFormat="1" applyFill="1" applyBorder="1" applyAlignment="1">
      <alignment horizontal="center" wrapText="1"/>
    </xf>
    <xf numFmtId="0" fontId="0" fillId="0" borderId="2" xfId="0" applyNumberFormat="1" applyFill="1" applyBorder="1" applyAlignment="1">
      <alignment horizontal="center" wrapText="1"/>
    </xf>
    <xf numFmtId="165" fontId="46" fillId="0" borderId="40" xfId="5" applyNumberFormat="1" applyFont="1" applyFill="1" applyBorder="1" applyAlignment="1">
      <alignment horizontal="center" vertical="center"/>
    </xf>
    <xf numFmtId="165" fontId="46" fillId="8" borderId="39" xfId="5" applyNumberFormat="1" applyFont="1" applyFill="1" applyBorder="1" applyAlignment="1">
      <alignment horizontal="center" vertical="center"/>
    </xf>
    <xf numFmtId="2" fontId="7" fillId="8" borderId="39" xfId="1" applyNumberFormat="1" applyFont="1" applyFill="1" applyBorder="1" applyAlignment="1">
      <alignment horizontal="center"/>
    </xf>
    <xf numFmtId="165" fontId="7" fillId="3" borderId="36" xfId="1" applyNumberFormat="1" applyFont="1" applyFill="1" applyBorder="1" applyAlignment="1">
      <alignment horizontal="center"/>
    </xf>
    <xf numFmtId="2" fontId="6" fillId="8" borderId="40" xfId="0" applyNumberFormat="1" applyFont="1" applyFill="1" applyBorder="1" applyAlignment="1">
      <alignment horizontal="center"/>
    </xf>
    <xf numFmtId="2" fontId="6" fillId="8" borderId="27" xfId="1" applyNumberFormat="1" applyFont="1" applyFill="1" applyBorder="1" applyAlignment="1">
      <alignment horizontal="center"/>
    </xf>
    <xf numFmtId="10" fontId="67" fillId="0" borderId="32" xfId="6" applyNumberFormat="1" applyFont="1" applyFill="1" applyBorder="1" applyAlignment="1">
      <alignment horizontal="center" wrapText="1"/>
    </xf>
    <xf numFmtId="165" fontId="0" fillId="0" borderId="29" xfId="0" applyNumberFormat="1" applyFill="1" applyBorder="1" applyAlignment="1">
      <alignment vertical="center" wrapText="1"/>
    </xf>
    <xf numFmtId="0" fontId="7" fillId="20" borderId="4" xfId="0" applyNumberFormat="1" applyFont="1" applyFill="1" applyBorder="1" applyAlignment="1">
      <alignment horizontal="center"/>
    </xf>
    <xf numFmtId="0" fontId="7" fillId="20" borderId="10" xfId="0" applyNumberFormat="1" applyFont="1" applyFill="1" applyBorder="1" applyAlignment="1">
      <alignment horizontal="center"/>
    </xf>
    <xf numFmtId="0" fontId="7" fillId="22" borderId="10" xfId="0" applyNumberFormat="1" applyFont="1" applyFill="1" applyBorder="1" applyAlignment="1">
      <alignment horizontal="center"/>
    </xf>
    <xf numFmtId="165" fontId="7" fillId="22" borderId="39" xfId="1" applyNumberFormat="1" applyFont="1" applyFill="1" applyBorder="1" applyAlignment="1">
      <alignment horizontal="center"/>
    </xf>
    <xf numFmtId="165" fontId="7" fillId="23" borderId="10" xfId="1" applyNumberFormat="1" applyFont="1" applyFill="1" applyBorder="1" applyAlignment="1">
      <alignment horizontal="center"/>
    </xf>
    <xf numFmtId="165" fontId="7" fillId="23" borderId="4" xfId="1" applyNumberFormat="1" applyFont="1" applyFill="1" applyBorder="1" applyAlignment="1">
      <alignment horizontal="center"/>
    </xf>
    <xf numFmtId="165" fontId="6" fillId="23" borderId="10" xfId="1" applyNumberFormat="1" applyFont="1" applyFill="1" applyBorder="1" applyAlignment="1">
      <alignment horizontal="center"/>
    </xf>
    <xf numFmtId="165" fontId="6" fillId="23" borderId="11" xfId="1" applyNumberFormat="1" applyFont="1" applyFill="1" applyBorder="1" applyAlignment="1">
      <alignment horizontal="center"/>
    </xf>
    <xf numFmtId="165" fontId="7" fillId="23" borderId="39" xfId="1" applyNumberFormat="1" applyFont="1" applyFill="1" applyBorder="1" applyAlignment="1">
      <alignment horizontal="center"/>
    </xf>
    <xf numFmtId="165" fontId="6" fillId="24" borderId="11" xfId="1" applyNumberFormat="1" applyFont="1" applyFill="1" applyBorder="1" applyAlignment="1">
      <alignment horizontal="center"/>
    </xf>
    <xf numFmtId="165" fontId="6" fillId="24" borderId="10" xfId="1" applyNumberFormat="1" applyFont="1" applyFill="1" applyBorder="1" applyAlignment="1">
      <alignment horizontal="center"/>
    </xf>
    <xf numFmtId="2" fontId="6" fillId="24" borderId="11" xfId="1" applyNumberFormat="1" applyFont="1" applyFill="1" applyBorder="1" applyAlignment="1">
      <alignment horizontal="center"/>
    </xf>
    <xf numFmtId="2" fontId="6" fillId="24" borderId="36" xfId="1" applyNumberFormat="1" applyFont="1" applyFill="1" applyBorder="1" applyAlignment="1">
      <alignment horizontal="center"/>
    </xf>
    <xf numFmtId="165" fontId="6" fillId="24" borderId="36" xfId="1" applyNumberFormat="1" applyFont="1" applyFill="1" applyBorder="1" applyAlignment="1">
      <alignment horizontal="center"/>
    </xf>
    <xf numFmtId="165" fontId="6" fillId="24" borderId="4" xfId="1" applyNumberFormat="1" applyFont="1" applyFill="1" applyBorder="1" applyAlignment="1">
      <alignment horizontal="center"/>
    </xf>
    <xf numFmtId="165" fontId="6" fillId="24" borderId="57" xfId="1" applyNumberFormat="1" applyFont="1" applyFill="1" applyBorder="1" applyAlignment="1">
      <alignment horizontal="center"/>
    </xf>
    <xf numFmtId="0" fontId="6" fillId="4" borderId="74" xfId="0" applyFont="1" applyFill="1" applyBorder="1" applyAlignment="1">
      <alignment vertical="center" wrapText="1"/>
    </xf>
    <xf numFmtId="0" fontId="6" fillId="4" borderId="30" xfId="0" applyFont="1" applyFill="1" applyBorder="1" applyAlignment="1">
      <alignment vertical="center" wrapText="1"/>
    </xf>
    <xf numFmtId="165" fontId="7" fillId="0" borderId="10" xfId="1" applyNumberFormat="1" applyFont="1" applyFill="1" applyBorder="1" applyAlignment="1">
      <alignment horizontal="center"/>
    </xf>
    <xf numFmtId="0" fontId="50" fillId="0" borderId="3" xfId="0" applyFont="1" applyBorder="1" applyAlignment="1">
      <alignment horizontal="center" vertical="center" wrapText="1"/>
    </xf>
    <xf numFmtId="0" fontId="50" fillId="0" borderId="2" xfId="0" applyFont="1" applyBorder="1" applyAlignment="1">
      <alignment horizontal="center" vertical="center" wrapText="1"/>
    </xf>
    <xf numFmtId="165" fontId="53" fillId="21" borderId="6" xfId="1" applyNumberFormat="1" applyFont="1" applyFill="1" applyBorder="1" applyAlignment="1">
      <alignment horizontal="center" vertical="center" wrapText="1"/>
    </xf>
    <xf numFmtId="0" fontId="52" fillId="4" borderId="0" xfId="0" applyFont="1" applyFill="1" applyAlignment="1">
      <alignment horizontal="center"/>
    </xf>
    <xf numFmtId="165" fontId="7" fillId="0" borderId="0" xfId="1" applyNumberFormat="1" applyFont="1" applyFill="1" applyBorder="1" applyAlignment="1">
      <alignment horizontal="center" vertical="center"/>
    </xf>
    <xf numFmtId="165" fontId="7" fillId="0" borderId="30" xfId="1" applyNumberFormat="1" applyFont="1" applyFill="1" applyBorder="1" applyAlignment="1">
      <alignment horizontal="center" vertical="center"/>
    </xf>
    <xf numFmtId="0" fontId="0" fillId="0" borderId="0" xfId="0"/>
    <xf numFmtId="0" fontId="0" fillId="4" borderId="0" xfId="0" applyFill="1" applyBorder="1" applyAlignment="1">
      <alignment wrapText="1"/>
    </xf>
    <xf numFmtId="0" fontId="15" fillId="4" borderId="47" xfId="6" applyFont="1" applyFill="1" applyBorder="1" applyAlignment="1">
      <alignment vertical="center" wrapText="1"/>
    </xf>
    <xf numFmtId="0" fontId="0" fillId="4" borderId="0" xfId="0" applyFill="1" applyBorder="1" applyAlignment="1">
      <alignment horizontal="center" wrapText="1"/>
    </xf>
    <xf numFmtId="1" fontId="7" fillId="0" borderId="0" xfId="7" applyNumberFormat="1" applyFont="1" applyFill="1" applyBorder="1" applyAlignment="1">
      <alignment horizontal="center" vertical="center"/>
    </xf>
    <xf numFmtId="0" fontId="7" fillId="0" borderId="47" xfId="7" applyFont="1" applyFill="1" applyBorder="1" applyAlignment="1">
      <alignment horizontal="left"/>
    </xf>
    <xf numFmtId="1" fontId="14" fillId="6" borderId="33" xfId="6" applyNumberFormat="1" applyFont="1" applyFill="1" applyBorder="1" applyAlignment="1">
      <alignment horizontal="center"/>
    </xf>
    <xf numFmtId="1" fontId="14" fillId="6" borderId="35" xfId="6" applyNumberFormat="1" applyFont="1" applyFill="1" applyBorder="1" applyAlignment="1">
      <alignment horizontal="center"/>
    </xf>
    <xf numFmtId="1" fontId="14" fillId="6" borderId="25" xfId="6" applyNumberFormat="1" applyFont="1" applyFill="1" applyBorder="1" applyAlignment="1">
      <alignment horizontal="center"/>
    </xf>
    <xf numFmtId="0" fontId="0" fillId="4" borderId="61" xfId="0" applyFill="1" applyBorder="1"/>
    <xf numFmtId="0" fontId="0" fillId="4" borderId="61" xfId="0" applyFill="1" applyBorder="1" applyAlignment="1">
      <alignment horizontal="center"/>
    </xf>
    <xf numFmtId="0" fontId="0" fillId="0" borderId="0" xfId="0"/>
    <xf numFmtId="0" fontId="0" fillId="4" borderId="0" xfId="0" applyFill="1" applyBorder="1"/>
    <xf numFmtId="0" fontId="0" fillId="4" borderId="0" xfId="0" applyFill="1" applyBorder="1" applyAlignment="1">
      <alignment horizontal="center"/>
    </xf>
    <xf numFmtId="0" fontId="0" fillId="0" borderId="0" xfId="0"/>
    <xf numFmtId="0" fontId="0" fillId="0" borderId="0" xfId="0"/>
    <xf numFmtId="0" fontId="7" fillId="0" borderId="50" xfId="0" applyFont="1" applyFill="1" applyBorder="1" applyAlignment="1">
      <alignment horizontal="right"/>
    </xf>
    <xf numFmtId="0" fontId="0" fillId="4" borderId="0" xfId="0" applyFill="1" applyBorder="1"/>
    <xf numFmtId="0" fontId="14" fillId="0" borderId="18" xfId="6" applyFont="1" applyBorder="1" applyAlignment="1"/>
    <xf numFmtId="0" fontId="0" fillId="0" borderId="60" xfId="0" applyBorder="1"/>
    <xf numFmtId="0" fontId="14" fillId="0" borderId="16" xfId="6" applyFont="1" applyFill="1" applyBorder="1" applyAlignment="1">
      <alignment wrapText="1"/>
    </xf>
    <xf numFmtId="0" fontId="14" fillId="0" borderId="34" xfId="6" applyFont="1" applyFill="1" applyBorder="1" applyAlignment="1">
      <alignment wrapText="1"/>
    </xf>
    <xf numFmtId="0" fontId="0" fillId="4" borderId="0" xfId="0" applyFill="1" applyBorder="1" applyAlignment="1">
      <alignment wrapText="1"/>
    </xf>
    <xf numFmtId="0" fontId="15" fillId="4" borderId="47" xfId="6" applyFont="1" applyFill="1" applyBorder="1" applyAlignment="1">
      <alignment vertical="center" wrapText="1"/>
    </xf>
    <xf numFmtId="0" fontId="15" fillId="4" borderId="65" xfId="6" applyFont="1" applyFill="1" applyBorder="1" applyAlignment="1">
      <alignment vertical="center" wrapText="1"/>
    </xf>
    <xf numFmtId="0" fontId="0" fillId="0" borderId="0" xfId="0" applyAlignment="1">
      <alignment horizontal="center" vertical="center"/>
    </xf>
    <xf numFmtId="10" fontId="14" fillId="0" borderId="36" xfId="1" applyNumberFormat="1" applyFont="1" applyFill="1" applyBorder="1" applyAlignment="1">
      <alignment horizontal="right"/>
    </xf>
    <xf numFmtId="2" fontId="3" fillId="10" borderId="40" xfId="6" applyNumberFormat="1" applyFont="1" applyFill="1" applyBorder="1" applyAlignment="1">
      <alignment horizontal="center" vertical="center"/>
    </xf>
    <xf numFmtId="0" fontId="14" fillId="0" borderId="66" xfId="6" applyFont="1" applyFill="1" applyBorder="1" applyAlignment="1">
      <alignment wrapText="1"/>
    </xf>
    <xf numFmtId="0" fontId="3" fillId="10" borderId="27" xfId="6" applyFont="1" applyFill="1" applyBorder="1" applyAlignment="1">
      <alignment horizontal="left" vertical="center" wrapText="1"/>
    </xf>
    <xf numFmtId="0" fontId="3" fillId="10" borderId="27" xfId="6" applyFont="1" applyFill="1" applyBorder="1" applyAlignment="1">
      <alignment wrapText="1"/>
    </xf>
    <xf numFmtId="0" fontId="0" fillId="10" borderId="29" xfId="0" applyFill="1" applyBorder="1" applyAlignment="1">
      <alignment vertical="center" wrapText="1"/>
    </xf>
    <xf numFmtId="0" fontId="7" fillId="0" borderId="50" xfId="7" applyFont="1" applyFill="1" applyBorder="1" applyAlignment="1">
      <alignment horizontal="right"/>
    </xf>
    <xf numFmtId="0" fontId="7" fillId="0" borderId="50" xfId="7" applyFont="1" applyFill="1" applyBorder="1" applyAlignment="1">
      <alignment horizontal="right" vertical="center"/>
    </xf>
    <xf numFmtId="0" fontId="35" fillId="10" borderId="27" xfId="7" applyFont="1" applyFill="1" applyBorder="1" applyAlignment="1">
      <alignment vertical="center" wrapText="1"/>
    </xf>
    <xf numFmtId="0" fontId="6" fillId="8" borderId="28" xfId="7" applyFont="1" applyFill="1" applyBorder="1" applyAlignment="1">
      <alignment horizontal="right"/>
    </xf>
    <xf numFmtId="0" fontId="7" fillId="0" borderId="44" xfId="7" applyFont="1" applyFill="1" applyBorder="1" applyAlignment="1">
      <alignment horizontal="right"/>
    </xf>
    <xf numFmtId="0" fontId="7" fillId="0" borderId="44" xfId="7" applyFont="1" applyFill="1" applyBorder="1" applyAlignment="1">
      <alignment horizontal="right" vertical="center"/>
    </xf>
    <xf numFmtId="0" fontId="7" fillId="0" borderId="26" xfId="7" applyFont="1" applyFill="1" applyBorder="1" applyAlignment="1">
      <alignment horizontal="right"/>
    </xf>
    <xf numFmtId="2" fontId="3" fillId="10" borderId="38" xfId="6" applyNumberFormat="1" applyFont="1" applyFill="1" applyBorder="1" applyAlignment="1">
      <alignment horizontal="left" vertical="center"/>
    </xf>
    <xf numFmtId="0" fontId="7" fillId="0" borderId="15" xfId="7" applyFont="1" applyFill="1" applyBorder="1" applyAlignment="1">
      <alignment horizontal="right"/>
    </xf>
    <xf numFmtId="0" fontId="6" fillId="8" borderId="27" xfId="7" applyFont="1" applyFill="1" applyBorder="1" applyAlignment="1">
      <alignment horizontal="right"/>
    </xf>
    <xf numFmtId="0" fontId="7" fillId="0" borderId="24" xfId="7" applyFont="1" applyFill="1" applyBorder="1" applyAlignment="1">
      <alignment horizontal="right"/>
    </xf>
    <xf numFmtId="0" fontId="7" fillId="0" borderId="7" xfId="7" applyFont="1" applyFill="1" applyBorder="1" applyAlignment="1">
      <alignment horizontal="right"/>
    </xf>
    <xf numFmtId="0" fontId="7" fillId="0" borderId="44" xfId="7" applyFont="1" applyFill="1" applyBorder="1" applyAlignment="1">
      <alignment horizontal="left"/>
    </xf>
    <xf numFmtId="0" fontId="7" fillId="0" borderId="26" xfId="7" applyFont="1" applyFill="1" applyBorder="1" applyAlignment="1">
      <alignment horizontal="left"/>
    </xf>
    <xf numFmtId="0" fontId="14" fillId="0" borderId="34" xfId="6" applyFont="1" applyBorder="1" applyAlignment="1"/>
    <xf numFmtId="2" fontId="3" fillId="10" borderId="38" xfId="6" applyNumberFormat="1" applyFont="1" applyFill="1" applyBorder="1" applyAlignment="1">
      <alignment horizontal="left" vertical="center" wrapText="1"/>
    </xf>
    <xf numFmtId="1" fontId="3" fillId="10" borderId="39" xfId="6" applyNumberFormat="1" applyFont="1" applyFill="1" applyBorder="1" applyAlignment="1">
      <alignment horizontal="center" vertical="center"/>
    </xf>
    <xf numFmtId="10" fontId="14" fillId="0" borderId="17" xfId="1" applyNumberFormat="1" applyFont="1" applyFill="1" applyBorder="1" applyAlignment="1">
      <alignment horizontal="center"/>
    </xf>
    <xf numFmtId="2" fontId="3" fillId="10" borderId="41" xfId="6" applyNumberFormat="1" applyFont="1" applyFill="1" applyBorder="1" applyAlignment="1">
      <alignment horizontal="center" vertical="center"/>
    </xf>
    <xf numFmtId="0" fontId="0" fillId="4" borderId="0" xfId="0" applyFill="1" applyBorder="1" applyAlignment="1">
      <alignment horizontal="center"/>
    </xf>
    <xf numFmtId="0" fontId="0" fillId="4" borderId="0" xfId="0" applyFill="1" applyBorder="1" applyAlignment="1">
      <alignment horizontal="center" wrapText="1"/>
    </xf>
    <xf numFmtId="0" fontId="0" fillId="4" borderId="47" xfId="0" applyFill="1" applyBorder="1" applyAlignment="1">
      <alignment horizontal="center"/>
    </xf>
    <xf numFmtId="1" fontId="14" fillId="0" borderId="17" xfId="6" applyNumberFormat="1" applyFont="1" applyFill="1" applyBorder="1" applyAlignment="1">
      <alignment horizontal="center"/>
    </xf>
    <xf numFmtId="1" fontId="0" fillId="6" borderId="52" xfId="0" applyNumberFormat="1" applyFont="1" applyFill="1" applyBorder="1" applyAlignment="1">
      <alignment horizontal="center" vertical="center" wrapText="1"/>
    </xf>
    <xf numFmtId="0" fontId="0" fillId="4" borderId="30" xfId="0" applyFill="1" applyBorder="1" applyAlignment="1">
      <alignment horizontal="center" wrapText="1"/>
    </xf>
    <xf numFmtId="1" fontId="14" fillId="2" borderId="36" xfId="6" applyNumberFormat="1" applyFont="1" applyFill="1" applyBorder="1" applyAlignment="1">
      <alignment horizontal="center"/>
    </xf>
    <xf numFmtId="10" fontId="14" fillId="0" borderId="45" xfId="1" applyNumberFormat="1" applyFont="1" applyFill="1" applyBorder="1" applyAlignment="1">
      <alignment horizontal="center"/>
    </xf>
    <xf numFmtId="1" fontId="14" fillId="6" borderId="17" xfId="6" applyNumberFormat="1" applyFont="1" applyFill="1" applyBorder="1" applyAlignment="1">
      <alignment horizontal="center"/>
    </xf>
    <xf numFmtId="1" fontId="14" fillId="6" borderId="10" xfId="1" applyNumberFormat="1" applyFont="1" applyFill="1" applyBorder="1" applyAlignment="1">
      <alignment horizontal="center"/>
    </xf>
    <xf numFmtId="1" fontId="14" fillId="6" borderId="52" xfId="6" applyNumberFormat="1" applyFont="1" applyFill="1" applyBorder="1" applyAlignment="1">
      <alignment horizontal="center"/>
    </xf>
    <xf numFmtId="1" fontId="14" fillId="2" borderId="25" xfId="6" applyNumberFormat="1" applyFont="1" applyFill="1" applyBorder="1" applyAlignment="1">
      <alignment horizontal="center"/>
    </xf>
    <xf numFmtId="10" fontId="14" fillId="0" borderId="46" xfId="1" applyNumberFormat="1" applyFont="1" applyFill="1" applyBorder="1" applyAlignment="1">
      <alignment horizontal="center"/>
    </xf>
    <xf numFmtId="1" fontId="14" fillId="6" borderId="36" xfId="6" applyNumberFormat="1" applyFont="1" applyFill="1" applyBorder="1" applyAlignment="1">
      <alignment horizontal="center"/>
    </xf>
    <xf numFmtId="10" fontId="14" fillId="0" borderId="36" xfId="1" applyNumberFormat="1" applyFont="1" applyFill="1" applyBorder="1" applyAlignment="1">
      <alignment horizontal="center"/>
    </xf>
    <xf numFmtId="1" fontId="14" fillId="6" borderId="10" xfId="6" applyNumberFormat="1" applyFont="1" applyFill="1" applyBorder="1" applyAlignment="1">
      <alignment horizontal="center"/>
    </xf>
    <xf numFmtId="10" fontId="14" fillId="0" borderId="25" xfId="1" applyNumberFormat="1" applyFont="1" applyFill="1" applyBorder="1" applyAlignment="1">
      <alignment horizontal="center"/>
    </xf>
    <xf numFmtId="0" fontId="15" fillId="4" borderId="0" xfId="6" applyFont="1" applyFill="1" applyBorder="1" applyAlignment="1">
      <alignment horizontal="center" vertical="center" wrapText="1"/>
    </xf>
    <xf numFmtId="1" fontId="7" fillId="6" borderId="38" xfId="7" applyNumberFormat="1" applyFont="1" applyFill="1" applyBorder="1" applyAlignment="1">
      <alignment horizontal="center"/>
    </xf>
    <xf numFmtId="1" fontId="7" fillId="8" borderId="39" xfId="7" applyNumberFormat="1" applyFont="1" applyFill="1" applyBorder="1" applyAlignment="1">
      <alignment horizontal="center"/>
    </xf>
    <xf numFmtId="165" fontId="7" fillId="8" borderId="40" xfId="1" applyNumberFormat="1" applyFont="1" applyFill="1" applyBorder="1" applyAlignment="1">
      <alignment horizontal="center"/>
    </xf>
    <xf numFmtId="1" fontId="7" fillId="6" borderId="66" xfId="7" applyNumberFormat="1" applyFont="1" applyFill="1" applyBorder="1" applyAlignment="1">
      <alignment horizontal="center" vertical="center"/>
    </xf>
    <xf numFmtId="1" fontId="7" fillId="0" borderId="36" xfId="7" applyNumberFormat="1" applyFont="1" applyFill="1" applyBorder="1" applyAlignment="1">
      <alignment horizontal="center" vertical="center"/>
    </xf>
    <xf numFmtId="165" fontId="7" fillId="0" borderId="37" xfId="1" applyNumberFormat="1" applyFont="1" applyFill="1" applyBorder="1" applyAlignment="1">
      <alignment horizontal="center" vertical="center"/>
    </xf>
    <xf numFmtId="1" fontId="7" fillId="6" borderId="16" xfId="7" applyNumberFormat="1" applyFont="1" applyFill="1" applyBorder="1" applyAlignment="1">
      <alignment horizontal="center" vertical="center"/>
    </xf>
    <xf numFmtId="165" fontId="7" fillId="0" borderId="17" xfId="1" applyNumberFormat="1" applyFont="1" applyFill="1" applyBorder="1" applyAlignment="1">
      <alignment horizontal="center" vertical="center"/>
    </xf>
    <xf numFmtId="1" fontId="7" fillId="6" borderId="34" xfId="7" applyNumberFormat="1" applyFont="1" applyFill="1" applyBorder="1" applyAlignment="1">
      <alignment horizontal="center" vertical="center"/>
    </xf>
    <xf numFmtId="1" fontId="7" fillId="0" borderId="25" xfId="7" applyNumberFormat="1" applyFont="1" applyFill="1" applyBorder="1" applyAlignment="1">
      <alignment horizontal="center" vertical="center"/>
    </xf>
    <xf numFmtId="165" fontId="7" fillId="0" borderId="35" xfId="1" applyNumberFormat="1" applyFont="1" applyFill="1" applyBorder="1" applyAlignment="1">
      <alignment horizontal="center" vertical="center"/>
    </xf>
    <xf numFmtId="1" fontId="7" fillId="0" borderId="10" xfId="7" applyNumberFormat="1" applyFont="1" applyFill="1" applyBorder="1" applyAlignment="1">
      <alignment horizontal="center" vertical="center"/>
    </xf>
    <xf numFmtId="1" fontId="7" fillId="6" borderId="10" xfId="7" applyNumberFormat="1" applyFont="1" applyFill="1" applyBorder="1" applyAlignment="1">
      <alignment horizontal="center" vertical="center"/>
    </xf>
    <xf numFmtId="0" fontId="5" fillId="10" borderId="29" xfId="7" applyFont="1" applyFill="1" applyBorder="1" applyAlignment="1">
      <alignment horizontal="center" wrapText="1"/>
    </xf>
    <xf numFmtId="0" fontId="5" fillId="10" borderId="42" xfId="7" applyFont="1" applyFill="1" applyBorder="1" applyAlignment="1">
      <alignment horizontal="center" wrapText="1"/>
    </xf>
    <xf numFmtId="0" fontId="14" fillId="0" borderId="18" xfId="6" applyFont="1" applyBorder="1" applyAlignment="1">
      <alignment horizontal="left"/>
    </xf>
    <xf numFmtId="1" fontId="3" fillId="10" borderId="41" xfId="6" applyNumberFormat="1" applyFont="1" applyFill="1" applyBorder="1" applyAlignment="1">
      <alignment horizontal="center" vertical="center"/>
    </xf>
    <xf numFmtId="0" fontId="14" fillId="0" borderId="18" xfId="6" applyFont="1" applyFill="1" applyBorder="1" applyAlignment="1">
      <alignment wrapText="1"/>
    </xf>
    <xf numFmtId="0" fontId="3" fillId="10" borderId="28" xfId="6" applyFont="1" applyFill="1" applyBorder="1" applyAlignment="1">
      <alignment horizontal="left" vertical="center" wrapText="1"/>
    </xf>
    <xf numFmtId="0" fontId="0" fillId="0" borderId="73" xfId="1" applyNumberFormat="1" applyFont="1" applyFill="1" applyBorder="1" applyAlignment="1">
      <alignment horizontal="center" vertical="center"/>
    </xf>
    <xf numFmtId="2" fontId="3" fillId="10" borderId="38" xfId="6" applyNumberFormat="1" applyFont="1" applyFill="1" applyBorder="1" applyAlignment="1">
      <alignment horizontal="center" vertical="center"/>
    </xf>
    <xf numFmtId="2" fontId="3" fillId="10" borderId="39" xfId="6" applyNumberFormat="1" applyFont="1" applyFill="1" applyBorder="1" applyAlignment="1">
      <alignment horizontal="center" vertical="center"/>
    </xf>
    <xf numFmtId="165" fontId="71" fillId="0" borderId="30" xfId="5" applyNumberFormat="1" applyFont="1" applyFill="1" applyBorder="1" applyAlignment="1">
      <alignment horizontal="center" vertical="center"/>
    </xf>
    <xf numFmtId="0" fontId="73" fillId="0" borderId="30" xfId="0" applyFont="1" applyBorder="1" applyAlignment="1">
      <alignment horizontal="right" vertical="center" wrapText="1"/>
    </xf>
    <xf numFmtId="0" fontId="73" fillId="0" borderId="30" xfId="0" applyFont="1" applyBorder="1" applyAlignment="1">
      <alignment vertical="center" wrapText="1"/>
    </xf>
    <xf numFmtId="165" fontId="37" fillId="0" borderId="0" xfId="1" applyNumberFormat="1" applyFont="1" applyFill="1" applyBorder="1" applyAlignment="1">
      <alignment horizontal="center" wrapText="1"/>
    </xf>
    <xf numFmtId="0" fontId="36" fillId="0" borderId="0" xfId="0" applyFont="1" applyFill="1"/>
    <xf numFmtId="0" fontId="36" fillId="0" borderId="61" xfId="0" applyFont="1" applyFill="1" applyBorder="1"/>
    <xf numFmtId="0" fontId="0" fillId="0" borderId="0" xfId="0" applyAlignment="1">
      <alignment horizontal="center"/>
    </xf>
    <xf numFmtId="0" fontId="0" fillId="0" borderId="0" xfId="0"/>
    <xf numFmtId="0" fontId="0" fillId="0" borderId="0" xfId="0" applyAlignment="1">
      <alignment horizontal="center"/>
    </xf>
    <xf numFmtId="0" fontId="36" fillId="0" borderId="0" xfId="0" applyFont="1"/>
    <xf numFmtId="10" fontId="37" fillId="0" borderId="16" xfId="1" applyNumberFormat="1" applyFont="1" applyFill="1" applyBorder="1" applyAlignment="1"/>
    <xf numFmtId="10" fontId="36" fillId="0" borderId="0" xfId="1" applyNumberFormat="1" applyFont="1"/>
    <xf numFmtId="0" fontId="37" fillId="6" borderId="18" xfId="6" applyFont="1" applyFill="1" applyBorder="1" applyAlignment="1"/>
    <xf numFmtId="0" fontId="37" fillId="6" borderId="16" xfId="6" applyFont="1" applyFill="1" applyBorder="1" applyAlignment="1"/>
    <xf numFmtId="0" fontId="37" fillId="0" borderId="16" xfId="6" applyFont="1" applyFill="1" applyBorder="1" applyAlignment="1"/>
    <xf numFmtId="0" fontId="81" fillId="0" borderId="10" xfId="0" applyFont="1" applyFill="1" applyBorder="1" applyAlignment="1">
      <alignment horizontal="center" vertical="center"/>
    </xf>
    <xf numFmtId="0" fontId="81" fillId="0" borderId="17" xfId="0" applyFont="1" applyFill="1" applyBorder="1" applyAlignment="1">
      <alignment horizontal="center" vertical="center"/>
    </xf>
    <xf numFmtId="0" fontId="37" fillId="0" borderId="18" xfId="6" applyFont="1" applyFill="1" applyBorder="1" applyAlignment="1"/>
    <xf numFmtId="0" fontId="37" fillId="0" borderId="34" xfId="6" applyFont="1" applyFill="1" applyBorder="1" applyAlignment="1"/>
    <xf numFmtId="0" fontId="37" fillId="0" borderId="7" xfId="6" applyFont="1" applyFill="1" applyBorder="1" applyAlignment="1">
      <alignment wrapText="1"/>
    </xf>
    <xf numFmtId="0" fontId="70" fillId="0" borderId="49" xfId="6" applyFont="1" applyFill="1" applyBorder="1" applyAlignment="1">
      <alignment wrapText="1"/>
    </xf>
    <xf numFmtId="0" fontId="1" fillId="0" borderId="0" xfId="0" applyFont="1" applyFill="1"/>
    <xf numFmtId="0" fontId="37" fillId="6" borderId="47" xfId="6" applyFont="1" applyFill="1" applyBorder="1" applyAlignment="1">
      <alignment wrapText="1"/>
    </xf>
    <xf numFmtId="0" fontId="37" fillId="6" borderId="7" xfId="6" applyFont="1" applyFill="1" applyBorder="1" applyAlignment="1">
      <alignment wrapText="1"/>
    </xf>
    <xf numFmtId="0" fontId="37" fillId="0" borderId="50" xfId="6" applyFont="1" applyFill="1" applyBorder="1" applyAlignment="1">
      <alignment wrapText="1"/>
    </xf>
    <xf numFmtId="0" fontId="37" fillId="0" borderId="24" xfId="6" applyFont="1" applyFill="1" applyBorder="1" applyAlignment="1">
      <alignment wrapText="1"/>
    </xf>
    <xf numFmtId="0" fontId="70" fillId="0" borderId="32" xfId="6" applyFont="1" applyFill="1" applyBorder="1" applyAlignment="1">
      <alignment horizontal="center" wrapText="1"/>
    </xf>
    <xf numFmtId="0" fontId="70" fillId="0" borderId="14" xfId="6" applyFont="1" applyFill="1" applyBorder="1" applyAlignment="1">
      <alignment horizontal="center" wrapText="1"/>
    </xf>
    <xf numFmtId="10" fontId="37" fillId="0" borderId="10" xfId="1" applyNumberFormat="1" applyFont="1" applyFill="1" applyBorder="1" applyAlignment="1">
      <alignment horizontal="center"/>
    </xf>
    <xf numFmtId="10" fontId="37" fillId="0" borderId="17" xfId="1" applyNumberFormat="1" applyFont="1" applyFill="1" applyBorder="1" applyAlignment="1">
      <alignment horizontal="center"/>
    </xf>
    <xf numFmtId="0" fontId="37" fillId="6" borderId="20" xfId="6" applyFont="1" applyFill="1" applyBorder="1" applyAlignment="1">
      <alignment horizontal="center"/>
    </xf>
    <xf numFmtId="0" fontId="37" fillId="6" borderId="72" xfId="6" applyFont="1" applyFill="1" applyBorder="1" applyAlignment="1">
      <alignment horizontal="center"/>
    </xf>
    <xf numFmtId="164" fontId="37" fillId="6" borderId="20" xfId="6" applyNumberFormat="1" applyFont="1" applyFill="1" applyBorder="1" applyAlignment="1">
      <alignment horizontal="center"/>
    </xf>
    <xf numFmtId="164" fontId="81" fillId="6" borderId="10" xfId="6" applyNumberFormat="1" applyFont="1" applyFill="1" applyBorder="1" applyAlignment="1">
      <alignment horizontal="center"/>
    </xf>
    <xf numFmtId="0" fontId="37" fillId="6" borderId="10" xfId="6" applyFont="1" applyFill="1" applyBorder="1" applyAlignment="1">
      <alignment horizontal="center"/>
    </xf>
    <xf numFmtId="0" fontId="37" fillId="6" borderId="17" xfId="6" applyFont="1" applyFill="1" applyBorder="1" applyAlignment="1">
      <alignment horizontal="center"/>
    </xf>
    <xf numFmtId="164" fontId="37" fillId="6" borderId="10" xfId="6" applyNumberFormat="1" applyFont="1" applyFill="1" applyBorder="1" applyAlignment="1">
      <alignment horizontal="center"/>
    </xf>
    <xf numFmtId="0" fontId="37" fillId="0" borderId="10" xfId="6" applyFont="1" applyFill="1" applyBorder="1" applyAlignment="1">
      <alignment horizontal="center"/>
    </xf>
    <xf numFmtId="0" fontId="37" fillId="0" borderId="17" xfId="6" applyFont="1" applyFill="1" applyBorder="1" applyAlignment="1">
      <alignment horizontal="center"/>
    </xf>
    <xf numFmtId="10" fontId="37" fillId="0" borderId="10" xfId="1" applyNumberFormat="1" applyFont="1" applyFill="1" applyBorder="1" applyAlignment="1">
      <alignment horizontal="center" wrapText="1"/>
    </xf>
    <xf numFmtId="1" fontId="37" fillId="0" borderId="36" xfId="6" applyNumberFormat="1" applyFont="1" applyFill="1" applyBorder="1" applyAlignment="1">
      <alignment horizontal="center" wrapText="1"/>
    </xf>
    <xf numFmtId="164" fontId="37" fillId="0" borderId="25" xfId="6" applyNumberFormat="1" applyFont="1" applyFill="1" applyBorder="1" applyAlignment="1">
      <alignment horizontal="center" wrapText="1"/>
    </xf>
    <xf numFmtId="0" fontId="36" fillId="4" borderId="0" xfId="0" applyFont="1" applyFill="1"/>
    <xf numFmtId="0" fontId="70" fillId="0" borderId="1" xfId="6" applyFont="1" applyFill="1" applyBorder="1" applyAlignment="1">
      <alignment wrapText="1"/>
    </xf>
    <xf numFmtId="0" fontId="37" fillId="6" borderId="50" xfId="6" applyFont="1" applyFill="1" applyBorder="1" applyAlignment="1">
      <alignment wrapText="1"/>
    </xf>
    <xf numFmtId="164" fontId="37" fillId="0" borderId="36" xfId="6" applyNumberFormat="1" applyFont="1" applyFill="1" applyBorder="1" applyAlignment="1">
      <alignment horizontal="center" wrapText="1"/>
    </xf>
    <xf numFmtId="165" fontId="37" fillId="0" borderId="10" xfId="1" applyNumberFormat="1" applyFont="1" applyFill="1" applyBorder="1" applyAlignment="1">
      <alignment horizontal="center" wrapText="1"/>
    </xf>
    <xf numFmtId="0" fontId="0" fillId="4" borderId="0" xfId="0" applyFill="1" applyBorder="1"/>
    <xf numFmtId="0" fontId="25" fillId="4" borderId="0" xfId="6" applyFont="1" applyFill="1" applyBorder="1" applyAlignment="1">
      <alignment horizontal="center" vertical="center" wrapText="1"/>
    </xf>
    <xf numFmtId="0" fontId="72" fillId="4" borderId="0" xfId="6" applyFont="1" applyFill="1" applyBorder="1" applyAlignment="1">
      <alignment horizontal="center" vertical="center" wrapText="1"/>
    </xf>
    <xf numFmtId="0" fontId="36" fillId="4" borderId="0" xfId="0" applyFont="1" applyFill="1" applyBorder="1"/>
    <xf numFmtId="0" fontId="82" fillId="10" borderId="27" xfId="0" applyFont="1" applyFill="1" applyBorder="1" applyAlignment="1">
      <alignment vertical="center" wrapText="1"/>
    </xf>
    <xf numFmtId="0" fontId="82" fillId="10" borderId="29" xfId="0" applyFont="1" applyFill="1" applyBorder="1" applyAlignment="1">
      <alignment vertical="center" wrapText="1"/>
    </xf>
    <xf numFmtId="0" fontId="82" fillId="10" borderId="42" xfId="0" applyFont="1" applyFill="1" applyBorder="1" applyAlignment="1">
      <alignment vertical="center" wrapText="1"/>
    </xf>
    <xf numFmtId="0" fontId="38" fillId="0" borderId="27" xfId="0" applyFont="1" applyBorder="1" applyAlignment="1">
      <alignment vertical="center"/>
    </xf>
    <xf numFmtId="0" fontId="34" fillId="6" borderId="29" xfId="6" applyFont="1" applyFill="1" applyBorder="1" applyAlignment="1">
      <alignment horizontal="center" vertical="center"/>
    </xf>
    <xf numFmtId="0" fontId="34" fillId="6" borderId="42" xfId="6" applyFont="1" applyFill="1" applyBorder="1" applyAlignment="1">
      <alignment horizontal="center" vertical="center"/>
    </xf>
    <xf numFmtId="0" fontId="39" fillId="0" borderId="29" xfId="6" applyFont="1" applyFill="1" applyBorder="1" applyAlignment="1">
      <alignment horizontal="center" vertical="center"/>
    </xf>
    <xf numFmtId="0" fontId="39" fillId="0" borderId="42" xfId="6" applyFont="1" applyFill="1" applyBorder="1" applyAlignment="1">
      <alignment horizontal="center" vertical="center"/>
    </xf>
    <xf numFmtId="0" fontId="38" fillId="0" borderId="29" xfId="0" applyFont="1" applyBorder="1" applyAlignment="1">
      <alignment horizontal="center" vertical="center"/>
    </xf>
    <xf numFmtId="0" fontId="38" fillId="0" borderId="42" xfId="0" applyFont="1" applyBorder="1" applyAlignment="1">
      <alignment horizontal="center" vertical="center"/>
    </xf>
    <xf numFmtId="0" fontId="36" fillId="4" borderId="0" xfId="0" applyFont="1" applyFill="1" applyBorder="1" applyAlignment="1">
      <alignment horizontal="center"/>
    </xf>
    <xf numFmtId="0" fontId="34" fillId="6" borderId="27" xfId="6" applyFont="1" applyFill="1" applyBorder="1" applyAlignment="1">
      <alignment horizontal="left" vertical="center"/>
    </xf>
    <xf numFmtId="0" fontId="39" fillId="0" borderId="27" xfId="6" applyFont="1" applyFill="1" applyBorder="1" applyAlignment="1">
      <alignment horizontal="left" vertical="center"/>
    </xf>
    <xf numFmtId="0" fontId="73" fillId="0" borderId="5" xfId="0" applyFont="1" applyBorder="1" applyAlignment="1">
      <alignment horizontal="right" vertical="center" wrapText="1"/>
    </xf>
    <xf numFmtId="0" fontId="71" fillId="0" borderId="65" xfId="5" applyFont="1" applyFill="1" applyBorder="1" applyAlignment="1" applyProtection="1">
      <alignment horizontal="center" vertical="center"/>
    </xf>
    <xf numFmtId="0" fontId="71" fillId="0" borderId="30" xfId="5" applyFont="1" applyFill="1" applyBorder="1" applyAlignment="1" applyProtection="1">
      <alignment horizontal="center" vertical="center"/>
    </xf>
    <xf numFmtId="0" fontId="71" fillId="0" borderId="30" xfId="5" applyFont="1" applyFill="1" applyBorder="1" applyAlignment="1">
      <alignment horizontal="center" vertical="center"/>
    </xf>
    <xf numFmtId="0" fontId="71" fillId="6" borderId="66" xfId="5" applyFont="1" applyFill="1" applyBorder="1" applyAlignment="1" applyProtection="1">
      <alignment horizontal="center" vertical="center"/>
    </xf>
    <xf numFmtId="0" fontId="71" fillId="6" borderId="36" xfId="5" applyFont="1" applyFill="1" applyBorder="1" applyAlignment="1" applyProtection="1">
      <alignment horizontal="center" vertical="center"/>
    </xf>
    <xf numFmtId="0" fontId="71" fillId="6" borderId="36" xfId="5" applyFont="1" applyFill="1" applyBorder="1" applyAlignment="1">
      <alignment horizontal="center" vertical="center"/>
    </xf>
    <xf numFmtId="165" fontId="71" fillId="0" borderId="9" xfId="5" applyNumberFormat="1" applyFont="1" applyFill="1" applyBorder="1" applyAlignment="1">
      <alignment horizontal="center" vertical="center"/>
    </xf>
    <xf numFmtId="0" fontId="72" fillId="4" borderId="0" xfId="6" applyFont="1" applyFill="1" applyBorder="1" applyAlignment="1">
      <alignment horizontal="center" vertical="center" wrapText="1"/>
    </xf>
    <xf numFmtId="0" fontId="72" fillId="10" borderId="67" xfId="0" applyFont="1" applyFill="1" applyBorder="1" applyAlignment="1">
      <alignment horizontal="center" vertical="center" wrapText="1"/>
    </xf>
    <xf numFmtId="0" fontId="36" fillId="0" borderId="4" xfId="0" applyFont="1" applyFill="1" applyBorder="1" applyAlignment="1">
      <alignment horizontal="center" vertical="center"/>
    </xf>
    <xf numFmtId="0" fontId="36" fillId="0" borderId="10" xfId="0" applyFont="1" applyFill="1" applyBorder="1" applyAlignment="1">
      <alignment horizontal="center" vertical="center"/>
    </xf>
    <xf numFmtId="165" fontId="71" fillId="0" borderId="70" xfId="5" applyNumberFormat="1" applyFont="1" applyFill="1" applyBorder="1" applyAlignment="1">
      <alignment horizontal="center" vertical="center"/>
    </xf>
    <xf numFmtId="165" fontId="71" fillId="0" borderId="68" xfId="5" applyNumberFormat="1" applyFont="1" applyFill="1" applyBorder="1" applyAlignment="1">
      <alignment horizontal="center" vertical="center"/>
    </xf>
    <xf numFmtId="165" fontId="71" fillId="0" borderId="69" xfId="5" applyNumberFormat="1" applyFont="1" applyFill="1" applyBorder="1" applyAlignment="1">
      <alignment horizontal="center" vertical="center"/>
    </xf>
    <xf numFmtId="0" fontId="71" fillId="6" borderId="16" xfId="5" applyFont="1" applyFill="1" applyBorder="1" applyAlignment="1" applyProtection="1">
      <alignment horizontal="center" vertical="center"/>
    </xf>
    <xf numFmtId="0" fontId="71" fillId="6" borderId="10" xfId="5" applyFont="1" applyFill="1" applyBorder="1" applyAlignment="1" applyProtection="1">
      <alignment horizontal="center" vertical="center"/>
    </xf>
    <xf numFmtId="0" fontId="72" fillId="10" borderId="58" xfId="0" applyFont="1" applyFill="1" applyBorder="1" applyAlignment="1">
      <alignment horizontal="center" vertical="center" wrapText="1"/>
    </xf>
    <xf numFmtId="165" fontId="71" fillId="0" borderId="71" xfId="5" applyNumberFormat="1" applyFont="1" applyFill="1" applyBorder="1" applyAlignment="1">
      <alignment horizontal="center" vertical="center"/>
    </xf>
    <xf numFmtId="0" fontId="72" fillId="10" borderId="6" xfId="0" applyFont="1" applyFill="1" applyBorder="1" applyAlignment="1">
      <alignment horizontal="center" vertical="center" wrapText="1"/>
    </xf>
    <xf numFmtId="0" fontId="36" fillId="4" borderId="0" xfId="0" applyFont="1" applyFill="1" applyBorder="1"/>
    <xf numFmtId="0" fontId="71" fillId="6" borderId="34" xfId="5" applyFont="1" applyFill="1" applyBorder="1" applyAlignment="1" applyProtection="1">
      <alignment horizontal="center" vertical="center"/>
    </xf>
    <xf numFmtId="0" fontId="71" fillId="6" borderId="25" xfId="5" applyFont="1" applyFill="1" applyBorder="1" applyAlignment="1" applyProtection="1">
      <alignment horizontal="center" vertical="center"/>
    </xf>
    <xf numFmtId="0" fontId="36" fillId="4" borderId="0" xfId="0" applyFont="1" applyFill="1" applyBorder="1" applyAlignment="1">
      <alignment horizontal="center"/>
    </xf>
    <xf numFmtId="0" fontId="72" fillId="4" borderId="0" xfId="0" applyFont="1" applyFill="1" applyBorder="1" applyAlignment="1">
      <alignment horizontal="center" vertical="center" wrapText="1"/>
    </xf>
    <xf numFmtId="0" fontId="36" fillId="4" borderId="0" xfId="0" applyFont="1" applyFill="1" applyBorder="1" applyAlignment="1">
      <alignment horizontal="center" vertical="center"/>
    </xf>
    <xf numFmtId="165" fontId="71" fillId="4" borderId="0" xfId="5" applyNumberFormat="1" applyFont="1" applyFill="1" applyBorder="1" applyAlignment="1">
      <alignment horizontal="center" vertical="center"/>
    </xf>
    <xf numFmtId="0" fontId="71" fillId="6" borderId="20" xfId="5" applyFont="1" applyFill="1" applyBorder="1" applyAlignment="1" applyProtection="1">
      <alignment horizontal="center" vertical="center"/>
    </xf>
    <xf numFmtId="0" fontId="71" fillId="6" borderId="19" xfId="5" applyFont="1" applyFill="1" applyBorder="1" applyAlignment="1" applyProtection="1">
      <alignment horizontal="center" vertical="center"/>
    </xf>
    <xf numFmtId="0" fontId="36" fillId="0" borderId="28" xfId="0" applyFont="1" applyBorder="1" applyAlignment="1">
      <alignment vertical="center" wrapText="1"/>
    </xf>
    <xf numFmtId="0" fontId="36" fillId="0" borderId="42" xfId="0" applyFont="1" applyBorder="1" applyAlignment="1">
      <alignment vertical="center" wrapText="1"/>
    </xf>
    <xf numFmtId="0" fontId="36" fillId="0" borderId="6" xfId="0" applyFont="1" applyBorder="1" applyAlignment="1">
      <alignment vertical="center" wrapText="1"/>
    </xf>
    <xf numFmtId="0" fontId="36" fillId="0" borderId="5" xfId="0" applyFont="1" applyBorder="1" applyAlignment="1">
      <alignment vertical="center" wrapText="1"/>
    </xf>
    <xf numFmtId="0" fontId="73" fillId="0" borderId="6" xfId="0" applyFont="1" applyBorder="1" applyAlignment="1">
      <alignment vertical="center" wrapText="1"/>
    </xf>
    <xf numFmtId="0" fontId="73" fillId="0" borderId="5" xfId="0" applyFont="1" applyBorder="1" applyAlignment="1">
      <alignment vertical="center" wrapText="1"/>
    </xf>
    <xf numFmtId="0" fontId="75" fillId="0" borderId="6" xfId="0" applyFont="1" applyBorder="1" applyAlignment="1">
      <alignment vertical="center" wrapText="1"/>
    </xf>
    <xf numFmtId="0" fontId="74" fillId="0" borderId="6" xfId="0" applyFont="1" applyBorder="1" applyAlignment="1">
      <alignment vertical="center" wrapText="1"/>
    </xf>
    <xf numFmtId="0" fontId="74" fillId="0" borderId="5" xfId="0" applyFont="1" applyBorder="1" applyAlignment="1">
      <alignment vertical="center" wrapText="1"/>
    </xf>
    <xf numFmtId="0" fontId="36" fillId="0" borderId="5" xfId="0" applyFont="1" applyBorder="1" applyAlignment="1">
      <alignment horizontal="right" vertical="center" wrapText="1"/>
    </xf>
    <xf numFmtId="2" fontId="7" fillId="3" borderId="24" xfId="1" applyNumberFormat="1" applyFont="1" applyFill="1" applyBorder="1" applyAlignment="1">
      <alignment horizontal="center"/>
    </xf>
    <xf numFmtId="2" fontId="47" fillId="0" borderId="25" xfId="1" applyNumberFormat="1" applyFont="1" applyBorder="1" applyAlignment="1">
      <alignment horizontal="center" vertical="center"/>
    </xf>
    <xf numFmtId="2" fontId="47" fillId="0" borderId="46" xfId="1" applyNumberFormat="1" applyFont="1" applyBorder="1" applyAlignment="1">
      <alignment horizontal="center" vertical="center"/>
    </xf>
    <xf numFmtId="0" fontId="54" fillId="10" borderId="0" xfId="0" applyFont="1" applyFill="1" applyBorder="1" applyAlignment="1">
      <alignment horizontal="center" vertical="center" wrapText="1"/>
    </xf>
    <xf numFmtId="0" fontId="6" fillId="8" borderId="27" xfId="0" applyFont="1" applyFill="1" applyBorder="1" applyAlignment="1">
      <alignment horizontal="right"/>
    </xf>
    <xf numFmtId="0" fontId="14" fillId="0" borderId="18" xfId="6" applyFont="1" applyBorder="1" applyAlignment="1"/>
    <xf numFmtId="0" fontId="14" fillId="0" borderId="34" xfId="6" applyFont="1" applyBorder="1" applyAlignment="1"/>
    <xf numFmtId="0" fontId="14" fillId="0" borderId="18" xfId="6" applyFont="1" applyBorder="1" applyAlignment="1">
      <alignment horizontal="left"/>
    </xf>
    <xf numFmtId="165" fontId="6" fillId="24" borderId="46" xfId="1" applyNumberFormat="1" applyFont="1" applyFill="1" applyBorder="1" applyAlignment="1">
      <alignment horizontal="center"/>
    </xf>
    <xf numFmtId="165" fontId="6" fillId="22" borderId="10" xfId="0" applyNumberFormat="1" applyFont="1" applyFill="1" applyBorder="1" applyAlignment="1">
      <alignment horizontal="center"/>
    </xf>
    <xf numFmtId="165" fontId="6" fillId="20" borderId="10" xfId="0" applyNumberFormat="1" applyFont="1" applyFill="1" applyBorder="1" applyAlignment="1">
      <alignment horizontal="center"/>
    </xf>
    <xf numFmtId="0" fontId="7" fillId="22" borderId="4" xfId="0" applyNumberFormat="1" applyFont="1" applyFill="1" applyBorder="1" applyAlignment="1">
      <alignment horizontal="center"/>
    </xf>
    <xf numFmtId="0" fontId="7" fillId="20" borderId="10" xfId="0" applyFont="1" applyFill="1" applyBorder="1" applyAlignment="1">
      <alignment horizontal="center" vertical="center"/>
    </xf>
    <xf numFmtId="0" fontId="7" fillId="22" borderId="10" xfId="0" applyFont="1" applyFill="1" applyBorder="1" applyAlignment="1">
      <alignment horizontal="center" vertical="center"/>
    </xf>
    <xf numFmtId="0" fontId="66" fillId="4" borderId="10" xfId="0" applyFont="1" applyFill="1" applyBorder="1" applyAlignment="1">
      <alignment horizontal="center" vertical="center"/>
    </xf>
    <xf numFmtId="0" fontId="24" fillId="0" borderId="29" xfId="0" applyNumberFormat="1" applyFont="1" applyFill="1" applyBorder="1" applyAlignment="1">
      <alignment horizontal="center" vertical="center"/>
    </xf>
    <xf numFmtId="165" fontId="14" fillId="0" borderId="36" xfId="1" applyNumberFormat="1" applyFont="1" applyFill="1" applyBorder="1" applyAlignment="1">
      <alignment horizontal="center"/>
    </xf>
    <xf numFmtId="0" fontId="7" fillId="0" borderId="47" xfId="0" applyFont="1" applyFill="1" applyBorder="1" applyAlignment="1">
      <alignment horizontal="right"/>
    </xf>
    <xf numFmtId="165" fontId="6" fillId="24" borderId="0" xfId="1" applyNumberFormat="1" applyFont="1" applyFill="1" applyBorder="1" applyAlignment="1">
      <alignment horizontal="center"/>
    </xf>
    <xf numFmtId="165" fontId="6" fillId="24" borderId="53" xfId="1" applyNumberFormat="1" applyFont="1" applyFill="1" applyBorder="1" applyAlignment="1">
      <alignment horizontal="center"/>
    </xf>
    <xf numFmtId="165" fontId="14" fillId="0" borderId="0" xfId="1" applyNumberFormat="1" applyFont="1" applyFill="1" applyBorder="1" applyAlignment="1">
      <alignment horizontal="center"/>
    </xf>
    <xf numFmtId="165" fontId="7" fillId="0" borderId="0" xfId="1" applyNumberFormat="1" applyFont="1" applyFill="1" applyBorder="1" applyAlignment="1">
      <alignment horizontal="center"/>
    </xf>
    <xf numFmtId="0" fontId="7" fillId="0" borderId="65" xfId="0" applyFont="1" applyFill="1" applyBorder="1" applyAlignment="1">
      <alignment horizontal="right"/>
    </xf>
    <xf numFmtId="165" fontId="7" fillId="0" borderId="5" xfId="1" applyNumberFormat="1" applyFont="1" applyFill="1" applyBorder="1" applyAlignment="1">
      <alignment horizontal="center" vertical="center"/>
    </xf>
    <xf numFmtId="165" fontId="6" fillId="4" borderId="40" xfId="0" applyNumberFormat="1" applyFont="1" applyFill="1" applyBorder="1" applyAlignment="1">
      <alignment horizontal="center"/>
    </xf>
    <xf numFmtId="165" fontId="6" fillId="4" borderId="27" xfId="1" applyNumberFormat="1" applyFont="1" applyFill="1" applyBorder="1" applyAlignment="1">
      <alignment horizontal="center"/>
    </xf>
    <xf numFmtId="165" fontId="7" fillId="0" borderId="39" xfId="1" applyNumberFormat="1" applyFont="1" applyFill="1" applyBorder="1" applyAlignment="1">
      <alignment horizontal="center"/>
    </xf>
    <xf numFmtId="165" fontId="6" fillId="0" borderId="40" xfId="0" applyNumberFormat="1" applyFont="1" applyFill="1" applyBorder="1" applyAlignment="1">
      <alignment horizontal="center"/>
    </xf>
    <xf numFmtId="165" fontId="6" fillId="0" borderId="27" xfId="1" applyNumberFormat="1" applyFont="1" applyFill="1" applyBorder="1" applyAlignment="1">
      <alignment horizontal="center"/>
    </xf>
    <xf numFmtId="0" fontId="24" fillId="0" borderId="29" xfId="0" applyNumberFormat="1" applyFont="1" applyFill="1" applyBorder="1" applyAlignment="1">
      <alignment horizontal="center" wrapText="1"/>
    </xf>
    <xf numFmtId="165" fontId="6" fillId="0" borderId="10" xfId="1" applyNumberFormat="1" applyFont="1" applyFill="1" applyBorder="1" applyAlignment="1">
      <alignment horizontal="center"/>
    </xf>
    <xf numFmtId="165" fontId="6" fillId="0" borderId="11" xfId="1" applyNumberFormat="1" applyFont="1" applyFill="1" applyBorder="1" applyAlignment="1">
      <alignment horizontal="center"/>
    </xf>
    <xf numFmtId="165" fontId="6" fillId="4" borderId="11" xfId="1" applyNumberFormat="1" applyFont="1" applyFill="1" applyBorder="1" applyAlignment="1">
      <alignment horizontal="center"/>
    </xf>
    <xf numFmtId="165" fontId="6" fillId="4" borderId="10" xfId="1" applyNumberFormat="1" applyFont="1" applyFill="1" applyBorder="1" applyAlignment="1">
      <alignment horizontal="center"/>
    </xf>
    <xf numFmtId="0" fontId="54" fillId="10" borderId="15" xfId="0" applyFont="1" applyFill="1" applyBorder="1" applyAlignment="1">
      <alignment horizontal="left" vertical="center" wrapText="1"/>
    </xf>
    <xf numFmtId="0" fontId="54" fillId="10" borderId="67" xfId="0" applyFont="1" applyFill="1" applyBorder="1" applyAlignment="1">
      <alignment horizontal="center" vertical="center" wrapText="1"/>
    </xf>
    <xf numFmtId="165" fontId="78" fillId="0" borderId="50" xfId="1" applyNumberFormat="1" applyFont="1" applyBorder="1" applyAlignment="1">
      <alignment horizontal="left" vertical="center" wrapText="1"/>
    </xf>
    <xf numFmtId="165" fontId="55" fillId="0" borderId="10" xfId="1" applyNumberFormat="1" applyFont="1" applyFill="1" applyBorder="1" applyAlignment="1">
      <alignment horizontal="center" vertical="center"/>
    </xf>
    <xf numFmtId="165" fontId="56" fillId="0" borderId="10" xfId="1" applyNumberFormat="1" applyFont="1" applyFill="1" applyBorder="1" applyAlignment="1">
      <alignment horizontal="center" vertical="center" wrapText="1"/>
    </xf>
    <xf numFmtId="0" fontId="78" fillId="0" borderId="50" xfId="0" applyFont="1" applyBorder="1" applyAlignment="1">
      <alignment horizontal="left" vertical="center" wrapText="1"/>
    </xf>
    <xf numFmtId="0" fontId="52" fillId="0" borderId="50" xfId="0" applyFont="1" applyBorder="1" applyAlignment="1">
      <alignment horizontal="left" vertical="center" wrapText="1"/>
    </xf>
    <xf numFmtId="165" fontId="55" fillId="17" borderId="10" xfId="1" applyNumberFormat="1" applyFont="1" applyFill="1" applyBorder="1" applyAlignment="1">
      <alignment horizontal="center" vertical="center"/>
    </xf>
    <xf numFmtId="165" fontId="55" fillId="0" borderId="10" xfId="1" applyNumberFormat="1" applyFont="1" applyFill="1" applyBorder="1" applyAlignment="1">
      <alignment horizontal="center" vertical="center" wrapText="1"/>
    </xf>
    <xf numFmtId="165" fontId="56" fillId="0" borderId="10" xfId="1" applyNumberFormat="1" applyFont="1" applyFill="1" applyBorder="1" applyAlignment="1">
      <alignment horizontal="center" vertical="center"/>
    </xf>
    <xf numFmtId="165" fontId="55" fillId="17" borderId="10" xfId="1" applyNumberFormat="1" applyFont="1" applyFill="1" applyBorder="1" applyAlignment="1">
      <alignment horizontal="center" vertical="center" wrapText="1"/>
    </xf>
    <xf numFmtId="0" fontId="78" fillId="0" borderId="24" xfId="0" applyFont="1" applyBorder="1" applyAlignment="1">
      <alignment horizontal="left" vertical="center" wrapText="1"/>
    </xf>
    <xf numFmtId="165" fontId="55" fillId="0" borderId="25" xfId="1" applyNumberFormat="1" applyFont="1" applyFill="1" applyBorder="1" applyAlignment="1">
      <alignment horizontal="center" vertical="center"/>
    </xf>
    <xf numFmtId="165" fontId="55" fillId="0" borderId="0" xfId="1" applyNumberFormat="1" applyFont="1" applyFill="1" applyBorder="1" applyAlignment="1">
      <alignment horizontal="center" vertical="center"/>
    </xf>
    <xf numFmtId="0" fontId="48" fillId="0" borderId="27" xfId="6" applyFont="1" applyFill="1" applyBorder="1" applyAlignment="1">
      <alignment vertical="center" wrapText="1"/>
    </xf>
    <xf numFmtId="0" fontId="48" fillId="0" borderId="29" xfId="6" applyFont="1" applyFill="1" applyBorder="1" applyAlignment="1">
      <alignment vertical="center" wrapText="1"/>
    </xf>
    <xf numFmtId="0" fontId="48" fillId="0" borderId="42" xfId="6" applyFont="1" applyFill="1" applyBorder="1" applyAlignment="1">
      <alignment vertical="center" wrapText="1"/>
    </xf>
    <xf numFmtId="0" fontId="52" fillId="0" borderId="27" xfId="0" applyFont="1" applyBorder="1" applyAlignment="1"/>
    <xf numFmtId="0" fontId="52" fillId="0" borderId="29" xfId="0" applyFont="1" applyBorder="1" applyAlignment="1"/>
    <xf numFmtId="0" fontId="52" fillId="0" borderId="42" xfId="0" applyFont="1" applyBorder="1" applyAlignment="1"/>
    <xf numFmtId="0" fontId="52" fillId="4" borderId="29" xfId="0" applyFont="1" applyFill="1" applyBorder="1" applyAlignment="1"/>
    <xf numFmtId="0" fontId="51" fillId="19" borderId="0" xfId="0" applyFont="1" applyFill="1" applyAlignment="1">
      <alignment vertical="center"/>
    </xf>
    <xf numFmtId="0" fontId="52" fillId="4" borderId="0" xfId="0" applyFont="1" applyFill="1" applyAlignment="1"/>
    <xf numFmtId="2" fontId="7" fillId="3" borderId="25" xfId="1" applyNumberFormat="1" applyFont="1" applyFill="1" applyBorder="1" applyAlignment="1">
      <alignment horizontal="center"/>
    </xf>
    <xf numFmtId="0" fontId="14" fillId="8" borderId="0" xfId="0" applyFont="1" applyFill="1"/>
    <xf numFmtId="165" fontId="6" fillId="4" borderId="10" xfId="1" applyNumberFormat="1" applyFont="1" applyFill="1" applyBorder="1" applyAlignment="1">
      <alignment horizontal="center" wrapText="1"/>
    </xf>
    <xf numFmtId="165" fontId="6" fillId="20" borderId="36" xfId="0" applyNumberFormat="1" applyFont="1" applyFill="1" applyBorder="1" applyAlignment="1">
      <alignment horizontal="center"/>
    </xf>
    <xf numFmtId="165" fontId="6" fillId="4" borderId="29" xfId="1" applyNumberFormat="1" applyFont="1" applyFill="1" applyBorder="1" applyAlignment="1">
      <alignment horizontal="center"/>
    </xf>
    <xf numFmtId="165" fontId="0" fillId="4" borderId="0" xfId="1" applyNumberFormat="1" applyFont="1" applyFill="1" applyBorder="1" applyAlignment="1">
      <alignment horizontal="center" wrapText="1"/>
    </xf>
    <xf numFmtId="10" fontId="0" fillId="4" borderId="0" xfId="0" applyNumberFormat="1" applyFill="1" applyBorder="1"/>
    <xf numFmtId="0" fontId="7" fillId="0" borderId="22" xfId="0" applyFont="1" applyFill="1" applyBorder="1" applyAlignment="1">
      <alignment horizontal="right"/>
    </xf>
    <xf numFmtId="165" fontId="7" fillId="0" borderId="61" xfId="1" applyNumberFormat="1" applyFont="1" applyFill="1" applyBorder="1" applyAlignment="1">
      <alignment horizontal="center"/>
    </xf>
    <xf numFmtId="165" fontId="7" fillId="0" borderId="20" xfId="1" applyNumberFormat="1" applyFont="1" applyFill="1" applyBorder="1" applyAlignment="1">
      <alignment horizontal="center"/>
    </xf>
    <xf numFmtId="165" fontId="6" fillId="4" borderId="20" xfId="1" applyNumberFormat="1" applyFont="1" applyFill="1" applyBorder="1" applyAlignment="1">
      <alignment horizontal="center" wrapText="1"/>
    </xf>
    <xf numFmtId="165" fontId="6" fillId="24" borderId="20" xfId="1" applyNumberFormat="1" applyFont="1" applyFill="1" applyBorder="1" applyAlignment="1">
      <alignment horizontal="center"/>
    </xf>
    <xf numFmtId="165" fontId="46" fillId="0" borderId="72" xfId="5" applyNumberFormat="1" applyFont="1" applyFill="1" applyBorder="1" applyAlignment="1">
      <alignment horizontal="center" vertical="center"/>
    </xf>
    <xf numFmtId="0" fontId="14" fillId="2" borderId="61" xfId="0" applyFont="1" applyFill="1" applyBorder="1"/>
    <xf numFmtId="0" fontId="14" fillId="2" borderId="0" xfId="0" applyFont="1" applyFill="1" applyBorder="1"/>
    <xf numFmtId="0" fontId="14" fillId="0" borderId="0" xfId="0" applyFont="1" applyFill="1" applyBorder="1"/>
    <xf numFmtId="0" fontId="7" fillId="0" borderId="0" xfId="0" applyFont="1" applyFill="1" applyBorder="1" applyAlignment="1">
      <alignment horizontal="right"/>
    </xf>
    <xf numFmtId="165" fontId="6" fillId="0" borderId="0" xfId="1" applyNumberFormat="1" applyFont="1" applyFill="1" applyBorder="1" applyAlignment="1">
      <alignment horizontal="center" wrapText="1"/>
    </xf>
    <xf numFmtId="165" fontId="6" fillId="0" borderId="0" xfId="1" applyNumberFormat="1" applyFont="1" applyFill="1" applyBorder="1" applyAlignment="1">
      <alignment horizontal="center"/>
    </xf>
    <xf numFmtId="0" fontId="7" fillId="0" borderId="61" xfId="0" applyFont="1" applyFill="1" applyBorder="1" applyAlignment="1">
      <alignment horizontal="right"/>
    </xf>
    <xf numFmtId="165" fontId="6" fillId="0" borderId="61" xfId="1" applyNumberFormat="1" applyFont="1" applyFill="1" applyBorder="1" applyAlignment="1">
      <alignment horizontal="center" wrapText="1"/>
    </xf>
    <xf numFmtId="165" fontId="6" fillId="0" borderId="61" xfId="1" applyNumberFormat="1" applyFont="1" applyFill="1" applyBorder="1" applyAlignment="1">
      <alignment horizontal="center"/>
    </xf>
    <xf numFmtId="0" fontId="14" fillId="0" borderId="61" xfId="0" applyFont="1" applyFill="1" applyBorder="1"/>
    <xf numFmtId="165" fontId="46" fillId="0" borderId="61" xfId="5" applyNumberFormat="1" applyFont="1" applyFill="1" applyBorder="1" applyAlignment="1">
      <alignment horizontal="center" vertical="center"/>
    </xf>
    <xf numFmtId="0" fontId="78" fillId="0" borderId="0" xfId="0" applyFont="1" applyBorder="1" applyAlignment="1">
      <alignment horizontal="left" vertical="center" wrapText="1"/>
    </xf>
    <xf numFmtId="165" fontId="7" fillId="23" borderId="36" xfId="1" applyNumberFormat="1" applyFont="1" applyFill="1" applyBorder="1" applyAlignment="1">
      <alignment horizontal="center"/>
    </xf>
    <xf numFmtId="165" fontId="7" fillId="0" borderId="60" xfId="1" applyNumberFormat="1" applyFont="1" applyFill="1" applyBorder="1" applyAlignment="1">
      <alignment horizontal="center"/>
    </xf>
    <xf numFmtId="1" fontId="37" fillId="6" borderId="10" xfId="6" applyNumberFormat="1" applyFont="1" applyFill="1" applyBorder="1" applyAlignment="1">
      <alignment horizontal="center" wrapText="1"/>
    </xf>
    <xf numFmtId="1" fontId="37" fillId="0" borderId="10" xfId="6" applyNumberFormat="1" applyFont="1" applyFill="1" applyBorder="1" applyAlignment="1">
      <alignment horizontal="center" wrapText="1"/>
    </xf>
    <xf numFmtId="10" fontId="37" fillId="0" borderId="25" xfId="1" applyNumberFormat="1" applyFont="1" applyFill="1" applyBorder="1" applyAlignment="1">
      <alignment horizontal="center" wrapText="1"/>
    </xf>
    <xf numFmtId="1" fontId="37" fillId="0" borderId="25" xfId="6" applyNumberFormat="1" applyFont="1" applyFill="1" applyBorder="1" applyAlignment="1">
      <alignment horizontal="center" wrapText="1"/>
    </xf>
    <xf numFmtId="2" fontId="3" fillId="10" borderId="3" xfId="6" applyNumberFormat="1" applyFont="1" applyFill="1" applyBorder="1" applyAlignment="1">
      <alignment horizontal="center" vertical="center" wrapText="1"/>
    </xf>
    <xf numFmtId="0" fontId="3" fillId="10" borderId="3" xfId="6" applyFont="1" applyFill="1" applyBorder="1" applyAlignment="1">
      <alignment horizontal="center" vertical="center" wrapText="1"/>
    </xf>
    <xf numFmtId="0" fontId="3" fillId="10" borderId="30" xfId="6" applyFont="1" applyFill="1" applyBorder="1" applyAlignment="1">
      <alignment horizontal="center" vertical="center" wrapText="1"/>
    </xf>
    <xf numFmtId="166" fontId="14" fillId="6" borderId="17" xfId="9" applyNumberFormat="1" applyFont="1" applyFill="1" applyBorder="1" applyAlignment="1">
      <alignment horizontal="center"/>
    </xf>
    <xf numFmtId="2" fontId="3" fillId="10" borderId="76" xfId="6" applyNumberFormat="1" applyFont="1" applyFill="1" applyBorder="1" applyAlignment="1">
      <alignment horizontal="center" vertical="center"/>
    </xf>
    <xf numFmtId="2" fontId="84" fillId="4" borderId="0" xfId="6" applyNumberFormat="1" applyFont="1" applyFill="1" applyBorder="1" applyAlignment="1">
      <alignment horizontal="center" vertical="center"/>
    </xf>
    <xf numFmtId="10" fontId="14" fillId="0" borderId="57" xfId="1" applyNumberFormat="1" applyFont="1" applyFill="1" applyBorder="1" applyAlignment="1">
      <alignment horizontal="center"/>
    </xf>
    <xf numFmtId="0" fontId="24" fillId="4" borderId="0" xfId="0" applyFont="1" applyFill="1" applyBorder="1" applyAlignment="1">
      <alignment horizontal="center"/>
    </xf>
    <xf numFmtId="10" fontId="14" fillId="0" borderId="77" xfId="1" applyNumberFormat="1" applyFont="1" applyFill="1" applyBorder="1" applyAlignment="1">
      <alignment horizontal="center"/>
    </xf>
    <xf numFmtId="2" fontId="3" fillId="10" borderId="54" xfId="6" applyNumberFormat="1" applyFont="1" applyFill="1" applyBorder="1" applyAlignment="1">
      <alignment horizontal="center" vertical="center"/>
    </xf>
    <xf numFmtId="0" fontId="0" fillId="0" borderId="10" xfId="0" applyBorder="1" applyAlignment="1">
      <alignment horizontal="center"/>
    </xf>
    <xf numFmtId="165" fontId="7" fillId="8" borderId="76" xfId="1" applyNumberFormat="1" applyFont="1" applyFill="1" applyBorder="1" applyAlignment="1">
      <alignment horizontal="center"/>
    </xf>
    <xf numFmtId="0" fontId="0" fillId="8" borderId="10" xfId="0" applyFill="1" applyBorder="1" applyAlignment="1">
      <alignment horizontal="center"/>
    </xf>
    <xf numFmtId="165" fontId="7" fillId="0" borderId="57" xfId="1" applyNumberFormat="1" applyFont="1" applyFill="1" applyBorder="1" applyAlignment="1">
      <alignment horizontal="center" vertical="center"/>
    </xf>
    <xf numFmtId="0" fontId="0" fillId="2" borderId="10" xfId="0" applyFill="1" applyBorder="1" applyAlignment="1">
      <alignment horizontal="center"/>
    </xf>
    <xf numFmtId="165" fontId="7" fillId="0" borderId="11" xfId="1" applyNumberFormat="1" applyFont="1" applyFill="1" applyBorder="1" applyAlignment="1">
      <alignment horizontal="center" vertical="center"/>
    </xf>
    <xf numFmtId="165" fontId="7" fillId="0" borderId="77" xfId="1" applyNumberFormat="1" applyFont="1" applyFill="1" applyBorder="1" applyAlignment="1">
      <alignment horizontal="center" vertical="center"/>
    </xf>
    <xf numFmtId="0" fontId="0" fillId="0" borderId="10" xfId="0" applyFill="1" applyBorder="1" applyAlignment="1">
      <alignment horizontal="center"/>
    </xf>
    <xf numFmtId="1" fontId="7" fillId="0" borderId="39" xfId="7" applyNumberFormat="1" applyFont="1" applyFill="1" applyBorder="1" applyAlignment="1">
      <alignment horizontal="center"/>
    </xf>
    <xf numFmtId="0" fontId="84" fillId="4" borderId="0" xfId="0" applyFont="1" applyFill="1"/>
    <xf numFmtId="0" fontId="70" fillId="0" borderId="10" xfId="6" applyFont="1" applyFill="1" applyBorder="1" applyAlignment="1">
      <alignment horizontal="center" wrapText="1"/>
    </xf>
    <xf numFmtId="10" fontId="37" fillId="0" borderId="11" xfId="1" applyNumberFormat="1" applyFont="1" applyFill="1" applyBorder="1" applyAlignment="1">
      <alignment horizontal="center"/>
    </xf>
    <xf numFmtId="0" fontId="37" fillId="0" borderId="20" xfId="6" applyFont="1" applyFill="1" applyBorder="1" applyAlignment="1">
      <alignment horizontal="center"/>
    </xf>
    <xf numFmtId="0" fontId="36" fillId="0" borderId="11" xfId="0" applyFont="1" applyBorder="1" applyAlignment="1">
      <alignment horizontal="center"/>
    </xf>
    <xf numFmtId="0" fontId="36" fillId="4" borderId="10" xfId="0" applyFont="1" applyFill="1" applyBorder="1"/>
    <xf numFmtId="0" fontId="34" fillId="6" borderId="29" xfId="6" applyFont="1" applyFill="1" applyBorder="1" applyAlignment="1">
      <alignment horizontal="left" vertical="center"/>
    </xf>
    <xf numFmtId="0" fontId="39" fillId="0" borderId="29" xfId="6" applyFont="1" applyFill="1" applyBorder="1" applyAlignment="1">
      <alignment horizontal="left" vertical="center"/>
    </xf>
    <xf numFmtId="0" fontId="0" fillId="0" borderId="0" xfId="0" applyBorder="1"/>
    <xf numFmtId="2" fontId="3" fillId="10" borderId="0" xfId="6" applyNumberFormat="1" applyFont="1" applyFill="1" applyBorder="1" applyAlignment="1">
      <alignment horizontal="center" vertical="center" wrapText="1"/>
    </xf>
    <xf numFmtId="0" fontId="71" fillId="6" borderId="45" xfId="5" applyFont="1" applyFill="1" applyBorder="1" applyAlignment="1" applyProtection="1">
      <alignment horizontal="center" vertical="center"/>
    </xf>
    <xf numFmtId="165" fontId="36" fillId="0" borderId="10" xfId="1" applyNumberFormat="1" applyFont="1" applyFill="1" applyBorder="1" applyAlignment="1">
      <alignment horizontal="center" vertical="center"/>
    </xf>
    <xf numFmtId="0" fontId="36" fillId="0" borderId="0" xfId="0" applyFont="1" applyBorder="1"/>
    <xf numFmtId="0" fontId="71" fillId="6" borderId="4" xfId="5" applyFont="1" applyFill="1" applyBorder="1" applyAlignment="1" applyProtection="1">
      <alignment horizontal="center" vertical="center"/>
    </xf>
    <xf numFmtId="0" fontId="36" fillId="0" borderId="19" xfId="0" applyFont="1" applyFill="1" applyBorder="1" applyAlignment="1">
      <alignment horizontal="center" vertical="center"/>
    </xf>
    <xf numFmtId="0" fontId="36" fillId="0" borderId="20" xfId="0" applyFont="1" applyFill="1" applyBorder="1" applyAlignment="1">
      <alignment horizontal="center" vertical="center"/>
    </xf>
    <xf numFmtId="165" fontId="36" fillId="0" borderId="20" xfId="1" applyNumberFormat="1" applyFont="1" applyFill="1" applyBorder="1" applyAlignment="1">
      <alignment horizontal="center" vertical="center"/>
    </xf>
    <xf numFmtId="165" fontId="71" fillId="0" borderId="78" xfId="5" applyNumberFormat="1" applyFont="1" applyFill="1" applyBorder="1" applyAlignment="1">
      <alignment horizontal="center" vertical="center"/>
    </xf>
    <xf numFmtId="165" fontId="71" fillId="0" borderId="79" xfId="5" applyNumberFormat="1" applyFont="1" applyFill="1" applyBorder="1" applyAlignment="1">
      <alignment horizontal="center" vertical="center"/>
    </xf>
    <xf numFmtId="165" fontId="71" fillId="0" borderId="80" xfId="5" applyNumberFormat="1" applyFont="1" applyFill="1" applyBorder="1" applyAlignment="1">
      <alignment horizontal="center" vertical="center"/>
    </xf>
    <xf numFmtId="0" fontId="40" fillId="0" borderId="6" xfId="0" applyFont="1" applyBorder="1" applyAlignment="1">
      <alignment vertical="center" wrapText="1"/>
    </xf>
    <xf numFmtId="0" fontId="40" fillId="0" borderId="5" xfId="0" applyFont="1" applyBorder="1" applyAlignment="1">
      <alignment vertical="center" wrapText="1"/>
    </xf>
    <xf numFmtId="0" fontId="40" fillId="0" borderId="5" xfId="0" applyFont="1" applyBorder="1" applyAlignment="1">
      <alignment horizontal="left" vertical="center" wrapText="1"/>
    </xf>
    <xf numFmtId="0" fontId="72" fillId="27" borderId="47" xfId="0" applyFont="1" applyFill="1" applyBorder="1" applyAlignment="1">
      <alignment horizontal="center" vertical="center" wrapText="1"/>
    </xf>
    <xf numFmtId="0" fontId="36" fillId="27" borderId="10" xfId="0" applyFont="1" applyFill="1" applyBorder="1" applyAlignment="1">
      <alignment horizontal="center" vertical="center"/>
    </xf>
    <xf numFmtId="165" fontId="36" fillId="27" borderId="10" xfId="1" applyNumberFormat="1" applyFont="1" applyFill="1" applyBorder="1" applyAlignment="1">
      <alignment horizontal="center" vertical="center"/>
    </xf>
    <xf numFmtId="0" fontId="36" fillId="0" borderId="81" xfId="0" applyFont="1" applyFill="1" applyBorder="1" applyAlignment="1">
      <alignment horizontal="center" vertical="center"/>
    </xf>
    <xf numFmtId="0" fontId="36" fillId="27" borderId="45" xfId="0" applyFont="1" applyFill="1" applyBorder="1" applyAlignment="1">
      <alignment horizontal="center" vertical="center"/>
    </xf>
    <xf numFmtId="165" fontId="36" fillId="0" borderId="36" xfId="1" applyNumberFormat="1" applyFont="1" applyFill="1" applyBorder="1" applyAlignment="1">
      <alignment horizontal="center" vertical="center"/>
    </xf>
    <xf numFmtId="0" fontId="73" fillId="27" borderId="0" xfId="0" applyFont="1" applyFill="1" applyBorder="1" applyAlignment="1">
      <alignment wrapText="1"/>
    </xf>
    <xf numFmtId="0" fontId="72" fillId="27" borderId="28" xfId="0" applyFont="1" applyFill="1" applyBorder="1" applyAlignment="1">
      <alignment horizontal="center" vertical="center" wrapText="1"/>
    </xf>
    <xf numFmtId="0" fontId="89" fillId="27" borderId="42" xfId="5" applyFont="1" applyFill="1" applyBorder="1" applyAlignment="1" applyProtection="1">
      <alignment horizontal="center" vertical="center"/>
    </xf>
    <xf numFmtId="0" fontId="73" fillId="0" borderId="28" xfId="0" applyFont="1" applyBorder="1" applyAlignment="1">
      <alignment vertical="center" wrapText="1"/>
    </xf>
    <xf numFmtId="0" fontId="73" fillId="0" borderId="42" xfId="0" applyFont="1" applyBorder="1" applyAlignment="1">
      <alignment vertical="center" wrapText="1"/>
    </xf>
    <xf numFmtId="0" fontId="73" fillId="0" borderId="42" xfId="0" applyFont="1" applyBorder="1" applyAlignment="1">
      <alignment horizontal="right" vertical="center" wrapText="1"/>
    </xf>
    <xf numFmtId="0" fontId="71" fillId="6" borderId="46" xfId="5" applyFont="1" applyFill="1" applyBorder="1" applyAlignment="1" applyProtection="1">
      <alignment horizontal="center" vertical="center"/>
    </xf>
    <xf numFmtId="0" fontId="25" fillId="10" borderId="53" xfId="0" applyFont="1" applyFill="1" applyBorder="1" applyAlignment="1">
      <alignment horizontal="center" vertical="center" wrapText="1"/>
    </xf>
    <xf numFmtId="0" fontId="25" fillId="4" borderId="0" xfId="0" applyFont="1" applyFill="1" applyBorder="1" applyAlignment="1">
      <alignment horizontal="center" vertical="center" wrapText="1"/>
    </xf>
    <xf numFmtId="0" fontId="90" fillId="4" borderId="0" xfId="0" applyFont="1" applyFill="1" applyBorder="1" applyAlignment="1">
      <alignment horizontal="center" vertical="center" wrapText="1"/>
    </xf>
    <xf numFmtId="1" fontId="47" fillId="0" borderId="43" xfId="9" applyNumberFormat="1" applyFont="1" applyBorder="1" applyAlignment="1">
      <alignment horizontal="center" vertical="center"/>
    </xf>
    <xf numFmtId="1" fontId="47" fillId="0" borderId="13" xfId="9" applyNumberFormat="1" applyFont="1" applyBorder="1" applyAlignment="1">
      <alignment horizontal="center" vertical="center"/>
    </xf>
    <xf numFmtId="1" fontId="62" fillId="8" borderId="17" xfId="6" applyNumberFormat="1" applyFont="1" applyFill="1" applyBorder="1" applyAlignment="1">
      <alignment horizontal="center"/>
    </xf>
    <xf numFmtId="0" fontId="0" fillId="0" borderId="0" xfId="0"/>
    <xf numFmtId="0" fontId="7" fillId="0" borderId="50" xfId="0" applyFont="1" applyFill="1" applyBorder="1" applyAlignment="1">
      <alignment horizontal="right"/>
    </xf>
    <xf numFmtId="0" fontId="0" fillId="4" borderId="0" xfId="0" applyFill="1" applyBorder="1"/>
    <xf numFmtId="0" fontId="14" fillId="0" borderId="18" xfId="6" applyFont="1" applyBorder="1" applyAlignment="1"/>
    <xf numFmtId="0" fontId="0" fillId="0" borderId="60" xfId="0" applyBorder="1"/>
    <xf numFmtId="0" fontId="14" fillId="0" borderId="16" xfId="6" applyFont="1" applyFill="1" applyBorder="1" applyAlignment="1">
      <alignment wrapText="1"/>
    </xf>
    <xf numFmtId="0" fontId="14" fillId="0" borderId="34" xfId="6" applyFont="1" applyFill="1" applyBorder="1" applyAlignment="1">
      <alignment wrapText="1"/>
    </xf>
    <xf numFmtId="0" fontId="0" fillId="4" borderId="0" xfId="0" applyFill="1" applyBorder="1" applyAlignment="1">
      <alignment wrapText="1"/>
    </xf>
    <xf numFmtId="0" fontId="15" fillId="4" borderId="47" xfId="6" applyFont="1" applyFill="1" applyBorder="1" applyAlignment="1">
      <alignment vertical="center" wrapText="1"/>
    </xf>
    <xf numFmtId="0" fontId="15" fillId="4" borderId="65" xfId="6" applyFont="1" applyFill="1" applyBorder="1" applyAlignment="1">
      <alignment vertical="center" wrapText="1"/>
    </xf>
    <xf numFmtId="0" fontId="0" fillId="0" borderId="0" xfId="0" applyAlignment="1">
      <alignment horizontal="center" vertical="center"/>
    </xf>
    <xf numFmtId="10" fontId="14" fillId="0" borderId="36" xfId="1" applyNumberFormat="1" applyFont="1" applyFill="1" applyBorder="1" applyAlignment="1">
      <alignment horizontal="right"/>
    </xf>
    <xf numFmtId="2" fontId="3" fillId="10" borderId="38" xfId="6" applyNumberFormat="1" applyFont="1" applyFill="1" applyBorder="1" applyAlignment="1">
      <alignment horizontal="center" vertical="center"/>
    </xf>
    <xf numFmtId="2" fontId="3" fillId="10" borderId="39" xfId="6" applyNumberFormat="1" applyFont="1" applyFill="1" applyBorder="1" applyAlignment="1">
      <alignment horizontal="center" vertical="center"/>
    </xf>
    <xf numFmtId="2" fontId="3" fillId="10" borderId="40" xfId="6" applyNumberFormat="1" applyFont="1" applyFill="1" applyBorder="1" applyAlignment="1">
      <alignment horizontal="center" vertical="center"/>
    </xf>
    <xf numFmtId="0" fontId="14" fillId="0" borderId="66" xfId="6" applyFont="1" applyFill="1" applyBorder="1" applyAlignment="1">
      <alignment wrapText="1"/>
    </xf>
    <xf numFmtId="0" fontId="3" fillId="10" borderId="27" xfId="6" applyFont="1" applyFill="1" applyBorder="1" applyAlignment="1">
      <alignment horizontal="left" vertical="center" wrapText="1"/>
    </xf>
    <xf numFmtId="0" fontId="3" fillId="10" borderId="27" xfId="6" applyFont="1" applyFill="1" applyBorder="1" applyAlignment="1">
      <alignment wrapText="1"/>
    </xf>
    <xf numFmtId="0" fontId="0" fillId="10" borderId="29" xfId="0" applyFill="1" applyBorder="1" applyAlignment="1">
      <alignment vertical="center" wrapText="1"/>
    </xf>
    <xf numFmtId="0" fontId="0" fillId="4" borderId="0" xfId="0" applyFill="1"/>
    <xf numFmtId="0" fontId="7" fillId="0" borderId="50" xfId="7" applyFont="1" applyFill="1" applyBorder="1" applyAlignment="1">
      <alignment horizontal="right"/>
    </xf>
    <xf numFmtId="0" fontId="7" fillId="0" borderId="50" xfId="7" applyFont="1" applyFill="1" applyBorder="1" applyAlignment="1">
      <alignment horizontal="right" vertical="center"/>
    </xf>
    <xf numFmtId="0" fontId="35" fillId="10" borderId="27" xfId="7" applyFont="1" applyFill="1" applyBorder="1" applyAlignment="1">
      <alignment vertical="center" wrapText="1"/>
    </xf>
    <xf numFmtId="0" fontId="6" fillId="8" borderId="28" xfId="7" applyFont="1" applyFill="1" applyBorder="1" applyAlignment="1">
      <alignment horizontal="right"/>
    </xf>
    <xf numFmtId="0" fontId="7" fillId="0" borderId="44" xfId="7" applyFont="1" applyFill="1" applyBorder="1" applyAlignment="1">
      <alignment horizontal="right"/>
    </xf>
    <xf numFmtId="0" fontId="7" fillId="0" borderId="44" xfId="7" applyFont="1" applyFill="1" applyBorder="1" applyAlignment="1">
      <alignment horizontal="right" vertical="center"/>
    </xf>
    <xf numFmtId="0" fontId="7" fillId="0" borderId="26" xfId="7" applyFont="1" applyFill="1" applyBorder="1" applyAlignment="1">
      <alignment horizontal="right"/>
    </xf>
    <xf numFmtId="2" fontId="3" fillId="10" borderId="38" xfId="6" applyNumberFormat="1" applyFont="1" applyFill="1" applyBorder="1" applyAlignment="1">
      <alignment horizontal="left" vertical="center"/>
    </xf>
    <xf numFmtId="0" fontId="7" fillId="0" borderId="15" xfId="7" applyFont="1" applyFill="1" applyBorder="1" applyAlignment="1">
      <alignment horizontal="right"/>
    </xf>
    <xf numFmtId="0" fontId="6" fillId="8" borderId="27" xfId="7" applyFont="1" applyFill="1" applyBorder="1" applyAlignment="1">
      <alignment horizontal="right"/>
    </xf>
    <xf numFmtId="0" fontId="7" fillId="0" borderId="24" xfId="7" applyFont="1" applyFill="1" applyBorder="1" applyAlignment="1">
      <alignment horizontal="right"/>
    </xf>
    <xf numFmtId="0" fontId="7" fillId="0" borderId="7" xfId="7" applyFont="1" applyFill="1" applyBorder="1" applyAlignment="1">
      <alignment horizontal="right"/>
    </xf>
    <xf numFmtId="0" fontId="7" fillId="0" borderId="44" xfId="7" applyFont="1" applyFill="1" applyBorder="1" applyAlignment="1">
      <alignment horizontal="left"/>
    </xf>
    <xf numFmtId="0" fontId="7" fillId="0" borderId="26" xfId="7" applyFont="1" applyFill="1" applyBorder="1" applyAlignment="1">
      <alignment horizontal="left"/>
    </xf>
    <xf numFmtId="0" fontId="14" fillId="0" borderId="34" xfId="6" applyFont="1" applyBorder="1" applyAlignment="1"/>
    <xf numFmtId="2" fontId="3" fillId="10" borderId="38" xfId="6" applyNumberFormat="1" applyFont="1" applyFill="1" applyBorder="1" applyAlignment="1">
      <alignment horizontal="left" vertical="center" wrapText="1"/>
    </xf>
    <xf numFmtId="0" fontId="0" fillId="4" borderId="61" xfId="0" applyFill="1" applyBorder="1"/>
    <xf numFmtId="1" fontId="3" fillId="10" borderId="39" xfId="6" applyNumberFormat="1" applyFont="1" applyFill="1" applyBorder="1" applyAlignment="1">
      <alignment horizontal="center" vertical="center"/>
    </xf>
    <xf numFmtId="10" fontId="14" fillId="0" borderId="17" xfId="1" applyNumberFormat="1" applyFont="1" applyFill="1" applyBorder="1" applyAlignment="1">
      <alignment horizontal="center"/>
    </xf>
    <xf numFmtId="2" fontId="3" fillId="10" borderId="41" xfId="6" applyNumberFormat="1" applyFont="1" applyFill="1" applyBorder="1" applyAlignment="1">
      <alignment horizontal="center" vertical="center"/>
    </xf>
    <xf numFmtId="0" fontId="0" fillId="4" borderId="0" xfId="0" applyFill="1" applyBorder="1" applyAlignment="1">
      <alignment horizontal="center"/>
    </xf>
    <xf numFmtId="0" fontId="0" fillId="10" borderId="29" xfId="0" applyFill="1" applyBorder="1" applyAlignment="1">
      <alignment horizontal="center" vertical="center" wrapText="1"/>
    </xf>
    <xf numFmtId="0" fontId="0" fillId="4" borderId="0" xfId="0" applyFill="1" applyBorder="1" applyAlignment="1">
      <alignment horizontal="center" wrapText="1"/>
    </xf>
    <xf numFmtId="0" fontId="0" fillId="4" borderId="47" xfId="0" applyFill="1" applyBorder="1" applyAlignment="1">
      <alignment horizontal="center"/>
    </xf>
    <xf numFmtId="166" fontId="14" fillId="6" borderId="17" xfId="28" applyNumberFormat="1" applyFont="1" applyFill="1" applyBorder="1" applyAlignment="1">
      <alignment horizontal="center"/>
    </xf>
    <xf numFmtId="0" fontId="0" fillId="4" borderId="30" xfId="0" applyFill="1" applyBorder="1" applyAlignment="1">
      <alignment horizontal="center" wrapText="1"/>
    </xf>
    <xf numFmtId="1" fontId="14" fillId="2" borderId="36" xfId="6" applyNumberFormat="1" applyFont="1" applyFill="1" applyBorder="1" applyAlignment="1">
      <alignment horizontal="center"/>
    </xf>
    <xf numFmtId="1" fontId="14" fillId="6" borderId="33" xfId="6" applyNumberFormat="1" applyFont="1" applyFill="1" applyBorder="1" applyAlignment="1">
      <alignment horizontal="center"/>
    </xf>
    <xf numFmtId="10" fontId="14" fillId="0" borderId="45" xfId="1" applyNumberFormat="1" applyFont="1" applyFill="1" applyBorder="1" applyAlignment="1">
      <alignment horizontal="center"/>
    </xf>
    <xf numFmtId="1" fontId="14" fillId="6" borderId="17" xfId="6" applyNumberFormat="1" applyFont="1" applyFill="1" applyBorder="1" applyAlignment="1">
      <alignment horizontal="center"/>
    </xf>
    <xf numFmtId="1" fontId="14" fillId="6" borderId="10" xfId="1" applyNumberFormat="1" applyFont="1" applyFill="1" applyBorder="1" applyAlignment="1">
      <alignment horizontal="center"/>
    </xf>
    <xf numFmtId="1" fontId="14" fillId="6" borderId="52" xfId="6" applyNumberFormat="1" applyFont="1" applyFill="1" applyBorder="1" applyAlignment="1">
      <alignment horizontal="center"/>
    </xf>
    <xf numFmtId="1" fontId="14" fillId="2" borderId="25" xfId="6" applyNumberFormat="1" applyFont="1" applyFill="1" applyBorder="1" applyAlignment="1">
      <alignment horizontal="center"/>
    </xf>
    <xf numFmtId="1" fontId="14" fillId="6" borderId="35" xfId="6" applyNumberFormat="1" applyFont="1" applyFill="1" applyBorder="1" applyAlignment="1">
      <alignment horizontal="center"/>
    </xf>
    <xf numFmtId="1" fontId="14" fillId="6" borderId="36" xfId="6" applyNumberFormat="1" applyFont="1" applyFill="1" applyBorder="1" applyAlignment="1">
      <alignment horizontal="center"/>
    </xf>
    <xf numFmtId="10" fontId="14" fillId="0" borderId="36" xfId="1" applyNumberFormat="1" applyFont="1" applyFill="1" applyBorder="1" applyAlignment="1">
      <alignment horizontal="center"/>
    </xf>
    <xf numFmtId="1" fontId="14" fillId="6" borderId="10" xfId="6" applyNumberFormat="1" applyFont="1" applyFill="1" applyBorder="1" applyAlignment="1">
      <alignment horizontal="center"/>
    </xf>
    <xf numFmtId="1" fontId="14" fillId="6" borderId="25" xfId="6" applyNumberFormat="1" applyFont="1" applyFill="1" applyBorder="1" applyAlignment="1">
      <alignment horizontal="center"/>
    </xf>
    <xf numFmtId="10" fontId="14" fillId="0" borderId="25" xfId="1" applyNumberFormat="1" applyFont="1" applyFill="1" applyBorder="1" applyAlignment="1">
      <alignment horizontal="center"/>
    </xf>
    <xf numFmtId="0" fontId="15" fillId="4" borderId="0" xfId="6" applyFont="1" applyFill="1" applyBorder="1" applyAlignment="1">
      <alignment horizontal="center" vertical="center" wrapText="1"/>
    </xf>
    <xf numFmtId="0" fontId="0" fillId="4" borderId="61" xfId="0" applyFill="1" applyBorder="1" applyAlignment="1">
      <alignment horizontal="center"/>
    </xf>
    <xf numFmtId="1" fontId="7" fillId="6" borderId="38" xfId="7" applyNumberFormat="1" applyFont="1" applyFill="1" applyBorder="1" applyAlignment="1">
      <alignment horizontal="center"/>
    </xf>
    <xf numFmtId="1" fontId="7" fillId="8" borderId="39" xfId="7" applyNumberFormat="1" applyFont="1" applyFill="1" applyBorder="1" applyAlignment="1">
      <alignment horizontal="center"/>
    </xf>
    <xf numFmtId="1" fontId="7" fillId="6" borderId="66" xfId="7" applyNumberFormat="1" applyFont="1" applyFill="1" applyBorder="1" applyAlignment="1">
      <alignment horizontal="center" vertical="center"/>
    </xf>
    <xf numFmtId="165" fontId="7" fillId="0" borderId="37" xfId="1" applyNumberFormat="1" applyFont="1" applyFill="1" applyBorder="1" applyAlignment="1">
      <alignment horizontal="center" vertical="center"/>
    </xf>
    <xf numFmtId="1" fontId="7" fillId="6" borderId="16" xfId="7" applyNumberFormat="1" applyFont="1" applyFill="1" applyBorder="1" applyAlignment="1">
      <alignment horizontal="center" vertical="center"/>
    </xf>
    <xf numFmtId="165" fontId="7" fillId="0" borderId="17" xfId="1" applyNumberFormat="1" applyFont="1" applyFill="1" applyBorder="1" applyAlignment="1">
      <alignment horizontal="center" vertical="center"/>
    </xf>
    <xf numFmtId="1" fontId="7" fillId="6" borderId="34" xfId="7" applyNumberFormat="1" applyFont="1" applyFill="1" applyBorder="1" applyAlignment="1">
      <alignment horizontal="center" vertical="center"/>
    </xf>
    <xf numFmtId="165" fontId="7" fillId="0" borderId="35" xfId="1" applyNumberFormat="1" applyFont="1" applyFill="1" applyBorder="1" applyAlignment="1">
      <alignment horizontal="center" vertical="center"/>
    </xf>
    <xf numFmtId="1" fontId="7" fillId="6" borderId="10" xfId="7" applyNumberFormat="1" applyFont="1" applyFill="1" applyBorder="1" applyAlignment="1">
      <alignment horizontal="center" vertical="center"/>
    </xf>
    <xf numFmtId="0" fontId="5" fillId="10" borderId="29" xfId="7" applyFont="1" applyFill="1" applyBorder="1" applyAlignment="1">
      <alignment horizontal="center" wrapText="1"/>
    </xf>
    <xf numFmtId="0" fontId="5" fillId="10" borderId="42" xfId="7" applyFont="1" applyFill="1" applyBorder="1" applyAlignment="1">
      <alignment horizontal="center" wrapText="1"/>
    </xf>
    <xf numFmtId="1" fontId="0" fillId="6" borderId="52" xfId="0" applyNumberFormat="1" applyFill="1" applyBorder="1" applyAlignment="1">
      <alignment horizontal="center" vertical="center" wrapText="1"/>
    </xf>
    <xf numFmtId="0" fontId="14" fillId="0" borderId="18" xfId="6" applyFont="1" applyBorder="1" applyAlignment="1">
      <alignment horizontal="left"/>
    </xf>
    <xf numFmtId="1" fontId="3" fillId="10" borderId="41" xfId="6" applyNumberFormat="1" applyFont="1" applyFill="1" applyBorder="1" applyAlignment="1">
      <alignment horizontal="center" vertical="center"/>
    </xf>
    <xf numFmtId="0" fontId="14" fillId="0" borderId="18" xfId="6" applyFont="1" applyFill="1" applyBorder="1" applyAlignment="1">
      <alignment wrapText="1"/>
    </xf>
    <xf numFmtId="0" fontId="3" fillId="10" borderId="28" xfId="6" applyFont="1" applyFill="1" applyBorder="1" applyAlignment="1">
      <alignment horizontal="left" vertical="center" wrapText="1"/>
    </xf>
    <xf numFmtId="0" fontId="0" fillId="0" borderId="73" xfId="1" applyNumberFormat="1" applyFont="1" applyFill="1" applyBorder="1" applyAlignment="1">
      <alignment horizontal="center" vertical="center"/>
    </xf>
    <xf numFmtId="165" fontId="7" fillId="0" borderId="11" xfId="1" applyNumberFormat="1" applyFont="1" applyFill="1" applyBorder="1" applyAlignment="1">
      <alignment horizontal="center" vertical="center"/>
    </xf>
    <xf numFmtId="2" fontId="3" fillId="10" borderId="54" xfId="6" applyNumberFormat="1" applyFont="1" applyFill="1" applyBorder="1" applyAlignment="1">
      <alignment horizontal="center" vertical="center"/>
    </xf>
    <xf numFmtId="0" fontId="0" fillId="0" borderId="10" xfId="0" applyFill="1" applyBorder="1" applyAlignment="1">
      <alignment horizontal="center"/>
    </xf>
    <xf numFmtId="0" fontId="0" fillId="8" borderId="10" xfId="0" applyFill="1" applyBorder="1" applyAlignment="1">
      <alignment horizontal="center"/>
    </xf>
    <xf numFmtId="0" fontId="0" fillId="2" borderId="10" xfId="0" applyFill="1" applyBorder="1" applyAlignment="1">
      <alignment horizontal="center"/>
    </xf>
    <xf numFmtId="10" fontId="14" fillId="0" borderId="57" xfId="1" applyNumberFormat="1" applyFont="1" applyFill="1" applyBorder="1" applyAlignment="1">
      <alignment horizontal="center"/>
    </xf>
    <xf numFmtId="0" fontId="0" fillId="0" borderId="10" xfId="0" applyBorder="1" applyAlignment="1">
      <alignment horizontal="center"/>
    </xf>
    <xf numFmtId="2" fontId="3" fillId="10" borderId="76" xfId="6" applyNumberFormat="1" applyFont="1" applyFill="1" applyBorder="1" applyAlignment="1">
      <alignment horizontal="center" vertical="center"/>
    </xf>
    <xf numFmtId="2" fontId="84" fillId="4" borderId="0" xfId="6" applyNumberFormat="1" applyFont="1" applyFill="1" applyBorder="1" applyAlignment="1">
      <alignment horizontal="center" vertical="center"/>
    </xf>
    <xf numFmtId="0" fontId="24" fillId="4" borderId="0" xfId="0" applyFont="1" applyFill="1" applyBorder="1" applyAlignment="1">
      <alignment horizontal="center"/>
    </xf>
    <xf numFmtId="1" fontId="14" fillId="0" borderId="17" xfId="6" applyNumberFormat="1" applyFont="1" applyBorder="1" applyAlignment="1">
      <alignment horizontal="center"/>
    </xf>
    <xf numFmtId="10" fontId="62" fillId="0" borderId="57" xfId="1" applyNumberFormat="1" applyFont="1" applyFill="1" applyBorder="1" applyAlignment="1">
      <alignment horizontal="center"/>
    </xf>
    <xf numFmtId="1" fontId="62" fillId="4" borderId="17" xfId="6" applyNumberFormat="1" applyFont="1" applyFill="1" applyBorder="1" applyAlignment="1">
      <alignment horizontal="center"/>
    </xf>
    <xf numFmtId="0" fontId="0" fillId="0" borderId="0" xfId="0"/>
    <xf numFmtId="0" fontId="25" fillId="10" borderId="0" xfId="0" applyFont="1" applyFill="1" applyBorder="1" applyAlignment="1">
      <alignment horizontal="center" vertical="center" wrapText="1"/>
    </xf>
    <xf numFmtId="0" fontId="25" fillId="10" borderId="27" xfId="0" applyFont="1" applyFill="1" applyBorder="1" applyAlignment="1">
      <alignment horizontal="left" vertical="center" wrapText="1"/>
    </xf>
    <xf numFmtId="0" fontId="0" fillId="10" borderId="0" xfId="0" applyFill="1" applyBorder="1" applyAlignment="1">
      <alignment horizontal="center" vertical="center" wrapText="1"/>
    </xf>
    <xf numFmtId="0" fontId="0" fillId="4" borderId="0" xfId="0" applyFill="1" applyBorder="1"/>
    <xf numFmtId="0" fontId="0" fillId="0" borderId="0" xfId="0" applyBorder="1"/>
    <xf numFmtId="0" fontId="25" fillId="4" borderId="0" xfId="6" applyFont="1" applyFill="1" applyBorder="1" applyAlignment="1">
      <alignment horizontal="center" vertical="center" wrapText="1"/>
    </xf>
    <xf numFmtId="0" fontId="82" fillId="10" borderId="29" xfId="0" applyFont="1" applyFill="1" applyBorder="1" applyAlignment="1">
      <alignment vertical="center" wrapText="1"/>
    </xf>
    <xf numFmtId="0" fontId="82" fillId="10" borderId="42" xfId="0" applyFont="1" applyFill="1" applyBorder="1" applyAlignment="1">
      <alignment vertical="center" wrapText="1"/>
    </xf>
    <xf numFmtId="0" fontId="38" fillId="0" borderId="27" xfId="0" applyFont="1" applyBorder="1" applyAlignment="1">
      <alignment vertical="center"/>
    </xf>
    <xf numFmtId="0" fontId="34" fillId="6" borderId="29" xfId="6" applyFont="1" applyFill="1" applyBorder="1" applyAlignment="1">
      <alignment horizontal="center" vertical="center"/>
    </xf>
    <xf numFmtId="0" fontId="34" fillId="6" borderId="42" xfId="6" applyFont="1" applyFill="1" applyBorder="1" applyAlignment="1">
      <alignment horizontal="center" vertical="center"/>
    </xf>
    <xf numFmtId="0" fontId="39" fillId="0" borderId="29" xfId="6" applyFont="1" applyFill="1" applyBorder="1" applyAlignment="1">
      <alignment horizontal="center" vertical="center"/>
    </xf>
    <xf numFmtId="0" fontId="39" fillId="0" borderId="42" xfId="6" applyFont="1" applyFill="1" applyBorder="1" applyAlignment="1">
      <alignment horizontal="center" vertical="center"/>
    </xf>
    <xf numFmtId="0" fontId="38" fillId="0" borderId="29" xfId="0" applyFont="1" applyBorder="1" applyAlignment="1">
      <alignment horizontal="center" vertical="center"/>
    </xf>
    <xf numFmtId="0" fontId="38" fillId="0" borderId="42" xfId="0" applyFont="1" applyBorder="1" applyAlignment="1">
      <alignment horizontal="center" vertical="center"/>
    </xf>
    <xf numFmtId="0" fontId="34" fillId="6" borderId="27" xfId="6" applyFont="1" applyFill="1" applyBorder="1" applyAlignment="1">
      <alignment horizontal="left" vertical="center"/>
    </xf>
    <xf numFmtId="0" fontId="39" fillId="0" borderId="27" xfId="6" applyFont="1" applyFill="1" applyBorder="1" applyAlignment="1">
      <alignment horizontal="left" vertical="center"/>
    </xf>
    <xf numFmtId="0" fontId="3" fillId="10" borderId="3" xfId="6" applyFont="1" applyFill="1" applyBorder="1" applyAlignment="1">
      <alignment horizontal="center" vertical="center" wrapText="1"/>
    </xf>
    <xf numFmtId="0" fontId="3" fillId="10" borderId="30" xfId="6" applyFont="1" applyFill="1" applyBorder="1" applyAlignment="1">
      <alignment horizontal="center" vertical="center" wrapText="1"/>
    </xf>
    <xf numFmtId="0" fontId="34" fillId="6" borderId="29" xfId="6" applyFont="1" applyFill="1" applyBorder="1" applyAlignment="1">
      <alignment horizontal="left" vertical="center"/>
    </xf>
    <xf numFmtId="0" fontId="39" fillId="0" borderId="29" xfId="6" applyFont="1" applyFill="1" applyBorder="1" applyAlignment="1">
      <alignment horizontal="left" vertical="center"/>
    </xf>
    <xf numFmtId="2" fontId="3" fillId="10" borderId="3" xfId="6" applyNumberFormat="1" applyFont="1" applyFill="1" applyBorder="1" applyAlignment="1">
      <alignment horizontal="center" vertical="center" wrapText="1"/>
    </xf>
    <xf numFmtId="2" fontId="3" fillId="10" borderId="0" xfId="6" applyNumberFormat="1" applyFont="1" applyFill="1" applyBorder="1" applyAlignment="1">
      <alignment horizontal="center" vertical="center" wrapText="1"/>
    </xf>
    <xf numFmtId="0" fontId="82" fillId="10" borderId="27" xfId="0" applyFont="1" applyFill="1" applyBorder="1" applyAlignment="1">
      <alignment vertical="center"/>
    </xf>
    <xf numFmtId="1" fontId="0" fillId="4" borderId="0" xfId="0" applyNumberFormat="1" applyFill="1" applyBorder="1"/>
    <xf numFmtId="0" fontId="71" fillId="6" borderId="36" xfId="5" applyFont="1" applyFill="1" applyBorder="1" applyAlignment="1">
      <alignment horizontal="center" vertical="center"/>
    </xf>
    <xf numFmtId="165" fontId="71" fillId="0" borderId="9" xfId="5" applyNumberFormat="1" applyFont="1" applyFill="1" applyBorder="1" applyAlignment="1">
      <alignment horizontal="center" vertical="center"/>
    </xf>
    <xf numFmtId="0" fontId="72" fillId="4" borderId="0" xfId="6" applyFont="1" applyFill="1" applyBorder="1" applyAlignment="1">
      <alignment horizontal="center" vertical="center" wrapText="1"/>
    </xf>
    <xf numFmtId="0" fontId="72" fillId="10" borderId="67" xfId="0" applyFont="1" applyFill="1" applyBorder="1" applyAlignment="1">
      <alignment horizontal="center" vertical="center" wrapText="1"/>
    </xf>
    <xf numFmtId="0" fontId="36" fillId="0" borderId="4" xfId="0" applyFont="1" applyFill="1" applyBorder="1" applyAlignment="1">
      <alignment horizontal="center" vertical="center"/>
    </xf>
    <xf numFmtId="0" fontId="36" fillId="0" borderId="10" xfId="0" applyFont="1" applyFill="1" applyBorder="1" applyAlignment="1">
      <alignment horizontal="center" vertical="center"/>
    </xf>
    <xf numFmtId="165" fontId="71" fillId="0" borderId="68" xfId="5" applyNumberFormat="1" applyFont="1" applyFill="1" applyBorder="1" applyAlignment="1">
      <alignment horizontal="center" vertical="center"/>
    </xf>
    <xf numFmtId="165" fontId="71" fillId="0" borderId="69" xfId="5" applyNumberFormat="1" applyFont="1" applyFill="1" applyBorder="1" applyAlignment="1">
      <alignment horizontal="center" vertical="center"/>
    </xf>
    <xf numFmtId="0" fontId="72" fillId="10" borderId="58" xfId="0" applyFont="1" applyFill="1" applyBorder="1" applyAlignment="1">
      <alignment horizontal="center" vertical="center" wrapText="1"/>
    </xf>
    <xf numFmtId="165" fontId="71" fillId="0" borderId="71" xfId="5" applyNumberFormat="1" applyFont="1" applyFill="1" applyBorder="1" applyAlignment="1">
      <alignment horizontal="center" vertical="center"/>
    </xf>
    <xf numFmtId="0" fontId="72" fillId="10" borderId="6" xfId="0" applyFont="1" applyFill="1" applyBorder="1" applyAlignment="1">
      <alignment horizontal="center" vertical="center" wrapText="1"/>
    </xf>
    <xf numFmtId="0" fontId="36" fillId="4" borderId="0" xfId="0" applyFont="1" applyFill="1" applyBorder="1"/>
    <xf numFmtId="0" fontId="36" fillId="0" borderId="28" xfId="0" applyFont="1" applyBorder="1" applyAlignment="1">
      <alignment vertical="center" wrapText="1"/>
    </xf>
    <xf numFmtId="0" fontId="36" fillId="0" borderId="42" xfId="0" applyFont="1" applyBorder="1" applyAlignment="1">
      <alignment vertical="center" wrapText="1"/>
    </xf>
    <xf numFmtId="0" fontId="36" fillId="0" borderId="6" xfId="0" applyFont="1" applyBorder="1" applyAlignment="1">
      <alignment vertical="center" wrapText="1"/>
    </xf>
    <xf numFmtId="0" fontId="36" fillId="0" borderId="5" xfId="0" applyFont="1" applyBorder="1" applyAlignment="1">
      <alignment vertical="center" wrapText="1"/>
    </xf>
    <xf numFmtId="0" fontId="73" fillId="0" borderId="6" xfId="0" applyFont="1" applyBorder="1" applyAlignment="1">
      <alignment vertical="center" wrapText="1"/>
    </xf>
    <xf numFmtId="0" fontId="73" fillId="0" borderId="5" xfId="0" applyFont="1" applyBorder="1" applyAlignment="1">
      <alignment vertical="center" wrapText="1"/>
    </xf>
    <xf numFmtId="0" fontId="40" fillId="0" borderId="6" xfId="0" applyFont="1" applyBorder="1" applyAlignment="1">
      <alignment vertical="center" wrapText="1"/>
    </xf>
    <xf numFmtId="0" fontId="40" fillId="0" borderId="5" xfId="0" applyFont="1" applyBorder="1" applyAlignment="1">
      <alignment vertical="center" wrapText="1"/>
    </xf>
    <xf numFmtId="0" fontId="40" fillId="0" borderId="5" xfId="0" applyFont="1" applyBorder="1" applyAlignment="1">
      <alignment horizontal="left" vertical="center" wrapText="1"/>
    </xf>
    <xf numFmtId="165" fontId="36" fillId="0" borderId="10" xfId="1" applyNumberFormat="1" applyFont="1" applyFill="1" applyBorder="1" applyAlignment="1">
      <alignment horizontal="center" vertical="center"/>
    </xf>
    <xf numFmtId="0" fontId="36" fillId="0" borderId="19" xfId="0" applyFont="1" applyFill="1" applyBorder="1" applyAlignment="1">
      <alignment horizontal="center" vertical="center"/>
    </xf>
    <xf numFmtId="0" fontId="36" fillId="0" borderId="20" xfId="0" applyFont="1" applyFill="1" applyBorder="1" applyAlignment="1">
      <alignment horizontal="center" vertical="center"/>
    </xf>
    <xf numFmtId="165" fontId="36" fillId="0" borderId="20" xfId="1" applyNumberFormat="1" applyFont="1" applyFill="1" applyBorder="1" applyAlignment="1">
      <alignment horizontal="center" vertical="center"/>
    </xf>
    <xf numFmtId="165" fontId="71" fillId="0" borderId="78" xfId="5" applyNumberFormat="1" applyFont="1" applyFill="1" applyBorder="1" applyAlignment="1">
      <alignment horizontal="center" vertical="center"/>
    </xf>
    <xf numFmtId="165" fontId="71" fillId="0" borderId="79" xfId="5" applyNumberFormat="1" applyFont="1" applyFill="1" applyBorder="1" applyAlignment="1">
      <alignment horizontal="center" vertical="center"/>
    </xf>
    <xf numFmtId="165" fontId="71" fillId="0" borderId="80" xfId="5" applyNumberFormat="1" applyFont="1" applyFill="1" applyBorder="1" applyAlignment="1">
      <alignment horizontal="center" vertical="center"/>
    </xf>
    <xf numFmtId="0" fontId="36" fillId="0" borderId="81" xfId="0" applyFont="1" applyFill="1" applyBorder="1" applyAlignment="1">
      <alignment horizontal="center" vertical="center"/>
    </xf>
    <xf numFmtId="165" fontId="36" fillId="0" borderId="36" xfId="1" applyNumberFormat="1" applyFont="1" applyFill="1" applyBorder="1" applyAlignment="1">
      <alignment horizontal="center" vertical="center"/>
    </xf>
    <xf numFmtId="165" fontId="71" fillId="0" borderId="70" xfId="5" applyNumberFormat="1" applyFont="1" applyFill="1" applyBorder="1" applyAlignment="1">
      <alignment horizontal="center" vertical="center"/>
    </xf>
    <xf numFmtId="0" fontId="72" fillId="27" borderId="47" xfId="0" applyFont="1" applyFill="1" applyBorder="1" applyAlignment="1">
      <alignment horizontal="center" vertical="center" wrapText="1"/>
    </xf>
    <xf numFmtId="0" fontId="36" fillId="27" borderId="10" xfId="0" applyFont="1" applyFill="1" applyBorder="1" applyAlignment="1">
      <alignment horizontal="center" vertical="center"/>
    </xf>
    <xf numFmtId="165" fontId="36" fillId="27" borderId="10" xfId="1" applyNumberFormat="1" applyFont="1" applyFill="1" applyBorder="1" applyAlignment="1">
      <alignment horizontal="center" vertical="center"/>
    </xf>
    <xf numFmtId="0" fontId="36" fillId="27" borderId="45" xfId="0" applyFont="1" applyFill="1" applyBorder="1" applyAlignment="1">
      <alignment horizontal="center" vertical="center"/>
    </xf>
    <xf numFmtId="0" fontId="73" fillId="27" borderId="0" xfId="0" applyFont="1" applyFill="1" applyBorder="1" applyAlignment="1">
      <alignment wrapText="1"/>
    </xf>
    <xf numFmtId="0" fontId="72" fillId="27" borderId="28" xfId="0" applyFont="1" applyFill="1" applyBorder="1" applyAlignment="1">
      <alignment horizontal="center" vertical="center" wrapText="1"/>
    </xf>
    <xf numFmtId="0" fontId="89" fillId="27" borderId="42" xfId="5" applyFont="1" applyFill="1" applyBorder="1" applyAlignment="1" applyProtection="1">
      <alignment horizontal="center" vertical="center"/>
    </xf>
    <xf numFmtId="0" fontId="71" fillId="6" borderId="66" xfId="5" applyFont="1" applyFill="1" applyBorder="1" applyAlignment="1">
      <alignment horizontal="center" vertical="center"/>
    </xf>
    <xf numFmtId="0" fontId="71" fillId="6" borderId="45" xfId="5" applyFont="1" applyFill="1" applyBorder="1" applyAlignment="1">
      <alignment horizontal="center" vertical="center"/>
    </xf>
    <xf numFmtId="0" fontId="71" fillId="6" borderId="16" xfId="5" applyFont="1" applyFill="1" applyBorder="1" applyAlignment="1">
      <alignment horizontal="center" vertical="center"/>
    </xf>
    <xf numFmtId="0" fontId="71" fillId="6" borderId="4" xfId="5" applyFont="1" applyFill="1" applyBorder="1" applyAlignment="1">
      <alignment horizontal="center" vertical="center"/>
    </xf>
    <xf numFmtId="0" fontId="71" fillId="6" borderId="10" xfId="5" applyFont="1" applyFill="1" applyBorder="1" applyAlignment="1">
      <alignment horizontal="center" vertical="center"/>
    </xf>
    <xf numFmtId="0" fontId="71" fillId="6" borderId="36" xfId="5" applyFont="1" applyFill="1" applyBorder="1" applyAlignment="1">
      <alignment horizontal="center" vertical="center"/>
    </xf>
    <xf numFmtId="165" fontId="71" fillId="0" borderId="9" xfId="5" applyNumberFormat="1" applyFont="1" applyFill="1" applyBorder="1" applyAlignment="1">
      <alignment horizontal="center" vertical="center"/>
    </xf>
    <xf numFmtId="0" fontId="72" fillId="4" borderId="0" xfId="6" applyFont="1" applyFill="1" applyBorder="1" applyAlignment="1">
      <alignment horizontal="center" vertical="center" wrapText="1"/>
    </xf>
    <xf numFmtId="0" fontId="36" fillId="4" borderId="0" xfId="0" applyFont="1" applyFill="1" applyBorder="1"/>
    <xf numFmtId="0" fontId="36" fillId="4" borderId="0" xfId="0" applyFont="1" applyFill="1" applyBorder="1" applyAlignment="1">
      <alignment horizontal="center"/>
    </xf>
    <xf numFmtId="0" fontId="72" fillId="4" borderId="0" xfId="0" applyFont="1" applyFill="1" applyBorder="1" applyAlignment="1">
      <alignment horizontal="center" vertical="center" wrapText="1"/>
    </xf>
    <xf numFmtId="0" fontId="36" fillId="4" borderId="0" xfId="0" applyFont="1" applyFill="1" applyBorder="1" applyAlignment="1">
      <alignment horizontal="center" vertical="center"/>
    </xf>
    <xf numFmtId="165" fontId="71" fillId="4" borderId="0" xfId="5" applyNumberFormat="1" applyFont="1" applyFill="1" applyBorder="1" applyAlignment="1">
      <alignment horizontal="center" vertical="center"/>
    </xf>
    <xf numFmtId="0" fontId="36" fillId="0" borderId="6" xfId="0" applyFont="1" applyBorder="1" applyAlignment="1">
      <alignment vertical="center" wrapText="1"/>
    </xf>
    <xf numFmtId="0" fontId="36" fillId="0" borderId="5" xfId="0" applyFont="1" applyBorder="1" applyAlignment="1">
      <alignment vertical="center" wrapText="1"/>
    </xf>
    <xf numFmtId="0" fontId="75" fillId="0" borderId="6" xfId="0" applyFont="1" applyBorder="1" applyAlignment="1">
      <alignment vertical="center" wrapText="1"/>
    </xf>
    <xf numFmtId="0" fontId="40" fillId="0" borderId="6" xfId="0" applyFont="1" applyBorder="1" applyAlignment="1">
      <alignment vertical="center" wrapText="1"/>
    </xf>
    <xf numFmtId="0" fontId="40" fillId="0" borderId="5" xfId="0" applyFont="1" applyBorder="1" applyAlignment="1">
      <alignment vertical="center" wrapText="1"/>
    </xf>
    <xf numFmtId="0" fontId="71" fillId="6" borderId="16" xfId="5" applyFont="1" applyFill="1" applyBorder="1" applyAlignment="1">
      <alignment horizontal="center" vertical="center"/>
    </xf>
    <xf numFmtId="0" fontId="71" fillId="6" borderId="4" xfId="5" applyFont="1" applyFill="1" applyBorder="1" applyAlignment="1">
      <alignment horizontal="center" vertical="center"/>
    </xf>
    <xf numFmtId="0" fontId="71" fillId="6" borderId="10" xfId="5" applyFont="1" applyFill="1" applyBorder="1" applyAlignment="1">
      <alignment horizontal="center" vertical="center"/>
    </xf>
    <xf numFmtId="0" fontId="71" fillId="6" borderId="36" xfId="5" applyFont="1" applyFill="1" applyBorder="1" applyAlignment="1">
      <alignment horizontal="center" vertical="center"/>
    </xf>
    <xf numFmtId="165" fontId="71" fillId="0" borderId="9" xfId="5" applyNumberFormat="1" applyFont="1" applyFill="1" applyBorder="1" applyAlignment="1">
      <alignment horizontal="center" vertical="center"/>
    </xf>
    <xf numFmtId="0" fontId="72" fillId="4" borderId="0" xfId="6" applyFont="1" applyFill="1" applyBorder="1" applyAlignment="1">
      <alignment horizontal="center" vertical="center" wrapText="1"/>
    </xf>
    <xf numFmtId="0" fontId="36" fillId="4" borderId="0" xfId="0" applyFont="1" applyFill="1" applyBorder="1"/>
    <xf numFmtId="0" fontId="36" fillId="4" borderId="0" xfId="0" applyFont="1" applyFill="1" applyBorder="1" applyAlignment="1">
      <alignment horizontal="center"/>
    </xf>
    <xf numFmtId="0" fontId="36" fillId="0" borderId="6" xfId="0" applyFont="1" applyBorder="1" applyAlignment="1">
      <alignment vertical="center" wrapText="1"/>
    </xf>
    <xf numFmtId="0" fontId="36" fillId="0" borderId="5" xfId="0" applyFont="1" applyBorder="1" applyAlignment="1">
      <alignment vertical="center" wrapText="1"/>
    </xf>
    <xf numFmtId="0" fontId="74" fillId="0" borderId="6" xfId="0" applyFont="1" applyBorder="1" applyAlignment="1">
      <alignment vertical="center" wrapText="1"/>
    </xf>
    <xf numFmtId="0" fontId="74" fillId="0" borderId="5" xfId="0" applyFont="1" applyBorder="1" applyAlignment="1">
      <alignment vertical="center" wrapText="1"/>
    </xf>
    <xf numFmtId="0" fontId="71" fillId="6" borderId="16" xfId="5" applyFont="1" applyFill="1" applyBorder="1" applyAlignment="1">
      <alignment horizontal="center" vertical="center"/>
    </xf>
    <xf numFmtId="0" fontId="71" fillId="6" borderId="4" xfId="5" applyFont="1" applyFill="1" applyBorder="1" applyAlignment="1">
      <alignment horizontal="center" vertical="center"/>
    </xf>
    <xf numFmtId="0" fontId="71" fillId="6" borderId="10" xfId="5" applyFont="1" applyFill="1" applyBorder="1" applyAlignment="1">
      <alignment horizontal="center" vertical="center"/>
    </xf>
    <xf numFmtId="0" fontId="71" fillId="6" borderId="36" xfId="5" applyFont="1" applyFill="1" applyBorder="1" applyAlignment="1">
      <alignment horizontal="center" vertical="center"/>
    </xf>
    <xf numFmtId="165" fontId="71" fillId="0" borderId="9" xfId="5" applyNumberFormat="1" applyFont="1" applyFill="1" applyBorder="1" applyAlignment="1">
      <alignment horizontal="center" vertical="center"/>
    </xf>
    <xf numFmtId="0" fontId="72" fillId="4" borderId="0" xfId="6" applyFont="1" applyFill="1" applyBorder="1" applyAlignment="1">
      <alignment horizontal="center" vertical="center" wrapText="1"/>
    </xf>
    <xf numFmtId="0" fontId="36" fillId="4" borderId="0" xfId="0" applyFont="1" applyFill="1" applyBorder="1"/>
    <xf numFmtId="0" fontId="36" fillId="4" borderId="0" xfId="0" applyFont="1" applyFill="1" applyBorder="1" applyAlignment="1">
      <alignment horizontal="center"/>
    </xf>
    <xf numFmtId="0" fontId="36" fillId="0" borderId="6" xfId="0" applyFont="1" applyBorder="1" applyAlignment="1">
      <alignment vertical="center" wrapText="1"/>
    </xf>
    <xf numFmtId="0" fontId="36" fillId="0" borderId="5" xfId="0" applyFont="1" applyBorder="1" applyAlignment="1">
      <alignment vertical="center" wrapText="1"/>
    </xf>
    <xf numFmtId="0" fontId="71" fillId="6" borderId="16" xfId="5" applyFont="1" applyFill="1" applyBorder="1" applyAlignment="1">
      <alignment horizontal="center" vertical="center"/>
    </xf>
    <xf numFmtId="0" fontId="71" fillId="6" borderId="4" xfId="5" applyFont="1" applyFill="1" applyBorder="1" applyAlignment="1">
      <alignment horizontal="center" vertical="center"/>
    </xf>
    <xf numFmtId="0" fontId="71" fillId="6" borderId="10" xfId="5" applyFont="1" applyFill="1" applyBorder="1" applyAlignment="1">
      <alignment horizontal="center" vertical="center"/>
    </xf>
    <xf numFmtId="0" fontId="71" fillId="6" borderId="36" xfId="5" applyFont="1" applyFill="1" applyBorder="1" applyAlignment="1">
      <alignment horizontal="center" vertical="center"/>
    </xf>
    <xf numFmtId="165" fontId="71" fillId="0" borderId="9" xfId="5" applyNumberFormat="1" applyFont="1" applyFill="1" applyBorder="1" applyAlignment="1">
      <alignment horizontal="center" vertical="center"/>
    </xf>
    <xf numFmtId="0" fontId="72" fillId="4" borderId="0" xfId="6" applyFont="1" applyFill="1" applyBorder="1" applyAlignment="1">
      <alignment horizontal="center" vertical="center" wrapText="1"/>
    </xf>
    <xf numFmtId="0" fontId="36" fillId="4" borderId="0" xfId="0" applyFont="1" applyFill="1" applyBorder="1"/>
    <xf numFmtId="0" fontId="36" fillId="4" borderId="0" xfId="0" applyFont="1" applyFill="1" applyBorder="1" applyAlignment="1">
      <alignment horizontal="center"/>
    </xf>
    <xf numFmtId="0" fontId="36" fillId="0" borderId="6" xfId="0" applyFont="1" applyBorder="1" applyAlignment="1">
      <alignment vertical="center" wrapText="1"/>
    </xf>
    <xf numFmtId="0" fontId="36" fillId="0" borderId="5" xfId="0" applyFont="1" applyBorder="1" applyAlignment="1">
      <alignment vertical="center" wrapText="1"/>
    </xf>
    <xf numFmtId="0" fontId="36" fillId="0" borderId="5" xfId="0" applyFont="1" applyBorder="1" applyAlignment="1">
      <alignment horizontal="right" vertical="center" wrapText="1"/>
    </xf>
    <xf numFmtId="0" fontId="40" fillId="0" borderId="6" xfId="0" applyFont="1" applyBorder="1" applyAlignment="1">
      <alignment vertical="center" wrapText="1"/>
    </xf>
    <xf numFmtId="0" fontId="40" fillId="0" borderId="5" xfId="0" applyFont="1" applyBorder="1" applyAlignment="1">
      <alignment vertical="center" wrapText="1"/>
    </xf>
    <xf numFmtId="0" fontId="73" fillId="0" borderId="28" xfId="0" applyFont="1" applyBorder="1" applyAlignment="1">
      <alignment vertical="center" wrapText="1"/>
    </xf>
    <xf numFmtId="0" fontId="73" fillId="0" borderId="42" xfId="0" applyFont="1" applyBorder="1" applyAlignment="1">
      <alignment vertical="center" wrapText="1"/>
    </xf>
    <xf numFmtId="0" fontId="73" fillId="0" borderId="42" xfId="0" applyFont="1" applyBorder="1" applyAlignment="1">
      <alignment horizontal="right" vertical="center" wrapText="1"/>
    </xf>
    <xf numFmtId="0" fontId="71" fillId="6" borderId="16" xfId="5" applyFont="1" applyFill="1" applyBorder="1" applyAlignment="1">
      <alignment horizontal="center" vertical="center"/>
    </xf>
    <xf numFmtId="0" fontId="71" fillId="6" borderId="4" xfId="5" applyFont="1" applyFill="1" applyBorder="1" applyAlignment="1">
      <alignment horizontal="center" vertical="center"/>
    </xf>
    <xf numFmtId="0" fontId="71" fillId="6" borderId="10" xfId="5" applyFont="1" applyFill="1" applyBorder="1" applyAlignment="1">
      <alignment horizontal="center" vertical="center"/>
    </xf>
    <xf numFmtId="0" fontId="71" fillId="6" borderId="19" xfId="5" applyFont="1" applyFill="1" applyBorder="1" applyAlignment="1">
      <alignment horizontal="center" vertical="center"/>
    </xf>
    <xf numFmtId="0" fontId="71" fillId="6" borderId="20" xfId="5" applyFont="1" applyFill="1" applyBorder="1" applyAlignment="1">
      <alignment horizontal="center" vertical="center"/>
    </xf>
    <xf numFmtId="0" fontId="71" fillId="6" borderId="34" xfId="5" applyFont="1" applyFill="1" applyBorder="1" applyAlignment="1">
      <alignment horizontal="center" vertical="center"/>
    </xf>
    <xf numFmtId="0" fontId="71" fillId="6" borderId="46" xfId="5" applyFont="1" applyFill="1" applyBorder="1" applyAlignment="1">
      <alignment horizontal="center" vertical="center"/>
    </xf>
    <xf numFmtId="0" fontId="71" fillId="6" borderId="25" xfId="5" applyFont="1" applyFill="1" applyBorder="1" applyAlignment="1">
      <alignment horizontal="center" vertical="center"/>
    </xf>
    <xf numFmtId="0" fontId="0" fillId="4" borderId="0" xfId="0" applyFill="1" applyBorder="1"/>
    <xf numFmtId="0" fontId="0" fillId="0" borderId="0" xfId="0" applyBorder="1"/>
    <xf numFmtId="0" fontId="25" fillId="4" borderId="0" xfId="6" applyFont="1" applyFill="1" applyBorder="1" applyAlignment="1">
      <alignment horizontal="center" vertical="center" wrapText="1"/>
    </xf>
    <xf numFmtId="2" fontId="3" fillId="10" borderId="38" xfId="6" applyNumberFormat="1" applyFont="1" applyFill="1" applyBorder="1" applyAlignment="1">
      <alignment horizontal="center" vertical="center"/>
    </xf>
    <xf numFmtId="2" fontId="3" fillId="10" borderId="39" xfId="6" applyNumberFormat="1" applyFont="1" applyFill="1" applyBorder="1" applyAlignment="1">
      <alignment horizontal="center" vertical="center"/>
    </xf>
    <xf numFmtId="0" fontId="0" fillId="4" borderId="0" xfId="0" applyFill="1"/>
    <xf numFmtId="0" fontId="36" fillId="0" borderId="0" xfId="0" applyFont="1"/>
    <xf numFmtId="10" fontId="37" fillId="0" borderId="16" xfId="1" applyNumberFormat="1" applyFont="1" applyFill="1" applyBorder="1" applyAlignment="1"/>
    <xf numFmtId="10" fontId="36" fillId="0" borderId="0" xfId="1" applyNumberFormat="1" applyFont="1"/>
    <xf numFmtId="0" fontId="37" fillId="6" borderId="18" xfId="6" applyFont="1" applyFill="1" applyBorder="1" applyAlignment="1"/>
    <xf numFmtId="0" fontId="37" fillId="6" borderId="16" xfId="6" applyFont="1" applyFill="1" applyBorder="1" applyAlignment="1"/>
    <xf numFmtId="0" fontId="37" fillId="0" borderId="16" xfId="6" applyFont="1" applyFill="1" applyBorder="1" applyAlignment="1"/>
    <xf numFmtId="0" fontId="81" fillId="0" borderId="10" xfId="0" applyFont="1" applyFill="1" applyBorder="1" applyAlignment="1">
      <alignment horizontal="center" vertical="center"/>
    </xf>
    <xf numFmtId="0" fontId="81" fillId="0" borderId="17" xfId="0" applyFont="1" applyFill="1" applyBorder="1" applyAlignment="1">
      <alignment horizontal="center" vertical="center"/>
    </xf>
    <xf numFmtId="0" fontId="37" fillId="0" borderId="18" xfId="6" applyFont="1" applyFill="1" applyBorder="1" applyAlignment="1"/>
    <xf numFmtId="0" fontId="37" fillId="0" borderId="34" xfId="6" applyFont="1" applyFill="1" applyBorder="1" applyAlignment="1"/>
    <xf numFmtId="0" fontId="36" fillId="0" borderId="0" xfId="0" applyFont="1" applyFill="1"/>
    <xf numFmtId="0" fontId="37" fillId="0" borderId="7" xfId="6" applyFont="1" applyFill="1" applyBorder="1" applyAlignment="1">
      <alignment wrapText="1"/>
    </xf>
    <xf numFmtId="0" fontId="70" fillId="0" borderId="49" xfId="6" applyFont="1" applyFill="1" applyBorder="1" applyAlignment="1">
      <alignment wrapText="1"/>
    </xf>
    <xf numFmtId="0" fontId="1" fillId="0" borderId="0" xfId="0" applyFont="1" applyFill="1"/>
    <xf numFmtId="0" fontId="37" fillId="6" borderId="47" xfId="6" applyFont="1" applyFill="1" applyBorder="1" applyAlignment="1">
      <alignment wrapText="1"/>
    </xf>
    <xf numFmtId="0" fontId="37" fillId="6" borderId="7" xfId="6" applyFont="1" applyFill="1" applyBorder="1" applyAlignment="1">
      <alignment wrapText="1"/>
    </xf>
    <xf numFmtId="165" fontId="71" fillId="0" borderId="9" xfId="5" applyNumberFormat="1" applyFont="1" applyFill="1" applyBorder="1" applyAlignment="1">
      <alignment horizontal="center" vertical="center"/>
    </xf>
    <xf numFmtId="0" fontId="72" fillId="4" borderId="0" xfId="6" applyFont="1" applyFill="1" applyBorder="1" applyAlignment="1">
      <alignment horizontal="center" vertical="center" wrapText="1"/>
    </xf>
    <xf numFmtId="0" fontId="72" fillId="10" borderId="67" xfId="0" applyFont="1" applyFill="1" applyBorder="1" applyAlignment="1">
      <alignment horizontal="center" vertical="center" wrapText="1"/>
    </xf>
    <xf numFmtId="0" fontId="36" fillId="0" borderId="4" xfId="0" applyFont="1" applyFill="1" applyBorder="1" applyAlignment="1">
      <alignment horizontal="center" vertical="center"/>
    </xf>
    <xf numFmtId="0" fontId="36" fillId="0" borderId="10" xfId="0" applyFont="1" applyFill="1" applyBorder="1" applyAlignment="1">
      <alignment horizontal="center" vertical="center"/>
    </xf>
    <xf numFmtId="165" fontId="71" fillId="0" borderId="68" xfId="5" applyNumberFormat="1" applyFont="1" applyFill="1" applyBorder="1" applyAlignment="1">
      <alignment horizontal="center" vertical="center"/>
    </xf>
    <xf numFmtId="165" fontId="71" fillId="0" borderId="69" xfId="5" applyNumberFormat="1" applyFont="1" applyFill="1" applyBorder="1" applyAlignment="1">
      <alignment horizontal="center" vertical="center"/>
    </xf>
    <xf numFmtId="0" fontId="36" fillId="0" borderId="0" xfId="0" applyFont="1" applyBorder="1"/>
    <xf numFmtId="0" fontId="72" fillId="10" borderId="58" xfId="0" applyFont="1" applyFill="1" applyBorder="1" applyAlignment="1">
      <alignment horizontal="center" vertical="center" wrapText="1"/>
    </xf>
    <xf numFmtId="165" fontId="71" fillId="0" borderId="71" xfId="5" applyNumberFormat="1" applyFont="1" applyFill="1" applyBorder="1" applyAlignment="1">
      <alignment horizontal="center" vertical="center"/>
    </xf>
    <xf numFmtId="0" fontId="72" fillId="10" borderId="6" xfId="0" applyFont="1" applyFill="1" applyBorder="1" applyAlignment="1">
      <alignment horizontal="center" vertical="center" wrapText="1"/>
    </xf>
    <xf numFmtId="0" fontId="36" fillId="4" borderId="0" xfId="0" applyFont="1" applyFill="1" applyBorder="1"/>
    <xf numFmtId="0" fontId="36" fillId="0" borderId="61" xfId="0" applyFont="1" applyFill="1" applyBorder="1"/>
    <xf numFmtId="0" fontId="37" fillId="0" borderId="50" xfId="6" applyFont="1" applyFill="1" applyBorder="1" applyAlignment="1">
      <alignment wrapText="1"/>
    </xf>
    <xf numFmtId="0" fontId="37" fillId="0" borderId="24" xfId="6" applyFont="1" applyFill="1" applyBorder="1" applyAlignment="1">
      <alignment wrapText="1"/>
    </xf>
    <xf numFmtId="0" fontId="82" fillId="10" borderId="27" xfId="0" applyFont="1" applyFill="1" applyBorder="1" applyAlignment="1">
      <alignment vertical="center" wrapText="1"/>
    </xf>
    <xf numFmtId="0" fontId="82" fillId="10" borderId="29" xfId="0" applyFont="1" applyFill="1" applyBorder="1" applyAlignment="1">
      <alignment vertical="center" wrapText="1"/>
    </xf>
    <xf numFmtId="0" fontId="82" fillId="10" borderId="42" xfId="0" applyFont="1" applyFill="1" applyBorder="1" applyAlignment="1">
      <alignment vertical="center" wrapText="1"/>
    </xf>
    <xf numFmtId="0" fontId="38" fillId="0" borderId="27" xfId="0" applyFont="1" applyBorder="1" applyAlignment="1">
      <alignment vertical="center"/>
    </xf>
    <xf numFmtId="0" fontId="70" fillId="0" borderId="32" xfId="6" applyFont="1" applyFill="1" applyBorder="1" applyAlignment="1">
      <alignment horizontal="center" wrapText="1"/>
    </xf>
    <xf numFmtId="0" fontId="70" fillId="0" borderId="14" xfId="6" applyFont="1" applyFill="1" applyBorder="1" applyAlignment="1">
      <alignment horizontal="center" wrapText="1"/>
    </xf>
    <xf numFmtId="10" fontId="37" fillId="0" borderId="10" xfId="1" applyNumberFormat="1" applyFont="1" applyFill="1" applyBorder="1" applyAlignment="1">
      <alignment horizontal="center"/>
    </xf>
    <xf numFmtId="10" fontId="37" fillId="0" borderId="17" xfId="1" applyNumberFormat="1" applyFont="1" applyFill="1" applyBorder="1" applyAlignment="1">
      <alignment horizontal="center"/>
    </xf>
    <xf numFmtId="0" fontId="37" fillId="6" borderId="20" xfId="6" applyFont="1" applyFill="1" applyBorder="1" applyAlignment="1">
      <alignment horizontal="center"/>
    </xf>
    <xf numFmtId="0" fontId="37" fillId="6" borderId="72" xfId="6" applyFont="1" applyFill="1" applyBorder="1" applyAlignment="1">
      <alignment horizontal="center"/>
    </xf>
    <xf numFmtId="164" fontId="37" fillId="6" borderId="20" xfId="6" applyNumberFormat="1" applyFont="1" applyFill="1" applyBorder="1" applyAlignment="1">
      <alignment horizontal="center"/>
    </xf>
    <xf numFmtId="164" fontId="81" fillId="6" borderId="10" xfId="6" applyNumberFormat="1" applyFont="1" applyFill="1" applyBorder="1" applyAlignment="1">
      <alignment horizontal="center"/>
    </xf>
    <xf numFmtId="0" fontId="37" fillId="6" borderId="10" xfId="6" applyFont="1" applyFill="1" applyBorder="1" applyAlignment="1">
      <alignment horizontal="center"/>
    </xf>
    <xf numFmtId="0" fontId="37" fillId="6" borderId="17" xfId="6" applyFont="1" applyFill="1" applyBorder="1" applyAlignment="1">
      <alignment horizontal="center"/>
    </xf>
    <xf numFmtId="164" fontId="37" fillId="6" borderId="10" xfId="6" applyNumberFormat="1" applyFont="1" applyFill="1" applyBorder="1" applyAlignment="1">
      <alignment horizontal="center"/>
    </xf>
    <xf numFmtId="0" fontId="37" fillId="0" borderId="10" xfId="6" applyFont="1" applyFill="1" applyBorder="1" applyAlignment="1">
      <alignment horizontal="center"/>
    </xf>
    <xf numFmtId="0" fontId="37" fillId="0" borderId="17" xfId="6" applyFont="1" applyFill="1" applyBorder="1" applyAlignment="1">
      <alignment horizontal="center"/>
    </xf>
    <xf numFmtId="1" fontId="37" fillId="6" borderId="10" xfId="6" applyNumberFormat="1" applyFont="1" applyFill="1" applyBorder="1" applyAlignment="1">
      <alignment horizontal="center" wrapText="1"/>
    </xf>
    <xf numFmtId="1" fontId="37" fillId="0" borderId="10" xfId="6" applyNumberFormat="1" applyFont="1" applyFill="1" applyBorder="1" applyAlignment="1">
      <alignment horizontal="center" wrapText="1"/>
    </xf>
    <xf numFmtId="10" fontId="37" fillId="0" borderId="10" xfId="1" applyNumberFormat="1" applyFont="1" applyFill="1" applyBorder="1" applyAlignment="1">
      <alignment horizontal="center" wrapText="1"/>
    </xf>
    <xf numFmtId="10" fontId="37" fillId="0" borderId="25" xfId="1" applyNumberFormat="1" applyFont="1" applyFill="1" applyBorder="1" applyAlignment="1">
      <alignment horizontal="center" wrapText="1"/>
    </xf>
    <xf numFmtId="1" fontId="37" fillId="0" borderId="25" xfId="6" applyNumberFormat="1" applyFont="1" applyFill="1" applyBorder="1" applyAlignment="1">
      <alignment horizontal="center" wrapText="1"/>
    </xf>
    <xf numFmtId="1" fontId="37" fillId="0" borderId="36" xfId="6" applyNumberFormat="1" applyFont="1" applyFill="1" applyBorder="1" applyAlignment="1">
      <alignment horizontal="center" wrapText="1"/>
    </xf>
    <xf numFmtId="164" fontId="37" fillId="0" borderId="25" xfId="6" applyNumberFormat="1" applyFont="1" applyFill="1" applyBorder="1" applyAlignment="1">
      <alignment horizontal="center" wrapText="1"/>
    </xf>
    <xf numFmtId="0" fontId="5" fillId="10" borderId="29" xfId="7" applyFont="1" applyFill="1" applyBorder="1" applyAlignment="1">
      <alignment horizontal="center" wrapText="1"/>
    </xf>
    <xf numFmtId="0" fontId="34" fillId="6" borderId="29" xfId="6" applyFont="1" applyFill="1" applyBorder="1" applyAlignment="1">
      <alignment horizontal="center" vertical="center"/>
    </xf>
    <xf numFmtId="0" fontId="34" fillId="6" borderId="42" xfId="6" applyFont="1" applyFill="1" applyBorder="1" applyAlignment="1">
      <alignment horizontal="center" vertical="center"/>
    </xf>
    <xf numFmtId="0" fontId="39" fillId="0" borderId="29" xfId="6" applyFont="1" applyFill="1" applyBorder="1" applyAlignment="1">
      <alignment horizontal="center" vertical="center"/>
    </xf>
    <xf numFmtId="0" fontId="39" fillId="0" borderId="42" xfId="6" applyFont="1" applyFill="1" applyBorder="1" applyAlignment="1">
      <alignment horizontal="center" vertical="center"/>
    </xf>
    <xf numFmtId="0" fontId="38" fillId="0" borderId="29" xfId="0" applyFont="1" applyBorder="1" applyAlignment="1">
      <alignment horizontal="center" vertical="center"/>
    </xf>
    <xf numFmtId="0" fontId="38" fillId="0" borderId="42" xfId="0" applyFont="1" applyBorder="1" applyAlignment="1">
      <alignment horizontal="center" vertical="center"/>
    </xf>
    <xf numFmtId="0" fontId="36" fillId="4" borderId="0" xfId="0" applyFont="1" applyFill="1" applyBorder="1" applyAlignment="1">
      <alignment horizontal="center"/>
    </xf>
    <xf numFmtId="0" fontId="34" fillId="6" borderId="27" xfId="6" applyFont="1" applyFill="1" applyBorder="1" applyAlignment="1">
      <alignment horizontal="left" vertical="center"/>
    </xf>
    <xf numFmtId="0" fontId="39" fillId="0" borderId="27" xfId="6" applyFont="1" applyFill="1" applyBorder="1" applyAlignment="1">
      <alignment horizontal="left" vertical="center"/>
    </xf>
    <xf numFmtId="0" fontId="70" fillId="0" borderId="1" xfId="6" applyFont="1" applyFill="1" applyBorder="1" applyAlignment="1">
      <alignment wrapText="1"/>
    </xf>
    <xf numFmtId="0" fontId="37" fillId="6" borderId="50" xfId="6" applyFont="1" applyFill="1" applyBorder="1" applyAlignment="1">
      <alignment wrapText="1"/>
    </xf>
    <xf numFmtId="164" fontId="37" fillId="0" borderId="36" xfId="6" applyNumberFormat="1" applyFont="1" applyFill="1" applyBorder="1" applyAlignment="1">
      <alignment horizontal="center" wrapText="1"/>
    </xf>
    <xf numFmtId="0" fontId="72" fillId="4" borderId="0" xfId="0" applyFont="1" applyFill="1" applyBorder="1" applyAlignment="1">
      <alignment horizontal="center" vertical="center" wrapText="1"/>
    </xf>
    <xf numFmtId="0" fontId="36" fillId="4" borderId="0" xfId="0" applyFont="1" applyFill="1" applyBorder="1" applyAlignment="1">
      <alignment horizontal="center" vertical="center"/>
    </xf>
    <xf numFmtId="165" fontId="71" fillId="4" borderId="0" xfId="5" applyNumberFormat="1" applyFont="1" applyFill="1" applyBorder="1" applyAlignment="1">
      <alignment horizontal="center" vertical="center"/>
    </xf>
    <xf numFmtId="165" fontId="37" fillId="0" borderId="10" xfId="1" applyNumberFormat="1" applyFont="1" applyFill="1" applyBorder="1" applyAlignment="1">
      <alignment horizontal="center" wrapText="1"/>
    </xf>
    <xf numFmtId="0" fontId="36" fillId="0" borderId="28" xfId="0" applyFont="1" applyBorder="1" applyAlignment="1">
      <alignment vertical="center" wrapText="1"/>
    </xf>
    <xf numFmtId="0" fontId="36" fillId="0" borderId="42" xfId="0" applyFont="1" applyBorder="1" applyAlignment="1">
      <alignment vertical="center" wrapText="1"/>
    </xf>
    <xf numFmtId="0" fontId="36" fillId="0" borderId="6" xfId="0" applyFont="1" applyBorder="1" applyAlignment="1">
      <alignment vertical="center" wrapText="1"/>
    </xf>
    <xf numFmtId="0" fontId="36" fillId="0" borderId="5" xfId="0" applyFont="1" applyBorder="1" applyAlignment="1">
      <alignment vertical="center" wrapText="1"/>
    </xf>
    <xf numFmtId="0" fontId="73" fillId="0" borderId="6" xfId="0" applyFont="1" applyBorder="1" applyAlignment="1">
      <alignment vertical="center" wrapText="1"/>
    </xf>
    <xf numFmtId="0" fontId="73" fillId="0" borderId="5" xfId="0" applyFont="1" applyBorder="1" applyAlignment="1">
      <alignment vertical="center" wrapText="1"/>
    </xf>
    <xf numFmtId="0" fontId="75" fillId="0" borderId="6" xfId="0" applyFont="1" applyBorder="1" applyAlignment="1">
      <alignment vertical="center" wrapText="1"/>
    </xf>
    <xf numFmtId="0" fontId="74" fillId="0" borderId="6" xfId="0" applyFont="1" applyBorder="1" applyAlignment="1">
      <alignment vertical="center" wrapText="1"/>
    </xf>
    <xf numFmtId="0" fontId="74" fillId="0" borderId="5" xfId="0" applyFont="1" applyBorder="1" applyAlignment="1">
      <alignment vertical="center" wrapText="1"/>
    </xf>
    <xf numFmtId="0" fontId="36" fillId="0" borderId="5" xfId="0" applyFont="1" applyBorder="1" applyAlignment="1">
      <alignment horizontal="right" vertical="center" wrapText="1"/>
    </xf>
    <xf numFmtId="0" fontId="37" fillId="0" borderId="20" xfId="6" applyFont="1" applyFill="1" applyBorder="1" applyAlignment="1">
      <alignment horizontal="center"/>
    </xf>
    <xf numFmtId="10" fontId="37" fillId="0" borderId="11" xfId="1" applyNumberFormat="1" applyFont="1" applyFill="1" applyBorder="1" applyAlignment="1">
      <alignment horizontal="center"/>
    </xf>
    <xf numFmtId="0" fontId="36" fillId="0" borderId="11" xfId="0" applyFont="1" applyBorder="1" applyAlignment="1">
      <alignment horizontal="center"/>
    </xf>
    <xf numFmtId="0" fontId="70" fillId="0" borderId="10" xfId="6" applyFont="1" applyFill="1" applyBorder="1" applyAlignment="1">
      <alignment horizontal="center" wrapText="1"/>
    </xf>
    <xf numFmtId="0" fontId="36" fillId="4" borderId="10" xfId="0" applyFont="1" applyFill="1" applyBorder="1"/>
    <xf numFmtId="0" fontId="3" fillId="10" borderId="3" xfId="6" applyFont="1" applyFill="1" applyBorder="1" applyAlignment="1">
      <alignment horizontal="center" vertical="center" wrapText="1"/>
    </xf>
    <xf numFmtId="0" fontId="3" fillId="10" borderId="30" xfId="6" applyFont="1" applyFill="1" applyBorder="1" applyAlignment="1">
      <alignment horizontal="center" vertical="center" wrapText="1"/>
    </xf>
    <xf numFmtId="0" fontId="34" fillId="6" borderId="29" xfId="6" applyFont="1" applyFill="1" applyBorder="1" applyAlignment="1">
      <alignment horizontal="left" vertical="center"/>
    </xf>
    <xf numFmtId="0" fontId="39" fillId="0" borderId="29" xfId="6" applyFont="1" applyFill="1" applyBorder="1" applyAlignment="1">
      <alignment horizontal="left" vertical="center"/>
    </xf>
    <xf numFmtId="0" fontId="40" fillId="0" borderId="6" xfId="0" applyFont="1" applyBorder="1" applyAlignment="1">
      <alignment vertical="center" wrapText="1"/>
    </xf>
    <xf numFmtId="0" fontId="40" fillId="0" borderId="5" xfId="0" applyFont="1" applyBorder="1" applyAlignment="1">
      <alignment vertical="center" wrapText="1"/>
    </xf>
    <xf numFmtId="0" fontId="40" fillId="0" borderId="5" xfId="0" applyFont="1" applyBorder="1" applyAlignment="1">
      <alignment horizontal="left" vertical="center" wrapText="1"/>
    </xf>
    <xf numFmtId="2" fontId="3" fillId="10" borderId="3" xfId="6" applyNumberFormat="1" applyFont="1" applyFill="1" applyBorder="1" applyAlignment="1">
      <alignment horizontal="center" vertical="center" wrapText="1"/>
    </xf>
    <xf numFmtId="2" fontId="3" fillId="10" borderId="0" xfId="6" applyNumberFormat="1" applyFont="1" applyFill="1" applyBorder="1" applyAlignment="1">
      <alignment horizontal="center" vertical="center" wrapText="1"/>
    </xf>
    <xf numFmtId="0" fontId="73" fillId="0" borderId="28" xfId="0" applyFont="1" applyBorder="1" applyAlignment="1">
      <alignment vertical="center" wrapText="1"/>
    </xf>
    <xf numFmtId="0" fontId="73" fillId="0" borderId="42" xfId="0" applyFont="1" applyBorder="1" applyAlignment="1">
      <alignment vertical="center" wrapText="1"/>
    </xf>
    <xf numFmtId="0" fontId="73" fillId="0" borderId="42" xfId="0" applyFont="1" applyBorder="1" applyAlignment="1">
      <alignment horizontal="right" vertical="center" wrapText="1"/>
    </xf>
    <xf numFmtId="165" fontId="36" fillId="0" borderId="10" xfId="1" applyNumberFormat="1" applyFont="1" applyFill="1" applyBorder="1" applyAlignment="1">
      <alignment horizontal="center" vertical="center"/>
    </xf>
    <xf numFmtId="165" fontId="36" fillId="0" borderId="20" xfId="1" applyNumberFormat="1" applyFont="1" applyFill="1" applyBorder="1" applyAlignment="1">
      <alignment horizontal="center" vertical="center"/>
    </xf>
    <xf numFmtId="165" fontId="71" fillId="0" borderId="78" xfId="5" applyNumberFormat="1" applyFont="1" applyFill="1" applyBorder="1" applyAlignment="1">
      <alignment horizontal="center" vertical="center"/>
    </xf>
    <xf numFmtId="165" fontId="71" fillId="0" borderId="79" xfId="5" applyNumberFormat="1" applyFont="1" applyFill="1" applyBorder="1" applyAlignment="1">
      <alignment horizontal="center" vertical="center"/>
    </xf>
    <xf numFmtId="165" fontId="71" fillId="0" borderId="80" xfId="5" applyNumberFormat="1" applyFont="1" applyFill="1" applyBorder="1" applyAlignment="1">
      <alignment horizontal="center" vertical="center"/>
    </xf>
    <xf numFmtId="0" fontId="36" fillId="0" borderId="81" xfId="0" applyFont="1" applyFill="1" applyBorder="1" applyAlignment="1">
      <alignment horizontal="center" vertical="center"/>
    </xf>
    <xf numFmtId="165" fontId="36" fillId="0" borderId="36" xfId="1" applyNumberFormat="1" applyFont="1" applyFill="1" applyBorder="1" applyAlignment="1">
      <alignment horizontal="center" vertical="center"/>
    </xf>
    <xf numFmtId="165" fontId="71" fillId="0" borderId="70" xfId="5" applyNumberFormat="1" applyFont="1" applyFill="1" applyBorder="1" applyAlignment="1">
      <alignment horizontal="center" vertical="center"/>
    </xf>
    <xf numFmtId="0" fontId="72" fillId="27" borderId="47" xfId="0" applyFont="1" applyFill="1" applyBorder="1" applyAlignment="1">
      <alignment horizontal="center" vertical="center" wrapText="1"/>
    </xf>
    <xf numFmtId="165" fontId="36" fillId="27" borderId="10" xfId="1" applyNumberFormat="1" applyFont="1" applyFill="1" applyBorder="1" applyAlignment="1">
      <alignment horizontal="center" vertical="center"/>
    </xf>
    <xf numFmtId="0" fontId="36" fillId="27" borderId="45" xfId="0" applyFont="1" applyFill="1" applyBorder="1" applyAlignment="1">
      <alignment horizontal="center" vertical="center"/>
    </xf>
    <xf numFmtId="0" fontId="73" fillId="27" borderId="0" xfId="0" applyFont="1" applyFill="1" applyBorder="1" applyAlignment="1">
      <alignment wrapText="1"/>
    </xf>
    <xf numFmtId="0" fontId="72" fillId="27" borderId="28" xfId="0" applyFont="1" applyFill="1" applyBorder="1" applyAlignment="1">
      <alignment horizontal="center" vertical="center" wrapText="1"/>
    </xf>
    <xf numFmtId="0" fontId="89" fillId="27" borderId="42" xfId="5" applyFont="1" applyFill="1" applyBorder="1" applyAlignment="1" applyProtection="1">
      <alignment horizontal="center" vertical="center"/>
    </xf>
    <xf numFmtId="0" fontId="7" fillId="4" borderId="50" xfId="0" applyFont="1" applyFill="1" applyBorder="1" applyAlignment="1">
      <alignment horizontal="right"/>
    </xf>
    <xf numFmtId="0" fontId="7" fillId="4" borderId="24" xfId="0" applyFont="1" applyFill="1" applyBorder="1" applyAlignment="1">
      <alignment horizontal="right"/>
    </xf>
    <xf numFmtId="165" fontId="7" fillId="20" borderId="10" xfId="1" applyNumberFormat="1" applyFont="1" applyFill="1" applyBorder="1" applyAlignment="1">
      <alignment horizontal="center"/>
    </xf>
    <xf numFmtId="165" fontId="6" fillId="20" borderId="39" xfId="0" applyNumberFormat="1" applyFont="1" applyFill="1" applyBorder="1" applyAlignment="1">
      <alignment horizontal="center"/>
    </xf>
    <xf numFmtId="165" fontId="7" fillId="20" borderId="39" xfId="1" applyNumberFormat="1" applyFont="1" applyFill="1" applyBorder="1" applyAlignment="1">
      <alignment horizontal="center"/>
    </xf>
    <xf numFmtId="1" fontId="37" fillId="6" borderId="10" xfId="6" applyNumberFormat="1" applyFont="1" applyFill="1" applyBorder="1" applyAlignment="1">
      <alignment horizontal="center" wrapText="1"/>
    </xf>
    <xf numFmtId="1" fontId="37" fillId="0" borderId="10" xfId="6" applyNumberFormat="1" applyFont="1" applyFill="1" applyBorder="1" applyAlignment="1">
      <alignment horizontal="center" wrapText="1"/>
    </xf>
    <xf numFmtId="165" fontId="7" fillId="8" borderId="11" xfId="1" applyNumberFormat="1" applyFont="1" applyFill="1" applyBorder="1" applyAlignment="1">
      <alignment horizontal="center" vertical="center"/>
    </xf>
    <xf numFmtId="165" fontId="7" fillId="8" borderId="37" xfId="1" applyNumberFormat="1" applyFont="1" applyFill="1" applyBorder="1" applyAlignment="1">
      <alignment horizontal="center" vertical="center"/>
    </xf>
    <xf numFmtId="165" fontId="7" fillId="8" borderId="35" xfId="1" applyNumberFormat="1" applyFont="1" applyFill="1" applyBorder="1" applyAlignment="1">
      <alignment horizontal="center" vertical="center"/>
    </xf>
    <xf numFmtId="0" fontId="69" fillId="0" borderId="0" xfId="0" quotePrefix="1" applyFont="1" applyAlignment="1">
      <alignment horizontal="left"/>
    </xf>
    <xf numFmtId="165" fontId="56" fillId="17" borderId="10" xfId="1" applyNumberFormat="1" applyFont="1" applyFill="1" applyBorder="1" applyAlignment="1">
      <alignment horizontal="center" vertical="center"/>
    </xf>
    <xf numFmtId="165" fontId="56" fillId="23" borderId="10" xfId="1" applyNumberFormat="1" applyFont="1" applyFill="1" applyBorder="1" applyAlignment="1">
      <alignment horizontal="center" vertical="center"/>
    </xf>
    <xf numFmtId="165" fontId="56" fillId="17" borderId="10" xfId="1" applyNumberFormat="1" applyFont="1" applyFill="1" applyBorder="1" applyAlignment="1">
      <alignment horizontal="center" vertical="center" wrapText="1"/>
    </xf>
    <xf numFmtId="165" fontId="56" fillId="23" borderId="25" xfId="1" applyNumberFormat="1" applyFont="1" applyFill="1" applyBorder="1" applyAlignment="1">
      <alignment horizontal="center" vertical="center"/>
    </xf>
    <xf numFmtId="165" fontId="56" fillId="0" borderId="25" xfId="1" applyNumberFormat="1" applyFont="1" applyFill="1" applyBorder="1" applyAlignment="1">
      <alignment horizontal="center" vertical="center"/>
    </xf>
    <xf numFmtId="1" fontId="15" fillId="4" borderId="0" xfId="6" applyNumberFormat="1" applyFont="1" applyFill="1" applyBorder="1" applyAlignment="1">
      <alignment horizontal="center" vertical="center" wrapText="1"/>
    </xf>
    <xf numFmtId="166" fontId="0" fillId="4" borderId="0" xfId="0" applyNumberFormat="1" applyFill="1" applyBorder="1" applyAlignment="1">
      <alignment horizontal="center"/>
    </xf>
    <xf numFmtId="1" fontId="24" fillId="4" borderId="0" xfId="0" applyNumberFormat="1" applyFont="1" applyFill="1" applyBorder="1" applyAlignment="1">
      <alignment horizontal="center"/>
    </xf>
    <xf numFmtId="166" fontId="24" fillId="4" borderId="0" xfId="0" applyNumberFormat="1" applyFont="1" applyFill="1" applyBorder="1" applyAlignment="1">
      <alignment horizontal="center"/>
    </xf>
    <xf numFmtId="1" fontId="7" fillId="2" borderId="20" xfId="6" applyNumberFormat="1" applyFont="1" applyFill="1" applyBorder="1" applyAlignment="1">
      <alignment horizontal="center"/>
    </xf>
    <xf numFmtId="1" fontId="37" fillId="2" borderId="10" xfId="6" applyNumberFormat="1" applyFont="1" applyFill="1" applyBorder="1" applyAlignment="1">
      <alignment horizontal="center" wrapText="1"/>
    </xf>
    <xf numFmtId="10" fontId="37" fillId="2" borderId="10" xfId="1" applyNumberFormat="1" applyFont="1" applyFill="1" applyBorder="1" applyAlignment="1">
      <alignment horizontal="center" wrapText="1"/>
    </xf>
    <xf numFmtId="1" fontId="37" fillId="2" borderId="36" xfId="6" applyNumberFormat="1" applyFont="1" applyFill="1" applyBorder="1" applyAlignment="1">
      <alignment horizontal="center" wrapText="1"/>
    </xf>
    <xf numFmtId="10" fontId="37" fillId="2" borderId="25" xfId="1" applyNumberFormat="1" applyFont="1" applyFill="1" applyBorder="1" applyAlignment="1">
      <alignment horizontal="center" wrapText="1"/>
    </xf>
    <xf numFmtId="164" fontId="37" fillId="2" borderId="25" xfId="6" applyNumberFormat="1" applyFont="1" applyFill="1" applyBorder="1" applyAlignment="1">
      <alignment horizontal="center" wrapText="1"/>
    </xf>
    <xf numFmtId="1" fontId="37" fillId="2" borderId="25" xfId="6" applyNumberFormat="1" applyFont="1" applyFill="1" applyBorder="1" applyAlignment="1">
      <alignment horizontal="center" wrapText="1"/>
    </xf>
    <xf numFmtId="164" fontId="37" fillId="2" borderId="36" xfId="6" applyNumberFormat="1" applyFont="1" applyFill="1" applyBorder="1" applyAlignment="1">
      <alignment horizontal="center" wrapText="1"/>
    </xf>
    <xf numFmtId="10" fontId="92" fillId="0" borderId="32" xfId="6" applyNumberFormat="1" applyFont="1" applyFill="1" applyBorder="1" applyAlignment="1">
      <alignment horizontal="center" wrapText="1"/>
    </xf>
    <xf numFmtId="0" fontId="37" fillId="2" borderId="20" xfId="6" applyFont="1" applyFill="1" applyBorder="1" applyAlignment="1">
      <alignment horizontal="center"/>
    </xf>
    <xf numFmtId="1" fontId="37" fillId="2" borderId="20" xfId="6" applyNumberFormat="1" applyFont="1" applyFill="1" applyBorder="1" applyAlignment="1">
      <alignment horizontal="center"/>
    </xf>
    <xf numFmtId="165" fontId="37" fillId="2" borderId="10" xfId="1" applyNumberFormat="1" applyFont="1" applyFill="1" applyBorder="1" applyAlignment="1">
      <alignment horizontal="center" wrapText="1"/>
    </xf>
    <xf numFmtId="0" fontId="37" fillId="2" borderId="10" xfId="6" applyFont="1" applyFill="1" applyBorder="1" applyAlignment="1">
      <alignment horizontal="center"/>
    </xf>
    <xf numFmtId="0" fontId="25" fillId="10" borderId="0" xfId="0" applyFont="1" applyFill="1" applyAlignment="1">
      <alignment horizontal="center" vertical="center" wrapText="1"/>
    </xf>
    <xf numFmtId="0" fontId="3" fillId="10" borderId="3" xfId="6" applyFont="1" applyFill="1" applyBorder="1" applyAlignment="1">
      <alignment horizontal="center" vertical="center" wrapText="1"/>
    </xf>
    <xf numFmtId="0" fontId="3" fillId="10" borderId="30" xfId="6" applyFont="1" applyFill="1" applyBorder="1" applyAlignment="1">
      <alignment horizontal="center" vertical="center" wrapText="1"/>
    </xf>
    <xf numFmtId="2" fontId="3" fillId="10" borderId="3" xfId="6" applyNumberFormat="1" applyFont="1" applyFill="1" applyBorder="1" applyAlignment="1">
      <alignment horizontal="center" vertical="center" wrapText="1"/>
    </xf>
    <xf numFmtId="0" fontId="0" fillId="4" borderId="0" xfId="0" applyFill="1" applyAlignment="1">
      <alignment horizontal="center" wrapText="1"/>
    </xf>
    <xf numFmtId="0" fontId="0" fillId="4" borderId="0" xfId="0" applyFill="1" applyAlignment="1">
      <alignment wrapText="1"/>
    </xf>
    <xf numFmtId="0" fontId="14" fillId="0" borderId="18" xfId="6" applyFont="1" applyBorder="1"/>
    <xf numFmtId="0" fontId="14" fillId="0" borderId="34" xfId="6" applyFont="1" applyBorder="1"/>
    <xf numFmtId="0" fontId="15" fillId="4" borderId="0" xfId="6" applyFont="1" applyFill="1" applyAlignment="1">
      <alignment horizontal="center" vertical="center" wrapText="1"/>
    </xf>
    <xf numFmtId="2" fontId="84" fillId="4" borderId="0" xfId="6" applyNumberFormat="1" applyFont="1" applyFill="1" applyAlignment="1">
      <alignment horizontal="center" vertical="center"/>
    </xf>
    <xf numFmtId="0" fontId="14" fillId="0" borderId="66" xfId="6" applyFont="1" applyBorder="1" applyAlignment="1">
      <alignment wrapText="1"/>
    </xf>
    <xf numFmtId="0" fontId="24" fillId="4" borderId="0" xfId="0" applyFont="1" applyFill="1" applyAlignment="1">
      <alignment horizontal="center"/>
    </xf>
    <xf numFmtId="0" fontId="14" fillId="0" borderId="16" xfId="6" applyFont="1" applyBorder="1" applyAlignment="1">
      <alignment wrapText="1"/>
    </xf>
    <xf numFmtId="0" fontId="14" fillId="0" borderId="34" xfId="6" applyFont="1" applyBorder="1" applyAlignment="1">
      <alignment wrapText="1"/>
    </xf>
    <xf numFmtId="0" fontId="14" fillId="0" borderId="18" xfId="6" applyFont="1" applyBorder="1" applyAlignment="1">
      <alignment wrapText="1"/>
    </xf>
    <xf numFmtId="0" fontId="7" fillId="0" borderId="7" xfId="7" applyFont="1" applyBorder="1" applyAlignment="1">
      <alignment horizontal="right"/>
    </xf>
    <xf numFmtId="1" fontId="7" fillId="0" borderId="36" xfId="7" applyNumberFormat="1" applyFont="1" applyBorder="1" applyAlignment="1">
      <alignment horizontal="center" vertical="center"/>
    </xf>
    <xf numFmtId="0" fontId="7" fillId="0" borderId="50" xfId="7" applyFont="1" applyBorder="1" applyAlignment="1">
      <alignment horizontal="right"/>
    </xf>
    <xf numFmtId="0" fontId="7" fillId="0" borderId="50" xfId="7" applyFont="1" applyBorder="1" applyAlignment="1">
      <alignment horizontal="right" vertical="center"/>
    </xf>
    <xf numFmtId="0" fontId="7" fillId="0" borderId="50" xfId="0" applyFont="1" applyBorder="1" applyAlignment="1">
      <alignment horizontal="right"/>
    </xf>
    <xf numFmtId="0" fontId="7" fillId="0" borderId="24" xfId="7" applyFont="1" applyBorder="1" applyAlignment="1">
      <alignment horizontal="right"/>
    </xf>
    <xf numFmtId="1" fontId="7" fillId="0" borderId="25" xfId="7" applyNumberFormat="1" applyFont="1" applyBorder="1" applyAlignment="1">
      <alignment horizontal="center" vertical="center"/>
    </xf>
    <xf numFmtId="0" fontId="7" fillId="0" borderId="15" xfId="7" applyFont="1" applyBorder="1" applyAlignment="1">
      <alignment horizontal="right"/>
    </xf>
    <xf numFmtId="0" fontId="7" fillId="0" borderId="44" xfId="7" applyFont="1" applyBorder="1" applyAlignment="1">
      <alignment horizontal="right"/>
    </xf>
    <xf numFmtId="0" fontId="7" fillId="0" borderId="44" xfId="7" applyFont="1" applyBorder="1" applyAlignment="1">
      <alignment horizontal="right" vertical="center"/>
    </xf>
    <xf numFmtId="0" fontId="7" fillId="0" borderId="26" xfId="7" applyFont="1" applyBorder="1" applyAlignment="1">
      <alignment horizontal="right"/>
    </xf>
    <xf numFmtId="1" fontId="7" fillId="0" borderId="39" xfId="7" applyNumberFormat="1" applyFont="1" applyBorder="1" applyAlignment="1">
      <alignment horizontal="center"/>
    </xf>
    <xf numFmtId="0" fontId="7" fillId="0" borderId="44" xfId="7" applyFont="1" applyBorder="1" applyAlignment="1">
      <alignment horizontal="left"/>
    </xf>
    <xf numFmtId="1" fontId="7" fillId="0" borderId="10" xfId="7" applyNumberFormat="1" applyFont="1" applyBorder="1" applyAlignment="1">
      <alignment horizontal="center" vertical="center"/>
    </xf>
    <xf numFmtId="0" fontId="7" fillId="0" borderId="26" xfId="7" applyFont="1" applyBorder="1" applyAlignment="1">
      <alignment horizontal="left"/>
    </xf>
    <xf numFmtId="0" fontId="0" fillId="10" borderId="0" xfId="0" applyFill="1" applyAlignment="1">
      <alignment horizontal="center" vertical="center" wrapText="1"/>
    </xf>
    <xf numFmtId="0" fontId="70" fillId="0" borderId="49" xfId="6" applyFont="1" applyBorder="1" applyAlignment="1">
      <alignment wrapText="1"/>
    </xf>
    <xf numFmtId="0" fontId="70" fillId="0" borderId="32" xfId="6" applyFont="1" applyBorder="1" applyAlignment="1">
      <alignment horizontal="center" wrapText="1"/>
    </xf>
    <xf numFmtId="0" fontId="70" fillId="0" borderId="14" xfId="6" applyFont="1" applyBorder="1" applyAlignment="1">
      <alignment horizontal="center" wrapText="1"/>
    </xf>
    <xf numFmtId="0" fontId="70" fillId="0" borderId="10" xfId="6" applyFont="1" applyBorder="1" applyAlignment="1">
      <alignment horizontal="center" wrapText="1"/>
    </xf>
    <xf numFmtId="0" fontId="1" fillId="0" borderId="0" xfId="0" applyFont="1"/>
    <xf numFmtId="0" fontId="37" fillId="6" borderId="18" xfId="6" applyFont="1" applyFill="1" applyBorder="1"/>
    <xf numFmtId="1" fontId="37" fillId="6" borderId="20" xfId="6" applyNumberFormat="1" applyFont="1" applyFill="1" applyBorder="1" applyAlignment="1">
      <alignment horizontal="center"/>
    </xf>
    <xf numFmtId="1" fontId="81" fillId="6" borderId="10" xfId="6" applyNumberFormat="1" applyFont="1" applyFill="1" applyBorder="1" applyAlignment="1">
      <alignment horizontal="center"/>
    </xf>
    <xf numFmtId="0" fontId="37" fillId="0" borderId="20" xfId="6" applyFont="1" applyBorder="1" applyAlignment="1">
      <alignment horizontal="center"/>
    </xf>
    <xf numFmtId="0" fontId="37" fillId="0" borderId="10" xfId="6" applyFont="1" applyBorder="1" applyAlignment="1">
      <alignment horizontal="center"/>
    </xf>
    <xf numFmtId="0" fontId="37" fillId="6" borderId="16" xfId="6" applyFont="1" applyFill="1" applyBorder="1"/>
    <xf numFmtId="1" fontId="37" fillId="6" borderId="10" xfId="6" applyNumberFormat="1" applyFont="1" applyFill="1" applyBorder="1" applyAlignment="1">
      <alignment horizontal="center"/>
    </xf>
    <xf numFmtId="0" fontId="37" fillId="0" borderId="16" xfId="6" applyFont="1" applyBorder="1"/>
    <xf numFmtId="0" fontId="37" fillId="0" borderId="17" xfId="6" applyFont="1" applyBorder="1" applyAlignment="1">
      <alignment horizontal="center"/>
    </xf>
    <xf numFmtId="0" fontId="81" fillId="0" borderId="10" xfId="0" applyFont="1" applyBorder="1" applyAlignment="1">
      <alignment horizontal="center" vertical="center"/>
    </xf>
    <xf numFmtId="0" fontId="37" fillId="0" borderId="18" xfId="6" applyFont="1" applyBorder="1"/>
    <xf numFmtId="0" fontId="81" fillId="0" borderId="17" xfId="0" applyFont="1" applyBorder="1" applyAlignment="1">
      <alignment horizontal="center" vertical="center"/>
    </xf>
    <xf numFmtId="0" fontId="37" fillId="0" borderId="34" xfId="6" applyFont="1" applyBorder="1"/>
    <xf numFmtId="1" fontId="37" fillId="0" borderId="10" xfId="6" applyNumberFormat="1" applyFont="1" applyBorder="1" applyAlignment="1">
      <alignment horizontal="center" wrapText="1"/>
    </xf>
    <xf numFmtId="1" fontId="37" fillId="0" borderId="25" xfId="6" applyNumberFormat="1" applyFont="1" applyBorder="1" applyAlignment="1">
      <alignment horizontal="center" wrapText="1"/>
    </xf>
    <xf numFmtId="0" fontId="36" fillId="0" borderId="61" xfId="0" applyFont="1" applyBorder="1"/>
    <xf numFmtId="1" fontId="37" fillId="0" borderId="36" xfId="6" applyNumberFormat="1" applyFont="1" applyBorder="1" applyAlignment="1">
      <alignment horizontal="center" wrapText="1"/>
    </xf>
    <xf numFmtId="0" fontId="37" fillId="0" borderId="50" xfId="6" applyFont="1" applyBorder="1" applyAlignment="1">
      <alignment wrapText="1"/>
    </xf>
    <xf numFmtId="0" fontId="37" fillId="0" borderId="7" xfId="6" applyFont="1" applyBorder="1" applyAlignment="1">
      <alignment wrapText="1"/>
    </xf>
    <xf numFmtId="0" fontId="37" fillId="0" borderId="24" xfId="6" applyFont="1" applyBorder="1" applyAlignment="1">
      <alignment wrapText="1"/>
    </xf>
    <xf numFmtId="164" fontId="37" fillId="0" borderId="25" xfId="6" applyNumberFormat="1" applyFont="1" applyBorder="1" applyAlignment="1">
      <alignment horizontal="center" wrapText="1"/>
    </xf>
    <xf numFmtId="1" fontId="37" fillId="0" borderId="20" xfId="6" applyNumberFormat="1" applyFont="1" applyBorder="1" applyAlignment="1">
      <alignment horizontal="center"/>
    </xf>
    <xf numFmtId="0" fontId="70" fillId="0" borderId="1" xfId="6" applyFont="1" applyBorder="1" applyAlignment="1">
      <alignment wrapText="1"/>
    </xf>
    <xf numFmtId="164" fontId="37" fillId="0" borderId="36" xfId="6" applyNumberFormat="1" applyFont="1" applyBorder="1" applyAlignment="1">
      <alignment horizontal="center" wrapText="1"/>
    </xf>
    <xf numFmtId="0" fontId="39" fillId="0" borderId="27" xfId="6" applyFont="1" applyBorder="1" applyAlignment="1">
      <alignment horizontal="left" vertical="center"/>
    </xf>
    <xf numFmtId="0" fontId="39" fillId="0" borderId="29" xfId="6" applyFont="1" applyBorder="1" applyAlignment="1">
      <alignment horizontal="left" vertical="center"/>
    </xf>
    <xf numFmtId="0" fontId="39" fillId="0" borderId="29" xfId="6" applyFont="1" applyBorder="1" applyAlignment="1">
      <alignment horizontal="center" vertical="center"/>
    </xf>
    <xf numFmtId="0" fontId="39" fillId="0" borderId="42" xfId="6" applyFont="1" applyBorder="1" applyAlignment="1">
      <alignment horizontal="center" vertical="center"/>
    </xf>
    <xf numFmtId="0" fontId="25" fillId="4" borderId="0" xfId="6" applyFont="1" applyFill="1" applyAlignment="1">
      <alignment horizontal="center" vertical="center" wrapText="1"/>
    </xf>
    <xf numFmtId="2" fontId="3" fillId="10" borderId="0" xfId="6" applyNumberFormat="1" applyFont="1" applyFill="1" applyAlignment="1">
      <alignment horizontal="center" vertical="center" wrapText="1"/>
    </xf>
    <xf numFmtId="165" fontId="71" fillId="0" borderId="9" xfId="5" applyNumberFormat="1" applyFont="1" applyBorder="1" applyAlignment="1">
      <alignment horizontal="center" vertical="center"/>
    </xf>
    <xf numFmtId="0" fontId="72" fillId="4" borderId="0" xfId="6" applyFont="1" applyFill="1" applyAlignment="1">
      <alignment horizontal="center" vertical="center" wrapText="1"/>
    </xf>
    <xf numFmtId="0" fontId="36" fillId="0" borderId="4" xfId="0" applyFont="1" applyBorder="1" applyAlignment="1">
      <alignment horizontal="center" vertical="center"/>
    </xf>
    <xf numFmtId="0" fontId="36" fillId="0" borderId="10" xfId="0" applyFont="1" applyBorder="1" applyAlignment="1">
      <alignment horizontal="center" vertical="center"/>
    </xf>
    <xf numFmtId="165" fontId="71" fillId="0" borderId="71" xfId="5" applyNumberFormat="1" applyFont="1" applyBorder="1" applyAlignment="1">
      <alignment horizontal="center" vertical="center"/>
    </xf>
    <xf numFmtId="165" fontId="71" fillId="0" borderId="68" xfId="5" applyNumberFormat="1" applyFont="1" applyBorder="1" applyAlignment="1">
      <alignment horizontal="center" vertical="center"/>
    </xf>
    <xf numFmtId="165" fontId="71" fillId="0" borderId="69" xfId="5" applyNumberFormat="1" applyFont="1" applyBorder="1" applyAlignment="1">
      <alignment horizontal="center" vertical="center"/>
    </xf>
    <xf numFmtId="0" fontId="36" fillId="0" borderId="19" xfId="0" applyFont="1" applyBorder="1" applyAlignment="1">
      <alignment horizontal="center" vertical="center"/>
    </xf>
    <xf numFmtId="0" fontId="36" fillId="0" borderId="20" xfId="0" applyFont="1" applyBorder="1" applyAlignment="1">
      <alignment horizontal="center" vertical="center"/>
    </xf>
    <xf numFmtId="165" fontId="71" fillId="0" borderId="78" xfId="5" applyNumberFormat="1" applyFont="1" applyBorder="1" applyAlignment="1">
      <alignment horizontal="center" vertical="center"/>
    </xf>
    <xf numFmtId="165" fontId="71" fillId="0" borderId="79" xfId="5" applyNumberFormat="1" applyFont="1" applyBorder="1" applyAlignment="1">
      <alignment horizontal="center" vertical="center"/>
    </xf>
    <xf numFmtId="165" fontId="71" fillId="0" borderId="80" xfId="5" applyNumberFormat="1" applyFont="1" applyBorder="1" applyAlignment="1">
      <alignment horizontal="center" vertical="center"/>
    </xf>
    <xf numFmtId="0" fontId="36" fillId="0" borderId="81" xfId="0" applyFont="1" applyBorder="1" applyAlignment="1">
      <alignment horizontal="center" vertical="center"/>
    </xf>
    <xf numFmtId="165" fontId="71" fillId="0" borderId="70" xfId="5" applyNumberFormat="1" applyFont="1" applyBorder="1" applyAlignment="1">
      <alignment horizontal="center" vertical="center"/>
    </xf>
    <xf numFmtId="0" fontId="73" fillId="27" borderId="0" xfId="0" applyFont="1" applyFill="1" applyAlignment="1">
      <alignment wrapText="1"/>
    </xf>
    <xf numFmtId="0" fontId="89" fillId="27" borderId="42" xfId="5" applyFont="1" applyFill="1" applyBorder="1" applyAlignment="1">
      <alignment horizontal="center" vertical="center"/>
    </xf>
    <xf numFmtId="0" fontId="72" fillId="4" borderId="0" xfId="0" applyFont="1" applyFill="1" applyAlignment="1">
      <alignment horizontal="center" vertical="center" wrapText="1"/>
    </xf>
    <xf numFmtId="0" fontId="36" fillId="4" borderId="0" xfId="0" applyFont="1" applyFill="1" applyAlignment="1">
      <alignment horizontal="center" vertical="center"/>
    </xf>
    <xf numFmtId="165" fontId="71" fillId="4" borderId="0" xfId="5" applyNumberFormat="1" applyFont="1" applyFill="1" applyAlignment="1">
      <alignment horizontal="center" vertical="center"/>
    </xf>
    <xf numFmtId="0" fontId="36" fillId="4" borderId="0" xfId="0" applyFont="1" applyFill="1" applyAlignment="1">
      <alignment horizontal="center"/>
    </xf>
    <xf numFmtId="165" fontId="47" fillId="0" borderId="13" xfId="1" applyNumberFormat="1" applyFont="1" applyBorder="1" applyAlignment="1">
      <alignment horizontal="center" vertical="center"/>
    </xf>
    <xf numFmtId="2" fontId="47" fillId="0" borderId="13" xfId="9" applyNumberFormat="1" applyFont="1" applyBorder="1" applyAlignment="1">
      <alignment horizontal="center" vertical="center"/>
    </xf>
    <xf numFmtId="165" fontId="93" fillId="0" borderId="0" xfId="0" applyNumberFormat="1" applyFont="1"/>
    <xf numFmtId="165" fontId="14" fillId="23" borderId="36" xfId="1" applyNumberFormat="1" applyFont="1" applyFill="1" applyBorder="1" applyAlignment="1">
      <alignment horizontal="center"/>
    </xf>
    <xf numFmtId="0" fontId="25" fillId="10" borderId="0" xfId="0" applyFont="1" applyFill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33" fillId="8" borderId="0" xfId="0" applyFont="1" applyFill="1" applyAlignment="1">
      <alignment horizontal="center" vertical="center" wrapText="1"/>
    </xf>
    <xf numFmtId="0" fontId="0" fillId="8" borderId="0" xfId="0" applyFill="1" applyAlignment="1">
      <alignment horizontal="center" vertical="center" wrapText="1"/>
    </xf>
    <xf numFmtId="0" fontId="3" fillId="10" borderId="49" xfId="6" applyFont="1" applyFill="1" applyBorder="1" applyAlignment="1">
      <alignment horizontal="left" wrapText="1"/>
    </xf>
    <xf numFmtId="0" fontId="3" fillId="10" borderId="14" xfId="6" applyFont="1" applyFill="1" applyBorder="1" applyAlignment="1">
      <alignment horizontal="left" wrapText="1"/>
    </xf>
    <xf numFmtId="0" fontId="41" fillId="10" borderId="47" xfId="6" applyFont="1" applyFill="1" applyBorder="1" applyAlignment="1">
      <alignment horizontal="center" vertical="center" wrapText="1"/>
    </xf>
    <xf numFmtId="0" fontId="41" fillId="10" borderId="0" xfId="6" applyFont="1" applyFill="1" applyBorder="1" applyAlignment="1">
      <alignment horizontal="center" vertical="center" wrapText="1"/>
    </xf>
    <xf numFmtId="0" fontId="64" fillId="10" borderId="20" xfId="6" applyFont="1" applyFill="1" applyBorder="1" applyAlignment="1">
      <alignment horizontal="center" vertical="center" wrapText="1"/>
    </xf>
    <xf numFmtId="0" fontId="64" fillId="10" borderId="53" xfId="6" applyFont="1" applyFill="1" applyBorder="1" applyAlignment="1">
      <alignment horizontal="center" vertical="center" wrapText="1"/>
    </xf>
    <xf numFmtId="2" fontId="3" fillId="10" borderId="3" xfId="6" applyNumberFormat="1" applyFont="1" applyFill="1" applyBorder="1" applyAlignment="1">
      <alignment horizontal="center" vertical="center" wrapText="1"/>
    </xf>
    <xf numFmtId="2" fontId="3" fillId="10" borderId="30" xfId="6" applyNumberFormat="1" applyFont="1" applyFill="1" applyBorder="1" applyAlignment="1">
      <alignment horizontal="center" vertical="center" wrapText="1"/>
    </xf>
    <xf numFmtId="0" fontId="64" fillId="10" borderId="1" xfId="6" applyFont="1" applyFill="1" applyBorder="1" applyAlignment="1">
      <alignment vertical="center" wrapText="1"/>
    </xf>
    <xf numFmtId="0" fontId="68" fillId="0" borderId="3" xfId="0" applyFont="1" applyBorder="1" applyAlignment="1">
      <alignment vertical="center" wrapText="1"/>
    </xf>
    <xf numFmtId="0" fontId="3" fillId="10" borderId="3" xfId="6" applyFont="1" applyFill="1" applyBorder="1" applyAlignment="1">
      <alignment horizontal="center" vertical="center" wrapText="1"/>
    </xf>
    <xf numFmtId="0" fontId="3" fillId="10" borderId="30" xfId="6" applyFont="1" applyFill="1" applyBorder="1" applyAlignment="1">
      <alignment horizontal="center" vertical="center" wrapText="1"/>
    </xf>
    <xf numFmtId="0" fontId="3" fillId="10" borderId="2" xfId="6" applyFont="1" applyFill="1" applyBorder="1" applyAlignment="1">
      <alignment horizontal="center" vertical="center" wrapText="1"/>
    </xf>
    <xf numFmtId="0" fontId="3" fillId="10" borderId="5" xfId="6" applyFont="1" applyFill="1" applyBorder="1" applyAlignment="1">
      <alignment horizontal="center" vertical="center" wrapText="1"/>
    </xf>
    <xf numFmtId="0" fontId="3" fillId="10" borderId="1" xfId="6" applyFont="1" applyFill="1" applyBorder="1" applyAlignment="1">
      <alignment horizontal="center" vertical="center" wrapText="1"/>
    </xf>
    <xf numFmtId="0" fontId="3" fillId="10" borderId="65" xfId="6" applyFont="1" applyFill="1" applyBorder="1" applyAlignment="1">
      <alignment horizontal="center" vertical="center" wrapText="1"/>
    </xf>
    <xf numFmtId="0" fontId="25" fillId="10" borderId="67" xfId="6" applyFont="1" applyFill="1" applyBorder="1" applyAlignment="1">
      <alignment horizontal="center" vertical="center" wrapText="1"/>
    </xf>
    <xf numFmtId="0" fontId="25" fillId="10" borderId="6" xfId="6" applyFont="1" applyFill="1" applyBorder="1" applyAlignment="1">
      <alignment horizontal="center" vertical="center" wrapText="1"/>
    </xf>
    <xf numFmtId="0" fontId="15" fillId="7" borderId="11" xfId="6" applyFont="1" applyFill="1" applyBorder="1" applyAlignment="1">
      <alignment wrapText="1"/>
    </xf>
    <xf numFmtId="0" fontId="14" fillId="0" borderId="51" xfId="6" applyFont="1" applyBorder="1" applyAlignment="1">
      <alignment wrapText="1"/>
    </xf>
    <xf numFmtId="0" fontId="4" fillId="12" borderId="49" xfId="0" applyFont="1" applyFill="1" applyBorder="1" applyAlignment="1">
      <alignment horizontal="center" vertical="center" wrapText="1"/>
    </xf>
    <xf numFmtId="0" fontId="0" fillId="12" borderId="14" xfId="0" applyFill="1" applyBorder="1" applyAlignment="1">
      <alignment horizontal="center" vertical="center" wrapText="1"/>
    </xf>
    <xf numFmtId="0" fontId="4" fillId="12" borderId="50" xfId="0" applyFont="1" applyFill="1" applyBorder="1" applyAlignment="1">
      <alignment horizontal="center" vertical="center" wrapText="1"/>
    </xf>
    <xf numFmtId="0" fontId="0" fillId="12" borderId="52" xfId="0" applyFill="1" applyBorder="1" applyAlignment="1">
      <alignment horizontal="center" vertical="center" wrapText="1"/>
    </xf>
    <xf numFmtId="0" fontId="3" fillId="10" borderId="53" xfId="6" applyFont="1" applyFill="1" applyBorder="1" applyAlignment="1">
      <alignment horizontal="center" vertical="center" wrapText="1"/>
    </xf>
    <xf numFmtId="0" fontId="3" fillId="10" borderId="36" xfId="6" applyFont="1" applyFill="1" applyBorder="1" applyAlignment="1">
      <alignment horizontal="center" vertical="center" wrapText="1"/>
    </xf>
    <xf numFmtId="0" fontId="15" fillId="7" borderId="51" xfId="6" applyFont="1" applyFill="1" applyBorder="1" applyAlignment="1">
      <alignment wrapText="1"/>
    </xf>
    <xf numFmtId="0" fontId="3" fillId="10" borderId="20" xfId="6" applyFont="1" applyFill="1" applyBorder="1" applyAlignment="1">
      <alignment horizontal="center" vertical="center" wrapText="1"/>
    </xf>
    <xf numFmtId="0" fontId="5" fillId="10" borderId="53" xfId="6" applyFont="1" applyFill="1" applyBorder="1" applyAlignment="1">
      <alignment horizontal="center" vertical="center" wrapText="1"/>
    </xf>
    <xf numFmtId="0" fontId="5" fillId="10" borderId="36" xfId="6" applyFont="1" applyFill="1" applyBorder="1" applyAlignment="1">
      <alignment horizontal="center" vertical="center" wrapText="1"/>
    </xf>
    <xf numFmtId="0" fontId="25" fillId="10" borderId="21" xfId="6" applyFont="1" applyFill="1" applyBorder="1" applyAlignment="1">
      <alignment horizontal="center" vertical="center" wrapText="1"/>
    </xf>
    <xf numFmtId="0" fontId="25" fillId="10" borderId="61" xfId="6" applyFont="1" applyFill="1" applyBorder="1" applyAlignment="1">
      <alignment horizontal="center" vertical="center" wrapText="1"/>
    </xf>
    <xf numFmtId="0" fontId="25" fillId="10" borderId="19" xfId="6" applyFont="1" applyFill="1" applyBorder="1" applyAlignment="1">
      <alignment horizontal="center" vertical="center" wrapText="1"/>
    </xf>
    <xf numFmtId="0" fontId="25" fillId="10" borderId="30" xfId="0" applyFont="1" applyFill="1" applyBorder="1" applyAlignment="1">
      <alignment horizontal="center" vertical="center"/>
    </xf>
    <xf numFmtId="165" fontId="7" fillId="0" borderId="40" xfId="1" applyNumberFormat="1" applyFont="1" applyFill="1" applyBorder="1" applyAlignment="1">
      <alignment horizontal="center"/>
    </xf>
    <xf numFmtId="165" fontId="7" fillId="8" borderId="40" xfId="1" applyNumberFormat="1" applyFont="1" applyFill="1" applyBorder="1" applyAlignment="1">
      <alignment horizontal="center"/>
    </xf>
    <xf numFmtId="165" fontId="7" fillId="0" borderId="17" xfId="1" applyNumberFormat="1" applyFont="1" applyFill="1" applyBorder="1" applyAlignment="1">
      <alignment horizontal="center" vertical="center"/>
    </xf>
  </cellXfs>
  <cellStyles count="34">
    <cellStyle name="Bad 2" xfId="23" xr:uid="{00000000-0005-0000-0000-000040000000}"/>
    <cellStyle name="Comma" xfId="9" builtinId="3"/>
    <cellStyle name="Comma 10" xfId="32" xr:uid="{52C85C12-B483-4F80-B5BF-9C68D9B13265}"/>
    <cellStyle name="Comma 2" xfId="12" xr:uid="{00000000-0005-0000-0000-000001000000}"/>
    <cellStyle name="Comma 2 2" xfId="15" xr:uid="{00000000-0005-0000-0000-000002000000}"/>
    <cellStyle name="Comma 2 2 2" xfId="19" xr:uid="{00000000-0005-0000-0000-000003000000}"/>
    <cellStyle name="Comma 2 3" xfId="17" xr:uid="{00000000-0005-0000-0000-000004000000}"/>
    <cellStyle name="Comma 2 4" xfId="21" xr:uid="{00000000-0005-0000-0000-000002000000}"/>
    <cellStyle name="Comma 2 5" xfId="25" xr:uid="{00000000-0005-0000-0000-000002000000}"/>
    <cellStyle name="Comma 2 6" xfId="27" xr:uid="{00000000-0005-0000-0000-000002000000}"/>
    <cellStyle name="Comma 2 7" xfId="29" xr:uid="{00000000-0005-0000-0000-000002000000}"/>
    <cellStyle name="Comma 2 8" xfId="31" xr:uid="{00000000-0005-0000-0000-000002000000}"/>
    <cellStyle name="Comma 2 9" xfId="33" xr:uid="{17DFB96E-2D89-436B-97EC-A1DAFEDD1013}"/>
    <cellStyle name="Comma 3" xfId="14" xr:uid="{00000000-0005-0000-0000-000005000000}"/>
    <cellStyle name="Comma 3 2" xfId="18" xr:uid="{00000000-0005-0000-0000-000006000000}"/>
    <cellStyle name="Comma 4" xfId="16" xr:uid="{00000000-0005-0000-0000-000007000000}"/>
    <cellStyle name="Comma 5" xfId="20" xr:uid="{00000000-0005-0000-0000-000041000000}"/>
    <cellStyle name="Comma 6" xfId="24" xr:uid="{00000000-0005-0000-0000-000044000000}"/>
    <cellStyle name="Comma 7" xfId="26" xr:uid="{00000000-0005-0000-0000-000046000000}"/>
    <cellStyle name="Comma 8" xfId="28" xr:uid="{00000000-0005-0000-0000-000048000000}"/>
    <cellStyle name="Comma 9" xfId="30" xr:uid="{00000000-0005-0000-0000-00004A000000}"/>
    <cellStyle name="Excel Built-in Normal" xfId="4" xr:uid="{00000000-0005-0000-0000-000008000000}"/>
    <cellStyle name="Good 2" xfId="22" xr:uid="{00000000-0005-0000-0000-000043000000}"/>
    <cellStyle name="Normal" xfId="0" builtinId="0"/>
    <cellStyle name="Normal 16" xfId="7" xr:uid="{00000000-0005-0000-0000-00000A000000}"/>
    <cellStyle name="Normal 2" xfId="3" xr:uid="{00000000-0005-0000-0000-00000B000000}"/>
    <cellStyle name="Normal 2 2" xfId="11" xr:uid="{00000000-0005-0000-0000-00000C000000}"/>
    <cellStyle name="Normal 3" xfId="6" xr:uid="{00000000-0005-0000-0000-00000D000000}"/>
    <cellStyle name="Normal 3 2" xfId="8" xr:uid="{00000000-0005-0000-0000-00000E000000}"/>
    <cellStyle name="Normal 4" xfId="10" xr:uid="{00000000-0005-0000-0000-00000F000000}"/>
    <cellStyle name="Normal 4 2" xfId="13" xr:uid="{00000000-0005-0000-0000-000010000000}"/>
    <cellStyle name="Normal_Alternative PI" xfId="5" xr:uid="{00000000-0005-0000-0000-000011000000}"/>
    <cellStyle name="Percent" xfId="1" builtinId="5"/>
    <cellStyle name="Percent 2" xfId="2" xr:uid="{00000000-0005-0000-0000-000013000000}"/>
  </cellStyles>
  <dxfs count="34"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indexed="12"/>
      </font>
      <fill>
        <patternFill>
          <bgColor indexed="31"/>
        </patternFill>
      </fill>
    </dxf>
    <dxf>
      <font>
        <condense val="0"/>
        <extend val="0"/>
        <color indexed="10"/>
      </font>
      <fill>
        <patternFill>
          <bgColor indexed="29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indexed="12"/>
      </font>
      <fill>
        <patternFill>
          <bgColor indexed="31"/>
        </patternFill>
      </fill>
    </dxf>
    <dxf>
      <font>
        <condense val="0"/>
        <extend val="0"/>
        <color indexed="10"/>
      </font>
      <fill>
        <patternFill>
          <bgColor indexed="29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indexed="12"/>
      </font>
      <fill>
        <patternFill>
          <bgColor indexed="31"/>
        </patternFill>
      </fill>
    </dxf>
    <dxf>
      <font>
        <condense val="0"/>
        <extend val="0"/>
        <color indexed="10"/>
      </font>
      <fill>
        <patternFill>
          <bgColor indexed="29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indexed="12"/>
      </font>
      <fill>
        <patternFill>
          <bgColor indexed="31"/>
        </patternFill>
      </fill>
    </dxf>
    <dxf>
      <font>
        <condense val="0"/>
        <extend val="0"/>
        <color indexed="10"/>
      </font>
      <fill>
        <patternFill>
          <bgColor indexed="29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indexed="12"/>
      </font>
      <fill>
        <patternFill>
          <bgColor indexed="31"/>
        </patternFill>
      </fill>
    </dxf>
    <dxf>
      <font>
        <condense val="0"/>
        <extend val="0"/>
        <color indexed="10"/>
      </font>
      <fill>
        <patternFill>
          <bgColor indexed="29"/>
        </patternFill>
      </fill>
    </dxf>
    <dxf>
      <font>
        <condense val="0"/>
        <extend val="0"/>
        <color indexed="12"/>
      </font>
      <fill>
        <patternFill>
          <bgColor indexed="31"/>
        </patternFill>
      </fill>
    </dxf>
    <dxf>
      <font>
        <condense val="0"/>
        <extend val="0"/>
        <color indexed="10"/>
      </font>
      <fill>
        <patternFill>
          <bgColor indexed="29"/>
        </patternFill>
      </fill>
    </dxf>
    <dxf>
      <font>
        <condense val="0"/>
        <extend val="0"/>
        <color indexed="12"/>
      </font>
      <fill>
        <patternFill>
          <bgColor indexed="31"/>
        </patternFill>
      </fill>
    </dxf>
    <dxf>
      <font>
        <condense val="0"/>
        <extend val="0"/>
        <color indexed="10"/>
      </font>
      <fill>
        <patternFill>
          <bgColor indexed="29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indexed="12"/>
      </font>
      <fill>
        <patternFill>
          <bgColor indexed="31"/>
        </patternFill>
      </fill>
    </dxf>
    <dxf>
      <font>
        <condense val="0"/>
        <extend val="0"/>
        <color indexed="10"/>
      </font>
      <fill>
        <patternFill>
          <bgColor indexed="29"/>
        </patternFill>
      </fill>
    </dxf>
    <dxf>
      <font>
        <condense val="0"/>
        <extend val="0"/>
        <color indexed="12"/>
      </font>
      <fill>
        <patternFill>
          <bgColor indexed="31"/>
        </patternFill>
      </fill>
    </dxf>
    <dxf>
      <font>
        <condense val="0"/>
        <extend val="0"/>
        <color indexed="10"/>
      </font>
      <fill>
        <patternFill>
          <bgColor indexed="29"/>
        </patternFill>
      </fill>
    </dxf>
    <dxf>
      <font>
        <condense val="0"/>
        <extend val="0"/>
        <color indexed="12"/>
      </font>
      <fill>
        <patternFill>
          <bgColor indexed="31"/>
        </patternFill>
      </fill>
    </dxf>
    <dxf>
      <font>
        <condense val="0"/>
        <extend val="0"/>
        <color indexed="10"/>
      </font>
      <fill>
        <patternFill>
          <bgColor indexed="29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</dxfs>
  <tableStyles count="0" defaultTableStyle="TableStyleMedium9" defaultPivotStyle="PivotStyleLight16"/>
  <colors>
    <mruColors>
      <color rgb="FFFFFFCC"/>
      <color rgb="FFE4E4E4"/>
      <color rgb="FFFFCC99"/>
      <color rgb="FFCCFFCC"/>
      <color rgb="FF99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2.xml"/><Relationship Id="rId5" Type="http://schemas.openxmlformats.org/officeDocument/2006/relationships/worksheet" Target="worksheets/sheet5.xml"/><Relationship Id="rId15" Type="http://schemas.openxmlformats.org/officeDocument/2006/relationships/sheetMetadata" Target="metadata.xml"/><Relationship Id="rId10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ce125003\AppData\Local\Microsoft\Windows\Temporary%20Internet%20Files\Content.Outlook\2G5C53P7\QA%20PI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NCIN/NCRAS/Projects%20and%20Functional%20teams/Local%20populations%20and%20service/Performance%20Indicators/2020/Completed%20templates/2020%20UKIACR%20PI%20Collated%20Data%20CAS2004%20England%20Fin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gistrations and Timeliness"/>
      <sheetName val="Ascertainment stability"/>
      <sheetName val="Site totals check"/>
      <sheetName val="Ascertainment DCO"/>
      <sheetName val="DCO totals check"/>
      <sheetName val="% zero survival"/>
      <sheetName val="% zero sur totals check"/>
      <sheetName val="% micro"/>
      <sheetName val="% mirco totals check"/>
      <sheetName val="% ns morph"/>
      <sheetName val="NS morph totals check"/>
      <sheetName val="MI ratio"/>
      <sheetName val="MI totals check"/>
      <sheetName val="Completeness"/>
      <sheetName val="All trt"/>
      <sheetName val="Trt Surgery"/>
      <sheetName val="Surgery totals check"/>
      <sheetName val="Trt XRT"/>
      <sheetName val="XRT totals check "/>
      <sheetName val="Trt Tel"/>
      <sheetName val="Tel totals check "/>
      <sheetName val="Trt Chemo"/>
      <sheetName val="Chemo totals check"/>
      <sheetName val="Trt Misc"/>
      <sheetName val="Trt Ql"/>
      <sheetName val="Screen Ql"/>
      <sheetName val="Stage grade Eng"/>
      <sheetName val="Stage grade Scot"/>
      <sheetName val="Stage grade Wales"/>
      <sheetName val="Stage grade NI"/>
      <sheetName val="Stage grade Eire"/>
      <sheetName val="Stage"/>
      <sheetName val="Grade"/>
      <sheetName val="my temp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>
        <row r="3">
          <cell r="E3">
            <v>134665</v>
          </cell>
          <cell r="F3">
            <v>16011</v>
          </cell>
          <cell r="G3">
            <v>8694</v>
          </cell>
          <cell r="H3">
            <v>4255</v>
          </cell>
          <cell r="I3">
            <v>8940</v>
          </cell>
          <cell r="J3">
            <v>172565</v>
          </cell>
        </row>
      </sheetData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I Data Sheet 1"/>
      <sheetName val="PI Data Sheet 2"/>
      <sheetName val="PI Data Sheet 3"/>
      <sheetName val="Treatment Codes"/>
      <sheetName val="Useful Statements"/>
      <sheetName val="Site Selection"/>
      <sheetName val="Example Data - Filled in by Reg"/>
      <sheetName val="Updated Morphology Codes"/>
    </sheetNames>
    <sheetDataSet>
      <sheetData sheetId="0">
        <row r="60">
          <cell r="A60" t="str">
            <v>All invasive xnmsc</v>
          </cell>
        </row>
        <row r="61">
          <cell r="A61" t="str">
            <v>All xnmsc 0-24</v>
          </cell>
        </row>
        <row r="62">
          <cell r="A62" t="str">
            <v>All xnmsc 25-59</v>
          </cell>
        </row>
        <row r="63">
          <cell r="A63" t="str">
            <v>All xnmsc 60-79</v>
          </cell>
        </row>
        <row r="64">
          <cell r="A64" t="str">
            <v>All xnmsc 80+</v>
          </cell>
        </row>
        <row r="65">
          <cell r="A65" t="str">
            <v>Haematology</v>
          </cell>
        </row>
        <row r="66">
          <cell r="A66" t="str">
            <v>Head and Neck</v>
          </cell>
        </row>
        <row r="67">
          <cell r="A67" t="str">
            <v>Lower GI</v>
          </cell>
        </row>
        <row r="68">
          <cell r="A68" t="str">
            <v>Upper GI</v>
          </cell>
        </row>
        <row r="69">
          <cell r="A69" t="str">
            <v>HPB</v>
          </cell>
        </row>
        <row r="70">
          <cell r="A70" t="str">
            <v>Trachea, Bronchus &amp; Lung</v>
          </cell>
        </row>
        <row r="71">
          <cell r="A71" t="str">
            <v>Melanoma</v>
          </cell>
        </row>
        <row r="72">
          <cell r="A72" t="str">
            <v>Breast</v>
          </cell>
        </row>
        <row r="73">
          <cell r="A73" t="str">
            <v>Cervix</v>
          </cell>
        </row>
        <row r="74">
          <cell r="A74" t="str">
            <v>Other Female Genitals</v>
          </cell>
        </row>
        <row r="75">
          <cell r="A75" t="str">
            <v>Prostate</v>
          </cell>
        </row>
        <row r="76">
          <cell r="A76" t="str">
            <v>Kidney</v>
          </cell>
        </row>
        <row r="77">
          <cell r="A77" t="str">
            <v>Bladder</v>
          </cell>
        </row>
        <row r="78">
          <cell r="A78" t="str">
            <v>Brain and CNS</v>
          </cell>
        </row>
        <row r="79">
          <cell r="A79" t="str">
            <v>Thyroid &amp; other endocrine glands</v>
          </cell>
        </row>
        <row r="80">
          <cell r="A80" t="str">
            <v>CUP</v>
          </cell>
        </row>
        <row r="81">
          <cell r="A81" t="str">
            <v>Other invasive cancer</v>
          </cell>
        </row>
        <row r="82">
          <cell r="A82" t="str">
            <v>Breast in situ</v>
          </cell>
        </row>
        <row r="83">
          <cell r="A83" t="str">
            <v>Cervix in situ</v>
          </cell>
        </row>
        <row r="84">
          <cell r="A84" t="str">
            <v>Other tumours</v>
          </cell>
        </row>
        <row r="88">
          <cell r="A88" t="str">
            <v>All invasive xnmsc</v>
          </cell>
        </row>
        <row r="89">
          <cell r="A89" t="str">
            <v>All xnmsc 0-24</v>
          </cell>
        </row>
        <row r="90">
          <cell r="A90" t="str">
            <v>All xnmsc 25-59</v>
          </cell>
        </row>
        <row r="91">
          <cell r="A91" t="str">
            <v>All xnmsc 60-79</v>
          </cell>
        </row>
        <row r="92">
          <cell r="A92" t="str">
            <v>All xnmsc 80+</v>
          </cell>
        </row>
        <row r="93">
          <cell r="A93" t="str">
            <v>Haematology</v>
          </cell>
        </row>
        <row r="94">
          <cell r="A94" t="str">
            <v>Head and Neck</v>
          </cell>
        </row>
        <row r="95">
          <cell r="A95" t="str">
            <v>Lower GI</v>
          </cell>
        </row>
        <row r="96">
          <cell r="A96" t="str">
            <v>Upper GI</v>
          </cell>
        </row>
        <row r="97">
          <cell r="A97" t="str">
            <v>HPB</v>
          </cell>
        </row>
        <row r="98">
          <cell r="A98" t="str">
            <v>Trachea, Bronchus &amp; Lung</v>
          </cell>
        </row>
        <row r="99">
          <cell r="A99" t="str">
            <v>Melanoma</v>
          </cell>
        </row>
        <row r="100">
          <cell r="A100" t="str">
            <v>Breast</v>
          </cell>
        </row>
        <row r="101">
          <cell r="A101" t="str">
            <v>Cervix</v>
          </cell>
        </row>
        <row r="102">
          <cell r="A102" t="str">
            <v>Other Female Genitals</v>
          </cell>
        </row>
        <row r="103">
          <cell r="A103" t="str">
            <v>Prostate</v>
          </cell>
        </row>
        <row r="104">
          <cell r="A104" t="str">
            <v>Kidney</v>
          </cell>
        </row>
        <row r="105">
          <cell r="A105" t="str">
            <v>Bladder</v>
          </cell>
        </row>
        <row r="106">
          <cell r="A106" t="str">
            <v>Brain and CNS</v>
          </cell>
        </row>
        <row r="107">
          <cell r="A107" t="str">
            <v>Thyroid &amp; other endocrine glands</v>
          </cell>
        </row>
        <row r="108">
          <cell r="A108" t="str">
            <v>CUP</v>
          </cell>
        </row>
        <row r="109">
          <cell r="A109" t="str">
            <v>Other invasive cancer</v>
          </cell>
        </row>
        <row r="110">
          <cell r="A110" t="str">
            <v>Breast in situ</v>
          </cell>
        </row>
        <row r="111">
          <cell r="A111" t="str">
            <v>Cervix in situ</v>
          </cell>
        </row>
        <row r="112">
          <cell r="A112" t="str">
            <v>Other tumours</v>
          </cell>
        </row>
        <row r="116">
          <cell r="A116" t="str">
            <v>All invasive xnmsc</v>
          </cell>
        </row>
        <row r="117">
          <cell r="A117" t="str">
            <v>All xnmsc 0-24</v>
          </cell>
        </row>
        <row r="118">
          <cell r="A118" t="str">
            <v>All xnmsc 25-59</v>
          </cell>
        </row>
        <row r="119">
          <cell r="A119" t="str">
            <v>All xnmsc 60-79</v>
          </cell>
        </row>
        <row r="120">
          <cell r="A120" t="str">
            <v>All xnmsc 80+</v>
          </cell>
        </row>
        <row r="121">
          <cell r="A121" t="str">
            <v>Haematology</v>
          </cell>
        </row>
        <row r="122">
          <cell r="A122" t="str">
            <v>Head and Neck</v>
          </cell>
        </row>
        <row r="123">
          <cell r="A123" t="str">
            <v>Lower GI</v>
          </cell>
        </row>
        <row r="124">
          <cell r="A124" t="str">
            <v>Upper GI</v>
          </cell>
        </row>
        <row r="125">
          <cell r="A125" t="str">
            <v>HPB</v>
          </cell>
        </row>
        <row r="126">
          <cell r="A126" t="str">
            <v>Trachea, Bronchus &amp; Lung</v>
          </cell>
        </row>
        <row r="127">
          <cell r="A127" t="str">
            <v>Melanoma</v>
          </cell>
        </row>
        <row r="128">
          <cell r="A128" t="str">
            <v>Breast</v>
          </cell>
        </row>
        <row r="129">
          <cell r="A129" t="str">
            <v>Cervix</v>
          </cell>
        </row>
        <row r="130">
          <cell r="A130" t="str">
            <v>Other Female Genitals</v>
          </cell>
        </row>
        <row r="131">
          <cell r="A131" t="str">
            <v>Prostate</v>
          </cell>
        </row>
        <row r="132">
          <cell r="A132" t="str">
            <v>Kidney</v>
          </cell>
        </row>
        <row r="133">
          <cell r="A133" t="str">
            <v>Bladder</v>
          </cell>
        </row>
        <row r="134">
          <cell r="A134" t="str">
            <v>Brain and CNS</v>
          </cell>
        </row>
        <row r="135">
          <cell r="A135" t="str">
            <v>Thyroid &amp; other endocrine glands</v>
          </cell>
        </row>
        <row r="136">
          <cell r="A136" t="str">
            <v>CUP</v>
          </cell>
        </row>
        <row r="137">
          <cell r="A137" t="str">
            <v>Other invasive cancer</v>
          </cell>
        </row>
        <row r="138">
          <cell r="A138" t="str">
            <v>Breast in situ</v>
          </cell>
        </row>
        <row r="139">
          <cell r="A139" t="str">
            <v>Cervix in situ</v>
          </cell>
        </row>
        <row r="140">
          <cell r="A140" t="str">
            <v>Other tumours</v>
          </cell>
        </row>
        <row r="144">
          <cell r="A144" t="str">
            <v>All invasive xnmsc</v>
          </cell>
        </row>
        <row r="145">
          <cell r="A145" t="str">
            <v>All xnmsc 0-24</v>
          </cell>
        </row>
        <row r="146">
          <cell r="A146" t="str">
            <v>All xnmsc 25-59</v>
          </cell>
        </row>
        <row r="147">
          <cell r="A147" t="str">
            <v>All xnmsc 60-79</v>
          </cell>
        </row>
        <row r="148">
          <cell r="A148" t="str">
            <v>All xnmsc 80+</v>
          </cell>
        </row>
        <row r="149">
          <cell r="A149" t="str">
            <v>Haematology</v>
          </cell>
        </row>
        <row r="150">
          <cell r="A150" t="str">
            <v>Head and Neck</v>
          </cell>
        </row>
        <row r="151">
          <cell r="A151" t="str">
            <v>Lower GI</v>
          </cell>
        </row>
        <row r="152">
          <cell r="A152" t="str">
            <v>Upper GI</v>
          </cell>
        </row>
        <row r="153">
          <cell r="A153" t="str">
            <v>HPB</v>
          </cell>
        </row>
        <row r="154">
          <cell r="A154" t="str">
            <v>Trachea, Bronchus &amp; Lung</v>
          </cell>
        </row>
        <row r="155">
          <cell r="A155" t="str">
            <v>Melanoma</v>
          </cell>
        </row>
        <row r="156">
          <cell r="A156" t="str">
            <v>Breast</v>
          </cell>
        </row>
        <row r="157">
          <cell r="A157" t="str">
            <v>Cervix</v>
          </cell>
        </row>
        <row r="158">
          <cell r="A158" t="str">
            <v>Other Female Genitals</v>
          </cell>
        </row>
        <row r="159">
          <cell r="A159" t="str">
            <v>Prostate</v>
          </cell>
        </row>
        <row r="160">
          <cell r="A160" t="str">
            <v>Kidney</v>
          </cell>
        </row>
        <row r="161">
          <cell r="A161" t="str">
            <v>Bladder</v>
          </cell>
        </row>
        <row r="162">
          <cell r="A162" t="str">
            <v>Brain and CNS</v>
          </cell>
        </row>
        <row r="163">
          <cell r="A163" t="str">
            <v>Thyroid &amp; other endocrine glands</v>
          </cell>
        </row>
        <row r="164">
          <cell r="A164" t="str">
            <v>CUP</v>
          </cell>
        </row>
        <row r="165">
          <cell r="A165" t="str">
            <v>Other invasive cancer</v>
          </cell>
        </row>
        <row r="166">
          <cell r="A166" t="str">
            <v>Breast in situ</v>
          </cell>
        </row>
        <row r="167">
          <cell r="A167" t="str">
            <v>Cervix in situ</v>
          </cell>
        </row>
        <row r="168">
          <cell r="A168" t="str">
            <v>Other tumours</v>
          </cell>
        </row>
        <row r="172">
          <cell r="A172" t="str">
            <v>All invasive xnmsc</v>
          </cell>
        </row>
        <row r="173">
          <cell r="A173" t="str">
            <v>Breast</v>
          </cell>
        </row>
        <row r="174">
          <cell r="A174" t="str">
            <v>Prostate</v>
          </cell>
        </row>
        <row r="177">
          <cell r="A177" t="str">
            <v>All invasive xnmsc</v>
          </cell>
        </row>
        <row r="178">
          <cell r="A178" t="str">
            <v>Breast</v>
          </cell>
        </row>
        <row r="179">
          <cell r="A179" t="str">
            <v>Prostate</v>
          </cell>
        </row>
        <row r="182">
          <cell r="A182" t="str">
            <v>All invasive xnmsc</v>
          </cell>
        </row>
        <row r="183">
          <cell r="A183" t="str">
            <v>Prostate</v>
          </cell>
        </row>
        <row r="186">
          <cell r="A186" t="str">
            <v>All invasive xnmsc</v>
          </cell>
        </row>
      </sheetData>
      <sheetData sheetId="1">
        <row r="2">
          <cell r="B2" t="str">
            <v>All invasive xnmsc</v>
          </cell>
          <cell r="C2" t="str">
            <v>All xnmsc 0-24</v>
          </cell>
          <cell r="D2" t="str">
            <v>All xnmsc 25-59</v>
          </cell>
          <cell r="E2" t="str">
            <v>All xnmsc 60-79</v>
          </cell>
          <cell r="F2" t="str">
            <v>All xnmsc 80+</v>
          </cell>
          <cell r="G2" t="str">
            <v>All registrations</v>
          </cell>
          <cell r="H2" t="str">
            <v>Haematology</v>
          </cell>
          <cell r="I2" t="str">
            <v>Head and Neck</v>
          </cell>
          <cell r="J2" t="str">
            <v>Lower GI</v>
          </cell>
          <cell r="K2" t="str">
            <v>Upper GI</v>
          </cell>
          <cell r="L2" t="str">
            <v>HPB</v>
          </cell>
          <cell r="M2" t="str">
            <v>Trachea, Bronchus &amp; Lung</v>
          </cell>
          <cell r="N2" t="str">
            <v>Melanoma</v>
          </cell>
          <cell r="O2" t="str">
            <v>Breast</v>
          </cell>
          <cell r="P2" t="str">
            <v>Cervix</v>
          </cell>
          <cell r="Q2" t="str">
            <v>Other Female Genitals</v>
          </cell>
          <cell r="R2" t="str">
            <v>Prostate</v>
          </cell>
          <cell r="S2" t="str">
            <v>Kidney</v>
          </cell>
          <cell r="T2" t="str">
            <v>Bladder</v>
          </cell>
          <cell r="U2" t="str">
            <v>Brain and CNS</v>
          </cell>
          <cell r="V2" t="str">
            <v>Thyroid &amp; other endocrine glands</v>
          </cell>
          <cell r="W2" t="str">
            <v>CUP</v>
          </cell>
          <cell r="X2" t="str">
            <v>Other invasive cancer</v>
          </cell>
          <cell r="Y2" t="str">
            <v>Breast in situ</v>
          </cell>
          <cell r="Z2" t="str">
            <v>Cervix in situ</v>
          </cell>
          <cell r="AA2" t="str">
            <v>Other tumours</v>
          </cell>
          <cell r="AB2" t="str">
            <v>Other Non-Melanoma Skin Cancer</v>
          </cell>
          <cell r="AC2" t="str">
            <v>Basal cell carcinoma</v>
          </cell>
          <cell r="AD2" t="str">
            <v>Squamous cell carcinoma</v>
          </cell>
          <cell r="AE2" t="str">
            <v>CHECK (B = C:F)</v>
          </cell>
          <cell r="AF2" t="str">
            <v>CHECK (B = H:X)</v>
          </cell>
          <cell r="AG2" t="str">
            <v>CHECK (G = H:AD)</v>
          </cell>
        </row>
        <row r="25">
          <cell r="B25">
            <v>305634</v>
          </cell>
        </row>
        <row r="26">
          <cell r="B26">
            <v>308633</v>
          </cell>
        </row>
        <row r="27">
          <cell r="B27">
            <v>309453</v>
          </cell>
        </row>
        <row r="28">
          <cell r="B28">
            <v>320395</v>
          </cell>
          <cell r="C28">
            <v>3068</v>
          </cell>
          <cell r="D28">
            <v>75119</v>
          </cell>
          <cell r="E28">
            <v>172604</v>
          </cell>
          <cell r="F28">
            <v>69604</v>
          </cell>
          <cell r="G28">
            <v>517814</v>
          </cell>
          <cell r="H28">
            <v>27195</v>
          </cell>
          <cell r="I28">
            <v>10210</v>
          </cell>
          <cell r="J28">
            <v>38789</v>
          </cell>
          <cell r="K28">
            <v>12925</v>
          </cell>
          <cell r="L28">
            <v>16123</v>
          </cell>
          <cell r="M28">
            <v>39290</v>
          </cell>
          <cell r="N28">
            <v>14824</v>
          </cell>
          <cell r="O28">
            <v>48030</v>
          </cell>
          <cell r="P28">
            <v>2668</v>
          </cell>
          <cell r="Q28">
            <v>15978</v>
          </cell>
          <cell r="R28">
            <v>49810</v>
          </cell>
          <cell r="S28">
            <v>10848</v>
          </cell>
          <cell r="T28">
            <v>8671</v>
          </cell>
          <cell r="U28">
            <v>4667</v>
          </cell>
          <cell r="V28">
            <v>3723</v>
          </cell>
          <cell r="W28">
            <v>6856</v>
          </cell>
          <cell r="X28">
            <v>9788</v>
          </cell>
          <cell r="Y28">
            <v>7437</v>
          </cell>
          <cell r="Z28">
            <v>20300</v>
          </cell>
          <cell r="AA28">
            <v>40680</v>
          </cell>
          <cell r="AB28">
            <v>1558</v>
          </cell>
          <cell r="AC28">
            <v>96134</v>
          </cell>
          <cell r="AD28">
            <v>31310</v>
          </cell>
          <cell r="AE28"/>
          <cell r="AF28"/>
          <cell r="AG28"/>
        </row>
      </sheetData>
      <sheetData sheetId="2"/>
      <sheetData sheetId="3"/>
      <sheetData sheetId="4"/>
      <sheetData sheetId="5"/>
      <sheetData sheetId="6"/>
      <sheetData sheetId="7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55B8FB-D0A9-4502-9EF2-E9663DBF2D85}">
  <sheetPr>
    <pageSetUpPr fitToPage="1"/>
  </sheetPr>
  <dimension ref="A1:I31"/>
  <sheetViews>
    <sheetView tabSelected="1" zoomScaleNormal="100" workbookViewId="0">
      <selection activeCell="A3" sqref="A3"/>
    </sheetView>
  </sheetViews>
  <sheetFormatPr defaultColWidth="8.81640625" defaultRowHeight="14.5" x14ac:dyDescent="0.35"/>
  <cols>
    <col min="1" max="1" width="54.54296875" style="303" customWidth="1"/>
    <col min="2" max="2" width="20" style="303" customWidth="1"/>
    <col min="3" max="3" width="19.26953125" style="303" customWidth="1"/>
    <col min="4" max="4" width="11.26953125" style="303" customWidth="1"/>
    <col min="5" max="5" width="15.81640625" style="303" customWidth="1"/>
    <col min="6" max="6" width="16.453125" style="303" customWidth="1"/>
    <col min="7" max="7" width="16.26953125" style="303" customWidth="1"/>
    <col min="9" max="9" width="8.7265625" customWidth="1"/>
    <col min="10" max="16384" width="8.81640625" style="556"/>
  </cols>
  <sheetData>
    <row r="1" spans="1:9" ht="31.5" customHeight="1" x14ac:dyDescent="0.35">
      <c r="A1" s="707" t="s">
        <v>431</v>
      </c>
      <c r="B1" s="707"/>
      <c r="C1" s="707"/>
      <c r="D1" s="707"/>
      <c r="E1" s="707"/>
      <c r="F1" s="707"/>
      <c r="G1" s="707"/>
    </row>
    <row r="2" spans="1:9" ht="7.5" customHeight="1" thickBot="1" x14ac:dyDescent="0.4">
      <c r="A2" s="708"/>
      <c r="B2" s="708"/>
      <c r="C2" s="708"/>
      <c r="D2" s="708"/>
      <c r="E2" s="708"/>
      <c r="F2" s="708"/>
      <c r="G2" s="708"/>
    </row>
    <row r="3" spans="1:9" ht="16" thickBot="1" x14ac:dyDescent="0.4">
      <c r="A3" s="300"/>
      <c r="B3" s="700" t="s">
        <v>347</v>
      </c>
      <c r="C3" s="701"/>
      <c r="D3" s="701"/>
      <c r="E3" s="701"/>
      <c r="F3" s="701"/>
      <c r="G3" s="701"/>
    </row>
    <row r="4" spans="1:9" ht="16" thickBot="1" x14ac:dyDescent="0.4">
      <c r="A4" s="301"/>
      <c r="B4" s="703" t="s">
        <v>657</v>
      </c>
      <c r="C4" s="704"/>
      <c r="D4" s="704"/>
      <c r="E4" s="704"/>
      <c r="F4" s="704"/>
      <c r="G4" s="704"/>
    </row>
    <row r="5" spans="1:9" ht="16" thickBot="1" x14ac:dyDescent="0.4">
      <c r="A5" s="302"/>
      <c r="B5" s="703" t="s">
        <v>653</v>
      </c>
      <c r="C5" s="704"/>
      <c r="D5" s="704"/>
      <c r="E5" s="704"/>
      <c r="F5" s="704"/>
      <c r="G5" s="704"/>
    </row>
    <row r="6" spans="1:9" ht="14.15" customHeight="1" thickBot="1" x14ac:dyDescent="0.4">
      <c r="A6" s="706"/>
      <c r="B6" s="706"/>
      <c r="C6" s="706"/>
      <c r="D6" s="706"/>
      <c r="E6" s="706"/>
      <c r="F6" s="706"/>
      <c r="G6" s="706"/>
    </row>
    <row r="7" spans="1:9" ht="49.5" customHeight="1" x14ac:dyDescent="0.35">
      <c r="A7" s="686" t="s">
        <v>656</v>
      </c>
      <c r="B7" s="687" t="s">
        <v>857</v>
      </c>
      <c r="C7" s="687" t="s">
        <v>858</v>
      </c>
      <c r="D7" s="687" t="s">
        <v>1</v>
      </c>
      <c r="E7" s="687" t="s">
        <v>2</v>
      </c>
      <c r="F7" s="687" t="s">
        <v>4</v>
      </c>
      <c r="G7" s="655" t="s">
        <v>3</v>
      </c>
    </row>
    <row r="8" spans="1:9" ht="28" x14ac:dyDescent="0.5">
      <c r="A8" s="688" t="s">
        <v>853</v>
      </c>
      <c r="B8" s="689">
        <f>'PI Data Sheet 2'!B197</f>
        <v>4.0583887103857505E-2</v>
      </c>
      <c r="C8" s="689">
        <f>AVERAGE(D8:G8)</f>
        <v>3.7595702821436802E-2</v>
      </c>
      <c r="D8" s="690">
        <f>'PI Data Sheet 2'!B24</f>
        <v>4.0558827350279242E-2</v>
      </c>
      <c r="E8" s="690">
        <f>'PI Data Sheet 2'!B67</f>
        <v>4.5750833919882487E-2</v>
      </c>
      <c r="F8" s="690">
        <f>'PI Data Sheet 2'!B111</f>
        <v>2.3051478188960098E-2</v>
      </c>
      <c r="G8" s="690">
        <f>'PI Data Sheet 2'!B154</f>
        <v>4.1021671826625389E-2</v>
      </c>
      <c r="H8" s="1260"/>
      <c r="I8" s="1260"/>
    </row>
    <row r="9" spans="1:9" ht="58.5" x14ac:dyDescent="0.5">
      <c r="A9" s="691" t="s">
        <v>870</v>
      </c>
      <c r="B9" s="689">
        <f>'UKIACR PI Table'!B10</f>
        <v>1.2720095919384607E-2</v>
      </c>
      <c r="C9" s="689">
        <f>'UKIACR PI Table'!C10</f>
        <v>1.5595867494356493E-2</v>
      </c>
      <c r="D9" s="695">
        <f>'UKIACR PI Table'!D10</f>
        <v>1.2166629504318911E-2</v>
      </c>
      <c r="E9" s="695">
        <f>'UKIACR PI Table'!E10</f>
        <v>1.8841506102943415E-2</v>
      </c>
      <c r="F9" s="695">
        <f>'UKIACR PI Table'!F10</f>
        <v>2.8171889353883841E-2</v>
      </c>
      <c r="G9" s="695">
        <f>'UKIACR PI Table'!G10</f>
        <v>3.2034450162798027E-3</v>
      </c>
      <c r="H9" s="1260"/>
      <c r="I9" s="1260"/>
    </row>
    <row r="10" spans="1:9" ht="44.5" x14ac:dyDescent="0.5">
      <c r="A10" s="692" t="s">
        <v>844</v>
      </c>
      <c r="B10" s="693">
        <f>'UKIACR PI Table'!B373</f>
        <v>0.79930792249355886</v>
      </c>
      <c r="C10" s="693">
        <f>'UKIACR PI Table'!C373</f>
        <v>0.77199234622296165</v>
      </c>
      <c r="D10" s="1150">
        <f>'UKIACR PI Table'!D373</f>
        <v>0.81257198146038478</v>
      </c>
      <c r="E10" s="1151">
        <f>'UKIACR PI Table'!E373</f>
        <v>0.67572866674470322</v>
      </c>
      <c r="F10" s="1150">
        <f>'UKIACR PI Table'!F373</f>
        <v>0.80398100434475095</v>
      </c>
      <c r="G10" s="1150">
        <f>'UKIACR PI Table'!G373</f>
        <v>0.7956877323420074</v>
      </c>
      <c r="H10" s="1260"/>
      <c r="I10" s="1260"/>
    </row>
    <row r="11" spans="1:9" ht="44.5" x14ac:dyDescent="0.5">
      <c r="A11" s="691" t="s">
        <v>728</v>
      </c>
      <c r="B11" s="694">
        <f>AVERAGE('PI Data Sheet 1'!E843:E850)</f>
        <v>0.98571943057934419</v>
      </c>
      <c r="C11" s="694">
        <f>AVERAGE(D11:G11)</f>
        <v>0.96869598573005344</v>
      </c>
      <c r="D11" s="690">
        <f>AVERAGE('PI Data Sheet 1'!E22:E29)</f>
        <v>0.99228920551194622</v>
      </c>
      <c r="E11" s="690">
        <f>AVERAGE('PI Data Sheet 1'!E227:E234)</f>
        <v>0.96294846658082633</v>
      </c>
      <c r="F11" s="690">
        <f>AVERAGE('PI Data Sheet 1'!E433:E440)</f>
        <v>0.99959583712236033</v>
      </c>
      <c r="G11" s="690">
        <f>AVERAGE('PI Data Sheet 1'!E638:E645)</f>
        <v>0.91995043370508056</v>
      </c>
      <c r="H11" s="1260"/>
      <c r="I11" s="1260"/>
    </row>
    <row r="12" spans="1:9" ht="44.5" x14ac:dyDescent="0.5">
      <c r="A12" s="691" t="s">
        <v>729</v>
      </c>
      <c r="B12" s="689">
        <f>AVERAGE('PI Data Sheet 1'!E851:E856)</f>
        <v>0.97326041533334884</v>
      </c>
      <c r="C12" s="694">
        <f>AVERAGE(D12:G12)</f>
        <v>0.96923054306856893</v>
      </c>
      <c r="D12" s="695">
        <f>AVERAGE('PI Data Sheet 1'!E30:E35)</f>
        <v>0.97451583201985048</v>
      </c>
      <c r="E12" s="695">
        <f>AVERAGE('PI Data Sheet 1'!E235:E240)</f>
        <v>0.96399098677279638</v>
      </c>
      <c r="F12" s="695">
        <f>AVERAGE('PI Data Sheet 1'!E441:E446)</f>
        <v>0.96744468020612295</v>
      </c>
      <c r="G12" s="695">
        <f>AVERAGE('PI Data Sheet 1'!E646:E651)</f>
        <v>0.97097067327550601</v>
      </c>
      <c r="H12" s="1260"/>
      <c r="I12" s="1260"/>
    </row>
    <row r="13" spans="1:9" ht="42" x14ac:dyDescent="0.5">
      <c r="A13" s="691" t="s">
        <v>701</v>
      </c>
      <c r="B13" s="689">
        <f>'PI Data Sheet 1'!E856</f>
        <v>0.97852655960634249</v>
      </c>
      <c r="C13" s="694">
        <f>AVERAGE(D13:G13)</f>
        <v>0.96674414640784878</v>
      </c>
      <c r="D13" s="690">
        <f>'PI Data Sheet 1'!E35</f>
        <v>0.98265266311896249</v>
      </c>
      <c r="E13" s="690">
        <f>'PI Data Sheet 1'!E240</f>
        <v>0.94097506730656677</v>
      </c>
      <c r="F13" s="690" t="str">
        <f>'PI Data Sheet 1'!E446</f>
        <v>-</v>
      </c>
      <c r="G13" s="690">
        <f>'PI Data Sheet 1'!E651</f>
        <v>0.97660470879801731</v>
      </c>
      <c r="H13" s="1260"/>
      <c r="I13" s="1260"/>
    </row>
    <row r="14" spans="1:9" ht="30.5" x14ac:dyDescent="0.5">
      <c r="A14" s="691" t="s">
        <v>730</v>
      </c>
      <c r="B14" s="696">
        <f>'UKIACR PI Table'!B49</f>
        <v>5.6858508887554305E-3</v>
      </c>
      <c r="C14" s="696">
        <f>'UKIACR PI Table'!C49</f>
        <v>5.552265894015607E-3</v>
      </c>
      <c r="D14" s="1152">
        <f>'UKIACR PI Table'!D49</f>
        <v>5.8084551881271559E-3</v>
      </c>
      <c r="E14" s="1152">
        <f>'UKIACR PI Table'!E49</f>
        <v>1.5802411330914199E-3</v>
      </c>
      <c r="F14" s="1152">
        <f>'UKIACR PI Table'!F49</f>
        <v>2.6270587046579772E-3</v>
      </c>
      <c r="G14" s="1152">
        <f>'UKIACR PI Table'!G49</f>
        <v>1.2193308550185874E-2</v>
      </c>
      <c r="H14" s="1260"/>
      <c r="I14" s="1260"/>
    </row>
    <row r="15" spans="1:9" ht="44.5" x14ac:dyDescent="0.5">
      <c r="A15" s="691" t="s">
        <v>731</v>
      </c>
      <c r="B15" s="693">
        <f>'UKIACR PI Table'!B76</f>
        <v>1.1740879110022645E-2</v>
      </c>
      <c r="C15" s="693">
        <f>'UKIACR PI Table'!C76</f>
        <v>1.0178767574061262E-2</v>
      </c>
      <c r="D15" s="1150">
        <f>'UKIACR PI Table'!D76</f>
        <v>1.2250503285007569E-2</v>
      </c>
      <c r="E15" s="1150">
        <f>'UKIACR PI Table'!E76</f>
        <v>4.682195949900503E-3</v>
      </c>
      <c r="F15" s="1150">
        <f>'UKIACR PI Table'!F76</f>
        <v>4.7489138122663432E-3</v>
      </c>
      <c r="G15" s="1150">
        <f>'UKIACR PI Table'!G76</f>
        <v>1.9033457249070632E-2</v>
      </c>
      <c r="H15" s="1260"/>
      <c r="I15" s="1260"/>
    </row>
    <row r="16" spans="1:9" ht="28" x14ac:dyDescent="0.5">
      <c r="A16" s="691" t="s">
        <v>702</v>
      </c>
      <c r="B16" s="689">
        <f>'UKIACR PI Table'!B103</f>
        <v>0.84828371537987568</v>
      </c>
      <c r="C16" s="689">
        <f>'UKIACR PI Table'!C103</f>
        <v>0.84328750153236642</v>
      </c>
      <c r="D16" s="695">
        <f>'UKIACR PI Table'!D103</f>
        <v>0.85102763775964041</v>
      </c>
      <c r="E16" s="695">
        <f>'UKIACR PI Table'!E103</f>
        <v>0.82435912442935733</v>
      </c>
      <c r="F16" s="695">
        <f>'UKIACR PI Table'!F103</f>
        <v>0.85662321915732043</v>
      </c>
      <c r="G16" s="695">
        <f>'UKIACR PI Table'!G103</f>
        <v>0.84114002478314742</v>
      </c>
      <c r="H16" s="1260"/>
      <c r="I16" s="1260"/>
    </row>
    <row r="17" spans="1:9" ht="42" x14ac:dyDescent="0.5">
      <c r="A17" s="691" t="s">
        <v>703</v>
      </c>
      <c r="B17" s="689">
        <f>'UKIACR PI Table'!B130</f>
        <v>1.1765859698482605E-2</v>
      </c>
      <c r="C17" s="689">
        <f>'UKIACR PI Table'!C130</f>
        <v>1.1178268109650325E-2</v>
      </c>
      <c r="D17" s="695">
        <f>'UKIACR PI Table'!D130</f>
        <v>1.2157776025525828E-2</v>
      </c>
      <c r="E17" s="695">
        <f>'UKIACR PI Table'!E130</f>
        <v>9.4426695065672698E-3</v>
      </c>
      <c r="F17" s="695">
        <f>'UKIACR PI Table'!F130</f>
        <v>1.5805614531729181E-2</v>
      </c>
      <c r="G17" s="695">
        <f>'UKIACR PI Table'!G130</f>
        <v>7.3070123747790219E-3</v>
      </c>
      <c r="H17" s="1260"/>
      <c r="I17" s="1260"/>
    </row>
    <row r="18" spans="1:9" ht="28" x14ac:dyDescent="0.5">
      <c r="A18" s="692" t="s">
        <v>704</v>
      </c>
      <c r="B18" s="689">
        <f>'UKIACR PI Table'!B391</f>
        <v>0.59990276597016945</v>
      </c>
      <c r="C18" s="689">
        <f>'UKIACR PI Table'!C391</f>
        <v>0.60853025247259562</v>
      </c>
      <c r="D18" s="695">
        <f>'UKIACR PI Table'!D391</f>
        <v>0.59875466221382978</v>
      </c>
      <c r="E18" s="695">
        <f>'UKIACR PI Table'!E391</f>
        <v>0.59680440126419287</v>
      </c>
      <c r="F18" s="695">
        <f>'UKIACR PI Table'!F391</f>
        <v>0.62988784480145499</v>
      </c>
      <c r="G18" s="695">
        <f>'UKIACR PI Table'!G391</f>
        <v>0.60867410161090463</v>
      </c>
      <c r="H18" s="1260"/>
      <c r="I18" s="1260"/>
    </row>
    <row r="19" spans="1:9" ht="28" x14ac:dyDescent="0.5">
      <c r="A19" s="691" t="s">
        <v>705</v>
      </c>
      <c r="B19" s="689">
        <f>'UKIACR PI Table'!B199</f>
        <v>0.88150247370190693</v>
      </c>
      <c r="C19" s="689">
        <f>'UKIACR PI Table'!C199</f>
        <v>0.85633656514493817</v>
      </c>
      <c r="D19" s="695">
        <f>'UKIACR PI Table'!D199</f>
        <v>0.88774481499399183</v>
      </c>
      <c r="E19" s="695">
        <f>'UKIACR PI Table'!E199</f>
        <v>0.85643216668617583</v>
      </c>
      <c r="F19" s="695" t="str">
        <f>'UKIACR PI Table'!F199</f>
        <v>-</v>
      </c>
      <c r="G19" s="695">
        <f>'UKIACR PI Table'!G199</f>
        <v>0.82483271375464684</v>
      </c>
      <c r="H19" s="1260"/>
      <c r="I19" s="1260"/>
    </row>
    <row r="20" spans="1:9" ht="28" x14ac:dyDescent="0.5">
      <c r="A20" s="691" t="s">
        <v>854</v>
      </c>
      <c r="B20" s="689">
        <f>'UKIACR PI Table'!B359</f>
        <v>0.49127250702053854</v>
      </c>
      <c r="C20" s="689">
        <f>'UKIACR PI Table'!C359</f>
        <v>0.51269359703581274</v>
      </c>
      <c r="D20" s="695">
        <f>'UKIACR PI Table'!D359</f>
        <v>0.48669422555225422</v>
      </c>
      <c r="E20" s="695">
        <f>'UKIACR PI Table'!E359</f>
        <v>0.50056689342403626</v>
      </c>
      <c r="F20" s="695" t="str">
        <f>'UKIACR PI Table'!F359</f>
        <v>-</v>
      </c>
      <c r="G20" s="695">
        <f>'UKIACR PI Table'!G359</f>
        <v>0.55081967213114758</v>
      </c>
      <c r="H20" s="1260"/>
      <c r="I20" s="1260"/>
    </row>
    <row r="21" spans="1:9" ht="28" x14ac:dyDescent="0.5">
      <c r="A21" s="691" t="s">
        <v>855</v>
      </c>
      <c r="B21" s="689">
        <f>'UKIACR PI Table'!B364</f>
        <v>0.23552806009721608</v>
      </c>
      <c r="C21" s="689">
        <f>'UKIACR PI Table'!C364</f>
        <v>0.23801488527515924</v>
      </c>
      <c r="D21" s="695">
        <f>'UKIACR PI Table'!D364</f>
        <v>0.22089397089397089</v>
      </c>
      <c r="E21" s="695">
        <f>'UKIACR PI Table'!E364</f>
        <v>0.49315068493150682</v>
      </c>
      <c r="F21" s="695" t="str">
        <f>'UKIACR PI Table'!F364</f>
        <v>-</v>
      </c>
      <c r="G21" s="1151">
        <f>'UKIACR PI Table'!G364</f>
        <v>0</v>
      </c>
      <c r="H21" s="1260"/>
      <c r="I21" s="1260"/>
    </row>
    <row r="22" spans="1:9" ht="28.5" thickBot="1" x14ac:dyDescent="0.55000000000000004">
      <c r="A22" s="697" t="s">
        <v>856</v>
      </c>
      <c r="B22" s="698">
        <f>'UKIACR PI Table'!B369</f>
        <v>4.2950612072604477E-2</v>
      </c>
      <c r="C22" s="698">
        <f>'UKIACR PI Table'!C369</f>
        <v>0.18966428673269065</v>
      </c>
      <c r="D22" s="1153">
        <f>'UKIACR PI Table'!D369</f>
        <v>0</v>
      </c>
      <c r="E22" s="1154">
        <f>'UKIACR PI Table'!E369</f>
        <v>0.2942453854505972</v>
      </c>
      <c r="F22" s="1154" t="str">
        <f>'UKIACR PI Table'!F369</f>
        <v>-</v>
      </c>
      <c r="G22" s="1154">
        <f>'UKIACR PI Table'!G369</f>
        <v>0.27474747474747474</v>
      </c>
      <c r="H22" s="1260"/>
      <c r="I22" s="1260"/>
    </row>
    <row r="23" spans="1:9" ht="18" x14ac:dyDescent="0.35">
      <c r="A23" s="733"/>
      <c r="B23" s="699"/>
      <c r="C23" s="699"/>
      <c r="D23" s="699"/>
      <c r="E23" s="699"/>
      <c r="F23" s="699"/>
      <c r="G23" s="699"/>
      <c r="I23" s="556"/>
    </row>
    <row r="24" spans="1:9" x14ac:dyDescent="0.35">
      <c r="A24" s="403" t="s">
        <v>867</v>
      </c>
    </row>
    <row r="25" spans="1:9" x14ac:dyDescent="0.35">
      <c r="A25" s="403" t="s">
        <v>732</v>
      </c>
    </row>
    <row r="26" spans="1:9" x14ac:dyDescent="0.35">
      <c r="A26" s="403" t="s">
        <v>733</v>
      </c>
    </row>
    <row r="27" spans="1:9" x14ac:dyDescent="0.35">
      <c r="A27" s="403" t="s">
        <v>734</v>
      </c>
    </row>
    <row r="28" spans="1:9" x14ac:dyDescent="0.35">
      <c r="A28" s="403" t="s">
        <v>735</v>
      </c>
    </row>
    <row r="29" spans="1:9" x14ac:dyDescent="0.35">
      <c r="A29" s="303" t="s">
        <v>869</v>
      </c>
    </row>
    <row r="30" spans="1:9" x14ac:dyDescent="0.35">
      <c r="A30" s="303" t="s">
        <v>868</v>
      </c>
      <c r="I30" s="556"/>
    </row>
    <row r="31" spans="1:9" x14ac:dyDescent="0.35">
      <c r="A31" s="1149" t="s">
        <v>859</v>
      </c>
    </row>
  </sheetData>
  <conditionalFormatting sqref="D8:G8 B11:C11 C12:C13 D11:G13">
    <cfRule type="containsText" dxfId="33" priority="3" operator="containsText" text="N/A">
      <formula>NOT(ISERROR(SEARCH("N/A",B8)))</formula>
    </cfRule>
  </conditionalFormatting>
  <conditionalFormatting sqref="G8">
    <cfRule type="containsText" dxfId="32" priority="2" operator="containsText" text="N/A">
      <formula>NOT(ISERROR(SEARCH("N/A",G8)))</formula>
    </cfRule>
  </conditionalFormatting>
  <conditionalFormatting sqref="F8">
    <cfRule type="containsText" dxfId="31" priority="1" operator="containsText" text="N/A">
      <formula>NOT(ISERROR(SEARCH("N/A",F8)))</formula>
    </cfRule>
  </conditionalFormatting>
  <pageMargins left="0.70866141732283472" right="0.70866141732283472" top="0.74803149606299213" bottom="0.74803149606299213" header="0.31496062992125984" footer="0.31496062992125984"/>
  <pageSetup paperSize="9" scale="66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O71"/>
  <sheetViews>
    <sheetView showGridLines="0" topLeftCell="B21" zoomScaleNormal="100" workbookViewId="0">
      <selection activeCell="B1" sqref="B1:O50"/>
    </sheetView>
  </sheetViews>
  <sheetFormatPr defaultColWidth="0" defaultRowHeight="15.5" zeroHeight="1" x14ac:dyDescent="0.35"/>
  <cols>
    <col min="1" max="1" width="49.1796875" hidden="1" customWidth="1"/>
    <col min="2" max="2" width="12.54296875" style="183" customWidth="1"/>
    <col min="3" max="15" width="9.1796875" style="183" customWidth="1"/>
    <col min="16" max="16384" width="9.1796875" hidden="1"/>
  </cols>
  <sheetData>
    <row r="1" spans="1:15" ht="43.5" customHeight="1" x14ac:dyDescent="0.35">
      <c r="A1" t="s">
        <v>431</v>
      </c>
      <c r="B1" s="1264" t="s">
        <v>644</v>
      </c>
      <c r="C1" s="1265"/>
      <c r="D1" s="1265"/>
      <c r="E1" s="1265"/>
      <c r="F1" s="1265"/>
      <c r="G1" s="1265"/>
      <c r="H1" s="1265"/>
      <c r="I1" s="1265"/>
      <c r="J1" s="1265"/>
      <c r="K1" s="1265"/>
      <c r="L1" s="1265"/>
      <c r="M1" s="1265"/>
      <c r="N1" s="1265"/>
      <c r="O1" s="1265"/>
    </row>
    <row r="2" spans="1:15" ht="30.75" customHeight="1" x14ac:dyDescent="0.35">
      <c r="B2" s="1262" t="s">
        <v>1</v>
      </c>
      <c r="C2" s="1263"/>
      <c r="D2" s="1263"/>
      <c r="E2" s="1263"/>
      <c r="F2" s="1263"/>
      <c r="G2" s="1263"/>
      <c r="H2" s="1263"/>
      <c r="I2" s="1263"/>
      <c r="J2" s="1263"/>
      <c r="K2" s="1263"/>
      <c r="L2" s="1263"/>
      <c r="M2" s="1263"/>
      <c r="N2" s="1263"/>
      <c r="O2" s="1263"/>
    </row>
    <row r="3" spans="1:15" x14ac:dyDescent="0.35">
      <c r="A3" t="s">
        <v>1</v>
      </c>
      <c r="B3" s="184">
        <v>2014</v>
      </c>
      <c r="C3" s="184"/>
      <c r="D3" s="184"/>
      <c r="E3" s="184"/>
      <c r="F3" s="184"/>
      <c r="G3" s="184"/>
      <c r="H3" s="184"/>
      <c r="I3" s="184"/>
      <c r="J3" s="184"/>
      <c r="K3" s="184"/>
      <c r="L3" s="184"/>
      <c r="M3" s="184"/>
      <c r="N3" s="184"/>
      <c r="O3" s="184"/>
    </row>
    <row r="4" spans="1:15" x14ac:dyDescent="0.35">
      <c r="A4" t="s">
        <v>427</v>
      </c>
      <c r="B4" s="183" t="str">
        <f>IFERROR(CONCATENATE("In ",$B$3," there were ",VLOOKUP($A4,'UKIACR PI Table'!$A:$J,3,0)," cancer (ICD10 C00-C97 exlcuding C44) cases registered in ",'Useful Statements'!$A$3),"-")</f>
        <v>-</v>
      </c>
    </row>
    <row r="5" spans="1:15" x14ac:dyDescent="0.35">
      <c r="A5" t="s">
        <v>640</v>
      </c>
      <c r="B5" s="183" t="str">
        <f>IFERROR(CONCATENATE("In ",$B$3," the cancer site that had the most number of cases registered in ",$A$3," was ",IF(LOWER(INDEX('UKIACR PI Table'!#REF!,3,MATCH('Useful Statements'!$A5,'UKIACR PI Table'!#REF!,0)))="non-melanoma skin cancer","non-melanoma skin",LOWER(INDEX('UKIACR PI Table'!#REF!,3,MATCH('Useful Statements'!$A5,'UKIACR PI Table'!#REF!,0)))), " cancer"),"-")</f>
        <v>-</v>
      </c>
    </row>
    <row r="6" spans="1:15" x14ac:dyDescent="0.35">
      <c r="A6" t="s">
        <v>641</v>
      </c>
      <c r="B6" s="183" t="str">
        <f>IFERROR(CONCATENATE("In ",$B$3," the cancer site that had the fewest number of cases registered in ",$A$3," was ",IF(LOWER(INDEX('UKIACR PI Table'!#REF!,3,MATCH('Useful Statements'!$A6,'UKIACR PI Table'!#REF!,0)))="cervix","cervical",LOWER(INDEX('UKIACR PI Table'!#REF!,3,MATCH('Useful Statements'!$A6,'UKIACR PI Table'!#REF!,0)))), " cancer"),"-")</f>
        <v>-</v>
      </c>
    </row>
    <row r="7" spans="1:15" x14ac:dyDescent="0.35">
      <c r="A7" t="s">
        <v>642</v>
      </c>
      <c r="B7" s="183" t="str">
        <f>IFERROR(IF(LOWER('UKIACR PI Table'!#REF!)="cup",CONCATENATE("In ",$B$3," the cancer site that had the highest DCO rate in ",$A$3," was ",IF(LOWER('UKIACR PI Table'!#REF!)="cup","cancer of unknown primary",LOWER('UKIACR PI Table'!#REF!))),CONCATENATE("In ",$B$3," the cancer site that had the highest DCO rate in ",$A$3," was ",IF(LOWER('UKIACR PI Table'!#REF!)="cup","cancer of unknown primary",LOWER('UKIACR PI Table'!#REF!)), " cancer")),"-")</f>
        <v>-</v>
      </c>
    </row>
    <row r="8" spans="1:15" x14ac:dyDescent="0.35">
      <c r="A8" t="s">
        <v>643</v>
      </c>
      <c r="B8" s="183" t="str">
        <f>IFERROR(CONCATENATE("In ",$B$3," the cancer site that had the lowest DCO rate in ",$A$3," was ",IF(LOWER('UKIACR PI Table'!#REF!)="non-melanoma skin cancer","non-melanoma skin",LOWER('UKIACR PI Table'!#REF!)), " cancer"),"-")</f>
        <v>-</v>
      </c>
    </row>
    <row r="9" spans="1:15" x14ac:dyDescent="0.35">
      <c r="A9" t="s">
        <v>432</v>
      </c>
      <c r="B9" s="183" t="str">
        <f>IFERROR(CONCATENATE("In ",$B$3," the cancer site that had the highest staging completeness in ",$A$3," was ",IF(LOWER('UKIACR PI Table'!#REF!)="melanoma","melanoma skin",LOWER('UKIACR PI Table'!#REF!)), " cancer"),"-")</f>
        <v>-</v>
      </c>
    </row>
    <row r="10" spans="1:15" x14ac:dyDescent="0.35">
      <c r="A10" t="s">
        <v>433</v>
      </c>
      <c r="B10" s="183" t="str">
        <f>IFERROR(CONCATENATE("In ",$B$3," the cancer site that had the lowest staging completeness in ",$A$3," was ",IF(LOWER('UKIACR PI Table'!#REF!)="non-melanoma skin cancer","non-melanoma skin",LOWER('UKIACR PI Table'!#REF!)), " cancer"),"-")</f>
        <v>-</v>
      </c>
    </row>
    <row r="11" spans="1:15" x14ac:dyDescent="0.35">
      <c r="B11" s="185"/>
      <c r="C11" s="185"/>
      <c r="D11" s="185"/>
      <c r="E11" s="185"/>
      <c r="F11" s="185"/>
      <c r="G11" s="185"/>
      <c r="H11" s="185"/>
      <c r="I11" s="185"/>
      <c r="J11" s="185"/>
      <c r="K11" s="185"/>
      <c r="L11" s="185"/>
      <c r="M11" s="185"/>
      <c r="N11" s="185"/>
      <c r="O11" s="185"/>
    </row>
    <row r="12" spans="1:15" ht="29.25" customHeight="1" x14ac:dyDescent="0.35">
      <c r="B12" s="1262" t="s">
        <v>2</v>
      </c>
      <c r="C12" s="1263"/>
      <c r="D12" s="1263"/>
      <c r="E12" s="1263"/>
      <c r="F12" s="1263"/>
      <c r="G12" s="1263"/>
      <c r="H12" s="1263"/>
      <c r="I12" s="1263"/>
      <c r="J12" s="1263"/>
      <c r="K12" s="1263"/>
      <c r="L12" s="1263"/>
      <c r="M12" s="1263"/>
      <c r="N12" s="1263"/>
      <c r="O12" s="1263"/>
    </row>
    <row r="13" spans="1:15" x14ac:dyDescent="0.35">
      <c r="A13" t="s">
        <v>2</v>
      </c>
      <c r="B13" s="184">
        <v>2014</v>
      </c>
      <c r="C13" s="184"/>
      <c r="D13" s="184"/>
      <c r="E13" s="184"/>
      <c r="F13" s="184"/>
      <c r="G13" s="184"/>
      <c r="H13" s="184"/>
      <c r="I13" s="184"/>
      <c r="J13" s="184"/>
      <c r="K13" s="184"/>
      <c r="L13" s="184"/>
      <c r="M13" s="184"/>
      <c r="N13" s="184"/>
      <c r="O13" s="184"/>
    </row>
    <row r="14" spans="1:15" x14ac:dyDescent="0.35">
      <c r="A14" t="s">
        <v>427</v>
      </c>
      <c r="B14" s="183" t="str">
        <f>IFERROR(CONCATENATE("In ",$B$3," there were ",VLOOKUP($A14,'UKIACR PI Table'!$A:$J,4,0)," cancer (ICD10 C00-C97 exlcuding C44) cases registered in ",'Useful Statements'!$A$13),"-")</f>
        <v>-</v>
      </c>
    </row>
    <row r="15" spans="1:15" x14ac:dyDescent="0.35">
      <c r="A15" t="s">
        <v>640</v>
      </c>
      <c r="B15" s="183" t="str">
        <f>IFERROR(CONCATENATE("In ",$B$3," the cancer site that had the most number of cases registered in ",$A$3," was ",IF(LOWER(INDEX('UKIACR PI Table'!#REF!,3,MATCH('Useful Statements'!$A15,'UKIACR PI Table'!#REF!,0)))="non-melanoma skin cancer","non-melanoma skin",LOWER(INDEX('UKIACR PI Table'!#REF!,3,MATCH('Useful Statements'!$A15,'UKIACR PI Table'!#REF!,0)))), " cancer"),"-")</f>
        <v>-</v>
      </c>
    </row>
    <row r="16" spans="1:15" x14ac:dyDescent="0.35">
      <c r="A16" t="s">
        <v>641</v>
      </c>
      <c r="B16" s="183" t="str">
        <f>IFERROR(CONCATENATE("In ",$B$3," the cancer site that had the fewest number of cases registered in ",$A$13," was ",IF(LOWER(INDEX('UKIACR PI Table'!#REF!,3,MATCH('Useful Statements'!$A16,'UKIACR PI Table'!#REF!,0)))="cervix","cervical",LOWER(INDEX('UKIACR PI Table'!#REF!,3,MATCH('Useful Statements'!$A16,'UKIACR PI Table'!#REF!,0)))), " cancer"),"-")</f>
        <v>-</v>
      </c>
    </row>
    <row r="17" spans="1:15" x14ac:dyDescent="0.35">
      <c r="A17" t="s">
        <v>642</v>
      </c>
      <c r="B17" s="183" t="str">
        <f>IFERROR(IF(LOWER('UKIACR PI Table'!#REF!)="CUP",CONCATENATE("In ",$B$3," the cancer site that had the highest DCO rate in ",$A$13," was ",IF(LOWER('UKIACR PI Table'!#REF!)="CUP","cancer of unknown primary",LOWER('UKIACR PI Table'!#REF!))),CONCATENATE("In ",$B$3," the cancer site that had the highest DCO rate in ",$A$13," was ",IF(LOWER('UKIACR PI Table'!#REF!)="CUP","cancer of unknown primary",LOWER('UKIACR PI Table'!#REF!)), " cancer")),"-")</f>
        <v>-</v>
      </c>
    </row>
    <row r="18" spans="1:15" x14ac:dyDescent="0.35">
      <c r="A18" t="s">
        <v>643</v>
      </c>
      <c r="B18" s="183" t="str">
        <f>IFERROR(CONCATENATE("In ",$B$3," the cancer site that had the lowest DCO rate in ",$A$13," was ",IF(LOWER('UKIACR PI Table'!#REF!)="non-melanoma skin cancer","non-melanoma skin",LOWER('UKIACR PI Table'!#REF!)), " cancer"),"-")</f>
        <v>-</v>
      </c>
    </row>
    <row r="19" spans="1:15" x14ac:dyDescent="0.35">
      <c r="A19" t="s">
        <v>432</v>
      </c>
      <c r="B19" s="183" t="str">
        <f>IFERROR(CONCATENATE("In ",$B$3," the cancer site that had the highest staging completeness in ",$A$13," was ",IF(LOWER('UKIACR PI Table'!#REF!)="cervix","cervical",LOWER('UKIACR PI Table'!#REF!)), " cancer"),"-")</f>
        <v>-</v>
      </c>
    </row>
    <row r="20" spans="1:15" x14ac:dyDescent="0.35">
      <c r="A20" t="s">
        <v>433</v>
      </c>
      <c r="B20" s="183" t="str">
        <f>IFERROR(CONCATENATE("In ",$B$3," the cancer site that had the lowest staging completeness in ",$A$13," was ",IF(LOWER('UKIACR PI Table'!#REF!)="other invasive cancer","other invasive",LOWER('UKIACR PI Table'!#REF!)), " cancer"),"-")</f>
        <v>-</v>
      </c>
    </row>
    <row r="21" spans="1:15" x14ac:dyDescent="0.35">
      <c r="B21" s="185"/>
      <c r="C21" s="185"/>
      <c r="D21" s="185"/>
      <c r="E21" s="185"/>
      <c r="F21" s="185"/>
      <c r="G21" s="185"/>
      <c r="H21" s="185"/>
      <c r="I21" s="185"/>
      <c r="J21" s="185"/>
      <c r="K21" s="185"/>
      <c r="L21" s="185"/>
      <c r="M21" s="185"/>
      <c r="N21" s="185"/>
      <c r="O21" s="185"/>
    </row>
    <row r="22" spans="1:15" ht="36" customHeight="1" x14ac:dyDescent="0.35">
      <c r="B22" s="1262" t="s">
        <v>3</v>
      </c>
      <c r="C22" s="1263"/>
      <c r="D22" s="1263"/>
      <c r="E22" s="1263"/>
      <c r="F22" s="1263"/>
      <c r="G22" s="1263"/>
      <c r="H22" s="1263"/>
      <c r="I22" s="1263"/>
      <c r="J22" s="1263"/>
      <c r="K22" s="1263"/>
      <c r="L22" s="1263"/>
      <c r="M22" s="1263"/>
      <c r="N22" s="1263"/>
      <c r="O22" s="1263"/>
    </row>
    <row r="23" spans="1:15" x14ac:dyDescent="0.35">
      <c r="A23" t="s">
        <v>3</v>
      </c>
      <c r="B23" s="184">
        <v>2014</v>
      </c>
      <c r="C23" s="184"/>
      <c r="D23" s="184"/>
      <c r="E23" s="184"/>
      <c r="F23" s="184"/>
      <c r="G23" s="184"/>
      <c r="H23" s="184"/>
      <c r="I23" s="184"/>
      <c r="J23" s="184"/>
      <c r="K23" s="184"/>
      <c r="L23" s="184"/>
      <c r="M23" s="184"/>
      <c r="N23" s="184"/>
      <c r="O23" s="184"/>
    </row>
    <row r="24" spans="1:15" x14ac:dyDescent="0.35">
      <c r="A24" t="s">
        <v>427</v>
      </c>
      <c r="B24" s="183" t="str">
        <f>IFERROR(CONCATENATE("In ",$B$3," there were ",VLOOKUP($A24,'UKIACR PI Table'!$A:$J,5,0)," cancer (ICD10 C00-C97 exlcuding C44) cases registered in ",'Useful Statements'!$A$23),"-")</f>
        <v>-</v>
      </c>
    </row>
    <row r="25" spans="1:15" x14ac:dyDescent="0.35">
      <c r="A25" t="s">
        <v>640</v>
      </c>
      <c r="B25" s="183" t="str">
        <f>IFERROR(CONCATENATE("In ",$B$3," the cancer site that had the most number of cases registered in ",$A$23," was ",IF(LOWER(INDEX('UKIACR PI Table'!#REF!,3,MATCH('Useful Statements'!$A25,'UKIACR PI Table'!#REF!,0)))="non-melanoma skin cancer","non-melanoma skin",LOWER(INDEX('UKIACR PI Table'!#REF!,3,MATCH('Useful Statements'!$A25,'UKIACR PI Table'!#REF!,0)))), " cancer"),"-")</f>
        <v>-</v>
      </c>
    </row>
    <row r="26" spans="1:15" x14ac:dyDescent="0.35">
      <c r="A26" t="s">
        <v>641</v>
      </c>
      <c r="B26" s="183" t="str">
        <f>IFERROR(CONCATENATE("In ",$B$3," the cancer site that had the fewest number of cases registered in ",$A$23," was ",IF(LOWER(INDEX('UKIACR PI Table'!#REF!,3,MATCH('Useful Statements'!$A26,'UKIACR PI Table'!#REF!,0)))="cervix","cervical",LOWER(INDEX('UKIACR PI Table'!#REF!,3,MATCH('Useful Statements'!$A26,'UKIACR PI Table'!#REF!,0)))), " cancer"),"-")</f>
        <v>-</v>
      </c>
    </row>
    <row r="27" spans="1:15" x14ac:dyDescent="0.35">
      <c r="A27" t="s">
        <v>642</v>
      </c>
      <c r="B27" s="183" t="str">
        <f>IFERROR(CONCATENATE("In ",$B$3," the cancer site that had the highest DCO rate in ",$A$23," was ",IF(LOWER('UKIACR PI Table'!#REF!)="cup","cancer of unknown primary",LOWER('UKIACR PI Table'!#REF!)), " cancer"),"-")</f>
        <v>-</v>
      </c>
    </row>
    <row r="28" spans="1:15" x14ac:dyDescent="0.35">
      <c r="A28" t="s">
        <v>643</v>
      </c>
      <c r="B28" s="183" t="str">
        <f>IFERROR(CONCATENATE("In ",$B$3," the cancer site that had the lowest DCO rate in ",$A$23," was ",IF(LOWER('UKIACR PI Table'!#REF!)="non-melanoma skin cancer","non-melanoma skin",LOWER('UKIACR PI Table'!#REF!)), " cancer"),"-")</f>
        <v>-</v>
      </c>
    </row>
    <row r="29" spans="1:15" x14ac:dyDescent="0.35">
      <c r="A29" t="s">
        <v>432</v>
      </c>
      <c r="B29" s="183" t="str">
        <f>IFERROR(CONCATENATE("In ",$B$3," the cancer site that had the highest staging completeness in ",$A$23," was ",IF(LOWER('UKIACR PI Table'!#REF!)="melanoma","melanoma skin",LOWER('UKIACR PI Table'!#REF!)), " cancer"),"-")</f>
        <v>-</v>
      </c>
    </row>
    <row r="30" spans="1:15" x14ac:dyDescent="0.35">
      <c r="A30" t="s">
        <v>433</v>
      </c>
      <c r="B30" s="183" t="str">
        <f>IFERROR(IF('UKIACR PI Table'!#REF!="haematology",CONCATENATE("In ",$B$3," the cancer site that had the lowest staging completeness in ",$A$23," was ",IF(LOWER('UKIACR PI Table'!#REF!)="haematology","haematological",LOWER('UKIACR PI Table'!#REF!)), " cancer"),CONCATENATE("In ",$B$3," the cancer site that had the lowest staging completeness in ",$A$23," was ",IF(LOWER('UKIACR PI Table'!#REF!)="non-melanoma skin cancer","non-melanoma skin",LOWER('UKIACR PI Table'!#REF!)), " cancer")),"-")</f>
        <v>-</v>
      </c>
    </row>
    <row r="31" spans="1:15" x14ac:dyDescent="0.35">
      <c r="B31" s="185"/>
      <c r="C31" s="185"/>
      <c r="D31" s="185"/>
      <c r="E31" s="185"/>
      <c r="F31" s="185"/>
      <c r="G31" s="185"/>
      <c r="H31" s="185"/>
      <c r="I31" s="185"/>
      <c r="J31" s="185"/>
      <c r="K31" s="185"/>
      <c r="L31" s="185"/>
      <c r="M31" s="185"/>
      <c r="N31" s="185"/>
      <c r="O31" s="185"/>
    </row>
    <row r="32" spans="1:15" ht="36" customHeight="1" x14ac:dyDescent="0.35">
      <c r="B32" s="1262" t="s">
        <v>4</v>
      </c>
      <c r="C32" s="1263"/>
      <c r="D32" s="1263"/>
      <c r="E32" s="1263"/>
      <c r="F32" s="1263"/>
      <c r="G32" s="1263"/>
      <c r="H32" s="1263"/>
      <c r="I32" s="1263"/>
      <c r="J32" s="1263"/>
      <c r="K32" s="1263"/>
      <c r="L32" s="1263"/>
      <c r="M32" s="1263"/>
      <c r="N32" s="1263"/>
      <c r="O32" s="1263"/>
    </row>
    <row r="33" spans="1:15" x14ac:dyDescent="0.35">
      <c r="A33" t="s">
        <v>4</v>
      </c>
      <c r="B33" s="184">
        <v>2014</v>
      </c>
      <c r="C33" s="184"/>
      <c r="D33" s="184"/>
      <c r="E33" s="184"/>
      <c r="F33" s="184"/>
      <c r="G33" s="184"/>
      <c r="H33" s="184"/>
      <c r="I33" s="184"/>
      <c r="J33" s="184"/>
      <c r="K33" s="184"/>
      <c r="L33" s="184"/>
      <c r="M33" s="184"/>
      <c r="N33" s="184"/>
      <c r="O33" s="184"/>
    </row>
    <row r="34" spans="1:15" x14ac:dyDescent="0.35">
      <c r="A34" t="s">
        <v>427</v>
      </c>
      <c r="B34" s="183" t="str">
        <f>IFERROR(CONCATENATE("In ",$B$3," there were ",VLOOKUP($A34,'UKIACR PI Table'!$A:$J,6,0)," cancer (ICD10 C00-C97 exlcuding C44) cases registered in ",'Useful Statements'!$A$33),"-")</f>
        <v>-</v>
      </c>
    </row>
    <row r="35" spans="1:15" x14ac:dyDescent="0.35">
      <c r="A35" t="s">
        <v>640</v>
      </c>
      <c r="B35" s="183" t="str">
        <f>IFERROR(CONCATENATE("In ",$B$3," the cancer site that had the most number of cases registered in ",$A$33," was ",IF(LOWER(INDEX('UKIACR PI Table'!#REF!,3,MATCH('Useful Statements'!$A35,'UKIACR PI Table'!#REF!,0)))="non-melanoma skin cancer","non-melanoma skin",LOWER(INDEX('UKIACR PI Table'!#REF!,3,MATCH('Useful Statements'!$A35,'UKIACR PI Table'!#REF!,0)))), " cancer"),"-")</f>
        <v>-</v>
      </c>
    </row>
    <row r="36" spans="1:15" x14ac:dyDescent="0.35">
      <c r="A36" t="s">
        <v>641</v>
      </c>
      <c r="B36" s="183" t="str">
        <f>IFERROR(CONCATENATE("In ",$B$3," the cancer site that had the fewest number of cases registered in ",$A$33," was ",IF(LOWER(INDEX('UKIACR PI Table'!#REF!,3,MATCH('Useful Statements'!$A36,'UKIACR PI Table'!#REF!,0)))="cervix","cervical",LOWER(INDEX('UKIACR PI Table'!#REF!,3,MATCH('Useful Statements'!$A36,'UKIACR PI Table'!#REF!,0)))), " cancer"),"-")</f>
        <v>-</v>
      </c>
    </row>
    <row r="37" spans="1:15" x14ac:dyDescent="0.35">
      <c r="A37" t="s">
        <v>642</v>
      </c>
      <c r="B37" s="183" t="str">
        <f>IFERROR(CONCATENATE("In ",$B$3," the cancer site that had the highest DCO rate in ",$A$33," was ",IF(LOWER('UKIACR PI Table'!#REF!)="cup","cancer of unknown primary",LOWER('UKIACR PI Table'!#REF!)), " cancer"),"-")</f>
        <v>-</v>
      </c>
    </row>
    <row r="38" spans="1:15" x14ac:dyDescent="0.35">
      <c r="A38" t="s">
        <v>643</v>
      </c>
      <c r="B38" s="183" t="str">
        <f>IFERROR(CONCATENATE("In ",$B$3," the cancer site that had the lowest DCO rate in ",$A$33," was ",IF(LOWER('UKIACR PI Table'!#REF!)="non-melanoma skin cancer","non-melanoma skin",LOWER('UKIACR PI Table'!#REF!)), " cancer"),"-")</f>
        <v>-</v>
      </c>
    </row>
    <row r="39" spans="1:15" x14ac:dyDescent="0.35">
      <c r="A39" t="s">
        <v>432</v>
      </c>
      <c r="B39" s="183" t="str">
        <f>IFERROR(IF('UKIACR PI Table'!#REF!="thyroid and other endocrine glands",CONCATENATE("In ",$B$3," the cancer site that had the highest staging completeness in ",$A$33," was cancer of the thyroid and other endocrine glands"),CONCATENATE("In ",$B$3," the cancer site that had the highest staging completeness in ",$A$33," was ",IF(LOWER('UKIACR PI Table'!#REF!)="melanoma","melanoma skin",LOWER('UKIACR PI Table'!#REF!)), " cancer")),"-")</f>
        <v>-</v>
      </c>
    </row>
    <row r="40" spans="1:15" x14ac:dyDescent="0.35">
      <c r="A40" t="s">
        <v>433</v>
      </c>
      <c r="B40" s="183" t="str">
        <f>IFERROR(CONCATENATE("In ",$B$3," the cancer site that had the lowest staging completeness in ",$A$33," was ",IF(LOWER('UKIACR PI Table'!#REF!)="non-melanoma skin cancer","non-melanoma skin",LOWER('UKIACR PI Table'!#REF!)), " cancer"),"-")</f>
        <v>-</v>
      </c>
    </row>
    <row r="41" spans="1:15" x14ac:dyDescent="0.35">
      <c r="B41" s="185"/>
      <c r="C41" s="185"/>
      <c r="D41" s="185"/>
      <c r="E41" s="185"/>
      <c r="F41" s="185"/>
      <c r="G41" s="185"/>
      <c r="H41" s="185"/>
      <c r="I41" s="185"/>
      <c r="J41" s="185"/>
      <c r="K41" s="185"/>
      <c r="L41" s="185"/>
      <c r="M41" s="185"/>
      <c r="N41" s="185"/>
      <c r="O41" s="185"/>
    </row>
    <row r="42" spans="1:15" ht="35.25" customHeight="1" x14ac:dyDescent="0.35">
      <c r="B42" s="1262" t="s">
        <v>434</v>
      </c>
      <c r="C42" s="1263"/>
      <c r="D42" s="1263"/>
      <c r="E42" s="1263"/>
      <c r="F42" s="1263"/>
      <c r="G42" s="1263"/>
      <c r="H42" s="1263"/>
      <c r="I42" s="1263"/>
      <c r="J42" s="1263"/>
      <c r="K42" s="1263"/>
      <c r="L42" s="1263"/>
      <c r="M42" s="1263"/>
      <c r="N42" s="1263"/>
      <c r="O42" s="1263"/>
    </row>
    <row r="43" spans="1:15" x14ac:dyDescent="0.35">
      <c r="A43" t="s">
        <v>434</v>
      </c>
      <c r="B43" s="184">
        <v>2014</v>
      </c>
      <c r="C43" s="184"/>
      <c r="D43" s="184"/>
      <c r="E43" s="184"/>
      <c r="F43" s="184"/>
      <c r="G43" s="184"/>
      <c r="H43" s="184"/>
      <c r="I43" s="184"/>
      <c r="J43" s="184"/>
      <c r="K43" s="184"/>
      <c r="L43" s="184"/>
      <c r="M43" s="184"/>
      <c r="N43" s="184"/>
      <c r="O43" s="184"/>
    </row>
    <row r="44" spans="1:15" x14ac:dyDescent="0.35">
      <c r="A44" t="s">
        <v>427</v>
      </c>
      <c r="B44" s="183" t="str">
        <f>IFERROR(CONCATENATE("In ",$B$3," there were ",VLOOKUP($A44,'UKIACR PI Table'!$A:$J,7,0)," cancer (ICD10 C00-C97 exlcuding C44) cases registered in ",'Useful Statements'!$A$43),"-")</f>
        <v>-</v>
      </c>
    </row>
    <row r="45" spans="1:15" x14ac:dyDescent="0.35">
      <c r="A45" t="s">
        <v>640</v>
      </c>
      <c r="B45" s="183" t="str">
        <f>IFERROR(CONCATENATE("In ",$B$3," the cancer site that had the most number of cases registered in ",$A$43," was ",IF(LOWER(INDEX('UKIACR PI Table'!#REF!,3,MATCH('Useful Statements'!$A45,'UKIACR PI Table'!#REF!,0)))="non-melanoma skin cancer","non-melanoma skin",LOWER(INDEX('UKIACR PI Table'!#REF!,3,MATCH('Useful Statements'!$A45,'UKIACR PI Table'!#REF!,0)))), " cancer"),"-")</f>
        <v>-</v>
      </c>
    </row>
    <row r="46" spans="1:15" x14ac:dyDescent="0.35">
      <c r="A46" t="s">
        <v>641</v>
      </c>
      <c r="B46" s="183" t="str">
        <f>IFERROR(CONCATENATE("In ",$B$3," the cancer site that had the fewest number of cases registered in ",$A$43," was ",IF(LOWER(INDEX('UKIACR PI Table'!#REF!,3,MATCH('Useful Statements'!$A46,'UKIACR PI Table'!#REF!,0)))="cervix","cervical",LOWER(INDEX('UKIACR PI Table'!#REF!,3,MATCH('Useful Statements'!$A46,'UKIACR PI Table'!#REF!,0)))), " cancer"),"-")</f>
        <v>-</v>
      </c>
    </row>
    <row r="47" spans="1:15" x14ac:dyDescent="0.35">
      <c r="A47" t="s">
        <v>642</v>
      </c>
      <c r="B47" s="183" t="str">
        <f>IFERROR(CONCATENATE("In ",$B$3," the cancer site that had the highest DCO rate in ",$A$43," was ",IF(LOWER('UKIACR PI Table'!#REF!)="cup","cancer of unknown primary",LOWER('UKIACR PI Table'!#REF!)), " cancer"),"-")</f>
        <v>-</v>
      </c>
    </row>
    <row r="48" spans="1:15" x14ac:dyDescent="0.35">
      <c r="A48" t="s">
        <v>643</v>
      </c>
      <c r="B48" s="183" t="str">
        <f>IFERROR(CONCATENATE("In ",$B$3," the cancer site that had the lowest DCO rate in ",$A$43," was ",IF(LOWER('UKIACR PI Table'!#REF!)="non-melanoma skin cancer","non-melanoma skin",LOWER('UKIACR PI Table'!#REF!)), " cancer"),"-")</f>
        <v>-</v>
      </c>
    </row>
    <row r="49" spans="1:15" x14ac:dyDescent="0.35">
      <c r="A49" t="s">
        <v>432</v>
      </c>
      <c r="B49" s="183" t="str">
        <f>IFERROR(CONCATENATE("In ",$B$3," the cancer site that had the highest staging completeness in ",$A$43," was ",IF(LOWER('UKIACR PI Table'!#REF!)="melanoma","melanoma skin",LOWER('UKIACR PI Table'!#REF!)), " cancer"),"-")</f>
        <v>-</v>
      </c>
    </row>
    <row r="50" spans="1:15" x14ac:dyDescent="0.35">
      <c r="A50" t="s">
        <v>433</v>
      </c>
      <c r="B50" s="183" t="str">
        <f>IFERROR(CONCATENATE("In ",$B$3," the cancer site that had the lowest staging completeness in ",$A$43," was ",IF(LOWER('UKIACR PI Table'!#REF!)="melanoma","melanoma skin",LOWER('UKIACR PI Table'!#REF!)), " cancer"),"-")</f>
        <v>-</v>
      </c>
    </row>
    <row r="51" spans="1:15" x14ac:dyDescent="0.35">
      <c r="B51" s="185"/>
      <c r="C51" s="185"/>
      <c r="D51" s="185"/>
      <c r="E51" s="185"/>
      <c r="F51" s="185"/>
      <c r="G51" s="185"/>
      <c r="H51" s="185"/>
      <c r="I51" s="185"/>
      <c r="J51" s="185"/>
      <c r="K51" s="185"/>
      <c r="L51" s="185"/>
      <c r="M51" s="185"/>
      <c r="N51" s="185"/>
      <c r="O51" s="185"/>
    </row>
    <row r="52" spans="1:15" hidden="1" x14ac:dyDescent="0.35"/>
    <row r="53" spans="1:15" hidden="1" x14ac:dyDescent="0.35"/>
    <row r="54" spans="1:15" hidden="1" x14ac:dyDescent="0.35"/>
    <row r="55" spans="1:15" hidden="1" x14ac:dyDescent="0.35"/>
    <row r="56" spans="1:15" hidden="1" x14ac:dyDescent="0.35"/>
    <row r="57" spans="1:15" hidden="1" x14ac:dyDescent="0.35"/>
    <row r="58" spans="1:15" hidden="1" x14ac:dyDescent="0.35"/>
    <row r="59" spans="1:15" hidden="1" x14ac:dyDescent="0.35"/>
    <row r="60" spans="1:15" hidden="1" x14ac:dyDescent="0.35"/>
    <row r="61" spans="1:15" hidden="1" x14ac:dyDescent="0.35"/>
    <row r="62" spans="1:15" hidden="1" x14ac:dyDescent="0.35"/>
    <row r="63" spans="1:15" hidden="1" x14ac:dyDescent="0.35"/>
    <row r="64" spans="1:15" hidden="1" x14ac:dyDescent="0.35"/>
    <row r="65" hidden="1" x14ac:dyDescent="0.35"/>
    <row r="66" hidden="1" x14ac:dyDescent="0.35"/>
    <row r="67" hidden="1" x14ac:dyDescent="0.35"/>
    <row r="68" hidden="1" x14ac:dyDescent="0.35"/>
    <row r="69" hidden="1" x14ac:dyDescent="0.35"/>
    <row r="70" hidden="1" x14ac:dyDescent="0.35"/>
    <row r="71" hidden="1" x14ac:dyDescent="0.35"/>
  </sheetData>
  <mergeCells count="6">
    <mergeCell ref="B42:O42"/>
    <mergeCell ref="B1:O1"/>
    <mergeCell ref="B2:O2"/>
    <mergeCell ref="B12:O12"/>
    <mergeCell ref="B22:O22"/>
    <mergeCell ref="B32:O32"/>
  </mergeCells>
  <pageMargins left="0.7" right="0.7" top="0.75" bottom="0.75" header="0.3" footer="0.3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AI643"/>
  <sheetViews>
    <sheetView showGridLines="0" zoomScale="80" zoomScaleNormal="80" workbookViewId="0">
      <pane xSplit="2" ySplit="1" topLeftCell="C203" activePane="bottomRight" state="frozen"/>
      <selection pane="topRight" activeCell="C1" sqref="C1"/>
      <selection pane="bottomLeft" activeCell="A2" sqref="A2"/>
      <selection pane="bottomRight" activeCell="E201" sqref="E201"/>
    </sheetView>
  </sheetViews>
  <sheetFormatPr defaultColWidth="9.1796875" defaultRowHeight="0" customHeight="1" zeroHeight="1" x14ac:dyDescent="0.35"/>
  <cols>
    <col min="1" max="1" width="76.54296875" customWidth="1"/>
    <col min="2" max="2" width="22.26953125" customWidth="1"/>
    <col min="3" max="3" width="22.26953125" style="282" customWidth="1"/>
    <col min="4" max="5" width="22.26953125" customWidth="1"/>
    <col min="6" max="6" width="22.6328125" customWidth="1"/>
    <col min="7" max="7" width="22.26953125" customWidth="1"/>
    <col min="8" max="9" width="0" hidden="1" customWidth="1"/>
    <col min="10" max="10" width="22.26953125" hidden="1" customWidth="1"/>
    <col min="11" max="18" width="9.1796875" style="235" hidden="1" customWidth="1"/>
    <col min="19" max="16383" width="9.1796875" style="235" customWidth="1"/>
    <col min="16384" max="16384" width="9.1796875" style="235"/>
  </cols>
  <sheetData>
    <row r="1" spans="1:10" s="236" customFormat="1" ht="65.25" customHeight="1" thickBot="1" x14ac:dyDescent="0.4">
      <c r="A1"/>
      <c r="B1" s="295" t="s">
        <v>699</v>
      </c>
      <c r="C1" s="296" t="s">
        <v>700</v>
      </c>
      <c r="D1" s="297" t="s">
        <v>1</v>
      </c>
      <c r="E1" s="298" t="s">
        <v>2</v>
      </c>
      <c r="F1" s="298" t="s">
        <v>4</v>
      </c>
      <c r="G1" s="298" t="s">
        <v>3</v>
      </c>
      <c r="J1" s="299"/>
    </row>
    <row r="2" spans="1:10" s="236" customFormat="1" ht="15" thickBot="1" x14ac:dyDescent="0.4">
      <c r="A2" s="222" t="s">
        <v>863</v>
      </c>
      <c r="B2" s="188"/>
      <c r="C2" s="283"/>
      <c r="D2" s="188"/>
      <c r="E2" s="188"/>
      <c r="F2" s="188"/>
      <c r="G2" s="188"/>
      <c r="J2" s="223"/>
    </row>
    <row r="3" spans="1:10" s="236" customFormat="1" ht="26.5" thickBot="1" x14ac:dyDescent="0.4">
      <c r="A3" s="237"/>
      <c r="B3" s="275" t="s">
        <v>654</v>
      </c>
      <c r="C3" s="1" t="s">
        <v>655</v>
      </c>
      <c r="D3" s="180" t="s">
        <v>1</v>
      </c>
      <c r="E3" s="181" t="s">
        <v>2</v>
      </c>
      <c r="F3" s="181" t="s">
        <v>4</v>
      </c>
      <c r="G3" s="181" t="s">
        <v>3</v>
      </c>
      <c r="J3" s="182"/>
    </row>
    <row r="4" spans="1:10" s="236" customFormat="1" ht="15" thickBot="1" x14ac:dyDescent="0.4">
      <c r="A4" s="659">
        <v>2015</v>
      </c>
      <c r="B4" s="276">
        <f t="shared" ref="B4:B9" si="0">SUM(D4:G4)</f>
        <v>367214</v>
      </c>
      <c r="C4" s="288">
        <f t="shared" ref="C4:C11" si="1">AVERAGE(D4:G4)</f>
        <v>91803.5</v>
      </c>
      <c r="D4" s="798">
        <f>'PI Data Sheet 1'!B11</f>
        <v>305634</v>
      </c>
      <c r="E4" s="799">
        <f>'PI Data Sheet 1'!B216</f>
        <v>32615</v>
      </c>
      <c r="F4" s="799">
        <f>'PI Data Sheet 1'!B422</f>
        <v>9499</v>
      </c>
      <c r="G4" s="799">
        <f>'PI Data Sheet 1'!B627</f>
        <v>19466</v>
      </c>
      <c r="J4" s="247"/>
    </row>
    <row r="5" spans="1:10" s="236" customFormat="1" ht="15" thickBot="1" x14ac:dyDescent="0.4">
      <c r="A5" s="659">
        <v>2016</v>
      </c>
      <c r="B5" s="276">
        <f t="shared" si="0"/>
        <v>370554</v>
      </c>
      <c r="C5" s="288">
        <f t="shared" si="1"/>
        <v>92638.5</v>
      </c>
      <c r="D5" s="248">
        <f>'PI Data Sheet 1'!B12</f>
        <v>308633</v>
      </c>
      <c r="E5" s="249">
        <f>'PI Data Sheet 1'!B217</f>
        <v>32563</v>
      </c>
      <c r="F5" s="249">
        <f>'PI Data Sheet 1'!B423</f>
        <v>9726</v>
      </c>
      <c r="G5" s="799">
        <f>'PI Data Sheet 1'!B628</f>
        <v>19632</v>
      </c>
      <c r="J5" s="250"/>
    </row>
    <row r="6" spans="1:10" s="236" customFormat="1" ht="15" thickBot="1" x14ac:dyDescent="0.4">
      <c r="A6" s="659">
        <v>2017</v>
      </c>
      <c r="B6" s="276">
        <f t="shared" si="0"/>
        <v>371145</v>
      </c>
      <c r="C6" s="288">
        <f t="shared" si="1"/>
        <v>92786.25</v>
      </c>
      <c r="D6" s="248">
        <f>'PI Data Sheet 1'!B13</f>
        <v>309453</v>
      </c>
      <c r="E6" s="249">
        <f>'PI Data Sheet 1'!B218</f>
        <v>32853</v>
      </c>
      <c r="F6" s="249">
        <f>'PI Data Sheet 1'!B424</f>
        <v>9797</v>
      </c>
      <c r="G6" s="799">
        <f>'PI Data Sheet 1'!B629</f>
        <v>19042</v>
      </c>
      <c r="J6" s="250"/>
    </row>
    <row r="7" spans="1:10" s="236" customFormat="1" ht="15" customHeight="1" thickBot="1" x14ac:dyDescent="0.4">
      <c r="A7" s="657" t="s">
        <v>737</v>
      </c>
      <c r="B7" s="276">
        <f t="shared" si="0"/>
        <v>366424</v>
      </c>
      <c r="C7" s="288">
        <f t="shared" si="1"/>
        <v>91606</v>
      </c>
      <c r="D7" s="248">
        <f>'PI Data Sheet 1'!B14</f>
        <v>305688</v>
      </c>
      <c r="E7" s="249">
        <f>'PI Data Sheet 1'!B219</f>
        <v>32234</v>
      </c>
      <c r="F7" s="249">
        <f>'PI Data Sheet 1'!B425</f>
        <v>9521</v>
      </c>
      <c r="G7" s="799">
        <f>'PI Data Sheet 1'!B630</f>
        <v>18981</v>
      </c>
      <c r="J7" s="255"/>
    </row>
    <row r="8" spans="1:10" s="236" customFormat="1" ht="15" thickBot="1" x14ac:dyDescent="0.4">
      <c r="A8" s="657" t="s">
        <v>738</v>
      </c>
      <c r="B8" s="276">
        <f t="shared" si="0"/>
        <v>293</v>
      </c>
      <c r="C8" s="288">
        <f t="shared" si="1"/>
        <v>73.25</v>
      </c>
      <c r="D8" s="248">
        <f>'PI Data Sheet 1'!B15</f>
        <v>281</v>
      </c>
      <c r="E8" s="249">
        <f>'PI Data Sheet 1'!B220</f>
        <v>11</v>
      </c>
      <c r="F8" s="249">
        <f>'PI Data Sheet 1'!B426</f>
        <v>0</v>
      </c>
      <c r="G8" s="799">
        <f>'PI Data Sheet 1'!B631</f>
        <v>1</v>
      </c>
      <c r="J8" s="250"/>
    </row>
    <row r="9" spans="1:10" s="236" customFormat="1" ht="15" thickBot="1" x14ac:dyDescent="0.4">
      <c r="A9" s="657" t="s">
        <v>739</v>
      </c>
      <c r="B9" s="276">
        <f t="shared" si="0"/>
        <v>384639</v>
      </c>
      <c r="C9" s="288">
        <f t="shared" si="1"/>
        <v>96159.75</v>
      </c>
      <c r="D9" s="248">
        <f>'PI Data Sheet 1'!B16</f>
        <v>320395</v>
      </c>
      <c r="E9" s="249">
        <f>'PI Data Sheet 1'!B221</f>
        <v>34172</v>
      </c>
      <c r="F9" s="249">
        <f>'PI Data Sheet 1'!B427</f>
        <v>9897</v>
      </c>
      <c r="G9" s="799">
        <f>'PI Data Sheet 1'!B632</f>
        <v>20175</v>
      </c>
      <c r="J9" s="250"/>
    </row>
    <row r="10" spans="1:10" s="236" customFormat="1" ht="15" thickBot="1" x14ac:dyDescent="0.4">
      <c r="A10" s="657" t="s">
        <v>421</v>
      </c>
      <c r="B10" s="277">
        <f>IFERROR((B6-B7)/B6,"-")</f>
        <v>1.2720095919384607E-2</v>
      </c>
      <c r="C10" s="428">
        <f t="shared" si="1"/>
        <v>1.5595867494356493E-2</v>
      </c>
      <c r="D10" s="267">
        <f>'PI Data Sheet 1'!B17</f>
        <v>1.2166629504318911E-2</v>
      </c>
      <c r="E10" s="252">
        <f>'PI Data Sheet 1'!B222</f>
        <v>1.8841506102943415E-2</v>
      </c>
      <c r="F10" s="252">
        <f>'PI Data Sheet 1'!B428</f>
        <v>2.8171889353883841E-2</v>
      </c>
      <c r="G10" s="1258">
        <f>'PI Data Sheet 1'!B633</f>
        <v>3.2034450162798027E-3</v>
      </c>
      <c r="J10" s="253"/>
    </row>
    <row r="11" spans="1:10" s="236" customFormat="1" ht="15" thickBot="1" x14ac:dyDescent="0.4">
      <c r="A11" s="658" t="s">
        <v>546</v>
      </c>
      <c r="B11" s="652">
        <f>B8/(B8+B9)*100</f>
        <v>7.6117340205542797E-2</v>
      </c>
      <c r="C11" s="709">
        <f t="shared" si="1"/>
        <v>3.1190877358377327E-2</v>
      </c>
      <c r="D11" s="654">
        <f>'PI Data Sheet 1'!B18</f>
        <v>8.7627387144656912E-2</v>
      </c>
      <c r="E11" s="653">
        <f>'PI Data Sheet 1'!B223</f>
        <v>3.2179738466489194E-2</v>
      </c>
      <c r="F11" s="653">
        <f>'PI Data Sheet 1'!B429</f>
        <v>0</v>
      </c>
      <c r="G11" s="1259">
        <f>'PI Data Sheet 1'!B634</f>
        <v>4.9563838223632035E-3</v>
      </c>
      <c r="J11" s="254"/>
    </row>
    <row r="12" spans="1:10" s="236" customFormat="1" ht="15" thickBot="1" x14ac:dyDescent="0.4">
      <c r="A12" s="234" t="s">
        <v>430</v>
      </c>
      <c r="B12" s="186"/>
      <c r="C12" s="284"/>
      <c r="D12" s="714"/>
      <c r="E12" s="714"/>
      <c r="F12" s="714"/>
      <c r="G12" s="714"/>
      <c r="J12" s="241"/>
    </row>
    <row r="13" spans="1:10" s="236" customFormat="1" ht="30.75" customHeight="1" thickBot="1" x14ac:dyDescent="0.4">
      <c r="A13" s="220" t="s">
        <v>449</v>
      </c>
      <c r="B13" s="217"/>
      <c r="C13" s="285"/>
      <c r="D13" s="242"/>
      <c r="E13" s="242"/>
      <c r="F13" s="242"/>
      <c r="G13" s="242"/>
      <c r="J13" s="243"/>
    </row>
    <row r="14" spans="1:10" s="236" customFormat="1" ht="20.5" thickBot="1" x14ac:dyDescent="0.4">
      <c r="A14" s="300"/>
      <c r="B14" s="700" t="s">
        <v>347</v>
      </c>
      <c r="C14" s="701"/>
      <c r="D14" s="701"/>
      <c r="E14" s="701"/>
      <c r="F14" s="702"/>
      <c r="G14" s="452"/>
      <c r="J14" s="453"/>
    </row>
    <row r="15" spans="1:10" s="236" customFormat="1" ht="20.5" thickBot="1" x14ac:dyDescent="0.4">
      <c r="A15" s="301"/>
      <c r="B15" s="703" t="s">
        <v>851</v>
      </c>
      <c r="C15" s="704"/>
      <c r="D15" s="704"/>
      <c r="E15" s="704"/>
      <c r="F15" s="705"/>
      <c r="G15" s="452"/>
      <c r="J15" s="453"/>
    </row>
    <row r="16" spans="1:10" s="236" customFormat="1" ht="20.5" thickBot="1" x14ac:dyDescent="0.4">
      <c r="A16" s="454"/>
      <c r="B16" s="703" t="s">
        <v>852</v>
      </c>
      <c r="C16" s="704"/>
      <c r="D16" s="704"/>
      <c r="E16" s="704"/>
      <c r="F16" s="705"/>
      <c r="G16" s="452"/>
      <c r="J16" s="453"/>
    </row>
    <row r="17" spans="1:10" s="236" customFormat="1" ht="15" thickBot="1" x14ac:dyDescent="0.4">
      <c r="A17" s="656" t="s">
        <v>397</v>
      </c>
      <c r="B17" s="1142" t="str">
        <f t="array" ref="B17:B45">TRANSPOSE('PI Data Sheet 2'!B202:AD202)</f>
        <v>384,639 (4.1%)</v>
      </c>
      <c r="C17" s="713">
        <f t="array" ref="C17:C45">TRANSPOSE('PI Data Sheet 2'!B182:AD182)</f>
        <v>3.7595702821436802E-2</v>
      </c>
      <c r="D17" s="1143" t="str">
        <f t="array" ref="D17:D45">TRANSPOSE('PI Data Sheet 2'!B29:AD29)</f>
        <v>320395 (4.1%)</v>
      </c>
      <c r="E17" s="1143" t="str">
        <f t="array" ref="E17:E45">TRANSPOSE('PI Data Sheet 2'!B72:AD72)</f>
        <v>34172 (4.6%)</v>
      </c>
      <c r="F17" s="436" t="str">
        <f t="array" ref="F17:F45">TRANSPOSE('PI Data Sheet 2'!B116:AD116)</f>
        <v>9897 (2.3%)</v>
      </c>
      <c r="G17" s="1143" t="str">
        <f t="array" ref="G17:G45">TRANSPOSE('PI Data Sheet 2'!B159:AD159)</f>
        <v>20175 (4.1%)</v>
      </c>
      <c r="J17" s="1032"/>
    </row>
    <row r="18" spans="1:10" s="236" customFormat="1" ht="14.5" x14ac:dyDescent="0.35">
      <c r="A18" s="4" t="s">
        <v>399</v>
      </c>
      <c r="B18" s="712" t="str">
        <v>3,607 (-8%)</v>
      </c>
      <c r="C18" s="447">
        <v>-5.8349884916022783E-2</v>
      </c>
      <c r="D18" s="433" t="str">
        <v>3068 (-7.9%)</v>
      </c>
      <c r="E18" s="435" t="str">
        <v>273 (-12%)</v>
      </c>
      <c r="F18" s="435" t="str">
        <v>124 (12.4%)</v>
      </c>
      <c r="G18" s="665" t="str">
        <v>142 (-15.8%)</v>
      </c>
      <c r="J18" s="1032"/>
    </row>
    <row r="19" spans="1:10" s="236" customFormat="1" ht="14.5" x14ac:dyDescent="0.35">
      <c r="A19" s="4" t="s">
        <v>400</v>
      </c>
      <c r="B19" s="662" t="str">
        <v>89,641 (4.3%)</v>
      </c>
      <c r="C19" s="447">
        <v>3.1116860046164679E-2</v>
      </c>
      <c r="D19" s="433" t="str">
        <v>75119 (4.5%)</v>
      </c>
      <c r="E19" s="434" t="str">
        <v>7912 (4.2%)</v>
      </c>
      <c r="F19" s="435" t="str">
        <v>2530 (3.5%)</v>
      </c>
      <c r="G19" s="665" t="str">
        <v>4080 (0.2%)</v>
      </c>
      <c r="J19" s="1032"/>
    </row>
    <row r="20" spans="1:10" s="236" customFormat="1" ht="14.5" x14ac:dyDescent="0.35">
      <c r="A20" s="4" t="s">
        <v>401</v>
      </c>
      <c r="B20" s="662" t="str">
        <v>208,347 (5.5%)</v>
      </c>
      <c r="C20" s="447">
        <v>5.059418268499824E-2</v>
      </c>
      <c r="D20" s="433" t="str">
        <v>172604 (5.5%)</v>
      </c>
      <c r="E20" s="434" t="str">
        <v>19013 (6.6%)</v>
      </c>
      <c r="F20" s="435" t="str">
        <v>5262 (2.5%)</v>
      </c>
      <c r="G20" s="664" t="str">
        <v>11468 (5.6%)</v>
      </c>
      <c r="J20" s="1032"/>
    </row>
    <row r="21" spans="1:10" s="236" customFormat="1" ht="14.5" x14ac:dyDescent="0.35">
      <c r="A21" s="4" t="s">
        <v>402</v>
      </c>
      <c r="B21" s="661" t="str">
        <v>83,044 (0.8%)</v>
      </c>
      <c r="C21" s="447">
        <v>1.4286527528565714E-2</v>
      </c>
      <c r="D21" s="663" t="str">
        <v>69604 (0.7%)</v>
      </c>
      <c r="E21" s="435" t="str">
        <v>6974 (0.4%)</v>
      </c>
      <c r="F21" s="435" t="str">
        <v>1981 (-0.1%)</v>
      </c>
      <c r="G21" s="664" t="str">
        <v>4485 (4.7%)</v>
      </c>
      <c r="J21" s="1032"/>
    </row>
    <row r="22" spans="1:10" s="236" customFormat="1" ht="14.5" x14ac:dyDescent="0.35">
      <c r="A22" s="4" t="s">
        <v>398</v>
      </c>
      <c r="B22" s="662" t="str">
        <v>625,525 (2.6%)</v>
      </c>
      <c r="C22" s="447">
        <v>3.3232799190991862E-2</v>
      </c>
      <c r="D22" s="433" t="str">
        <v>517814 (2.4%)</v>
      </c>
      <c r="E22" s="434" t="str">
        <v>55489 (2.8%)</v>
      </c>
      <c r="F22" s="434" t="str">
        <v>18236 (3%)</v>
      </c>
      <c r="G22" s="664" t="str">
        <v>33986 (5.1%)</v>
      </c>
      <c r="J22" s="1032"/>
    </row>
    <row r="23" spans="1:10" s="236" customFormat="1" ht="14.5" x14ac:dyDescent="0.35">
      <c r="A23" s="4" t="s">
        <v>5</v>
      </c>
      <c r="B23" s="662" t="str">
        <v>32,014 (-3.5%)</v>
      </c>
      <c r="C23" s="447">
        <v>-3.6907629732075613E-2</v>
      </c>
      <c r="D23" s="433" t="str">
        <v>27195 (-3.5%)</v>
      </c>
      <c r="E23" s="435" t="str">
        <v>2512 (-1.9%)</v>
      </c>
      <c r="F23" s="435" t="str">
        <v>842 (-1.3%)</v>
      </c>
      <c r="G23" s="664" t="str">
        <v>1465 (-8%)</v>
      </c>
      <c r="J23" s="1032"/>
    </row>
    <row r="24" spans="1:10" s="236" customFormat="1" ht="14.5" x14ac:dyDescent="0.35">
      <c r="A24" s="4" t="s">
        <v>403</v>
      </c>
      <c r="B24" s="662" t="str">
        <v>12,659 (3.2%)</v>
      </c>
      <c r="C24" s="447">
        <v>4.8862282057637235E-2</v>
      </c>
      <c r="D24" s="433" t="str">
        <v>10210 (2.8%)</v>
      </c>
      <c r="E24" s="435" t="str">
        <v>1330 (4%)</v>
      </c>
      <c r="F24" s="435" t="str">
        <v>375 (9.9%)</v>
      </c>
      <c r="G24" s="665" t="str">
        <v>744 (2.9%)</v>
      </c>
      <c r="J24" s="1032"/>
    </row>
    <row r="25" spans="1:10" s="236" customFormat="1" ht="14.5" x14ac:dyDescent="0.35">
      <c r="A25" s="4" t="s">
        <v>583</v>
      </c>
      <c r="B25" s="662" t="str">
        <v>46,962 (2.7%)</v>
      </c>
      <c r="C25" s="447">
        <v>3.4864053665225159E-2</v>
      </c>
      <c r="D25" s="433" t="str">
        <v>38789 (2.2%)</v>
      </c>
      <c r="E25" s="434" t="str">
        <v>4390 (7.9%)</v>
      </c>
      <c r="F25" s="435" t="str">
        <v>1282 (2.8%)</v>
      </c>
      <c r="G25" s="665" t="str">
        <v>2501 (1%)</v>
      </c>
      <c r="J25" s="1032"/>
    </row>
    <row r="26" spans="1:10" s="236" customFormat="1" ht="14.5" x14ac:dyDescent="0.35">
      <c r="A26" s="4" t="s">
        <v>405</v>
      </c>
      <c r="B26" s="661" t="str">
        <v>15,733 (-0.7%)</v>
      </c>
      <c r="C26" s="447">
        <v>-1.1352070590188699E-2</v>
      </c>
      <c r="D26" s="663" t="str">
        <v>12925 (-0.5%)</v>
      </c>
      <c r="E26" s="435" t="str">
        <v>1484 (-3.8%)</v>
      </c>
      <c r="F26" s="435" t="str">
        <v>403 (-5.3%)</v>
      </c>
      <c r="G26" s="665" t="str">
        <v>921 (5.1%)</v>
      </c>
      <c r="J26" s="1032"/>
    </row>
    <row r="27" spans="1:10" s="236" customFormat="1" ht="14.5" x14ac:dyDescent="0.35">
      <c r="A27" s="4" t="s">
        <v>406</v>
      </c>
      <c r="B27" s="662" t="str">
        <v>19,356 (2.7%)</v>
      </c>
      <c r="C27" s="447">
        <v>2.8330456430931919E-2</v>
      </c>
      <c r="D27" s="433" t="str">
        <v>16123 (2.9%)</v>
      </c>
      <c r="E27" s="435" t="str">
        <v>1654 (-2.9%)</v>
      </c>
      <c r="F27" s="435" t="str">
        <v>510 (2.2%)</v>
      </c>
      <c r="G27" s="664" t="str">
        <v>1069 (9.2%)</v>
      </c>
      <c r="J27" s="1032"/>
    </row>
    <row r="28" spans="1:10" s="236" customFormat="1" ht="14.5" x14ac:dyDescent="0.35">
      <c r="A28" s="4" t="s">
        <v>629</v>
      </c>
      <c r="B28" s="661" t="str">
        <v>48,535 (0.8%)</v>
      </c>
      <c r="C28" s="447">
        <v>2.4428658312798442E-3</v>
      </c>
      <c r="D28" s="663" t="str">
        <v>39290 (0.7%)</v>
      </c>
      <c r="E28" s="435" t="str">
        <v>5400 (2.1%)</v>
      </c>
      <c r="F28" s="435" t="str">
        <v>1288 (-3.9%)</v>
      </c>
      <c r="G28" s="665" t="str">
        <v>2557 (2.1%)</v>
      </c>
      <c r="J28" s="1032"/>
    </row>
    <row r="29" spans="1:10" s="236" customFormat="1" ht="14.5" x14ac:dyDescent="0.35">
      <c r="A29" s="4" t="s">
        <v>707</v>
      </c>
      <c r="B29" s="662" t="str">
        <v>17,558 (8.2%)</v>
      </c>
      <c r="C29" s="447">
        <v>7.7404062021105696E-2</v>
      </c>
      <c r="D29" s="433" t="str">
        <v>14824 (8.4%)</v>
      </c>
      <c r="E29" s="435" t="str">
        <v>1414 (6.3%)</v>
      </c>
      <c r="F29" s="435" t="str">
        <v>423 (9.8%)</v>
      </c>
      <c r="G29" s="665" t="str">
        <v>897 (6.5%)</v>
      </c>
      <c r="J29" s="1032"/>
    </row>
    <row r="30" spans="1:10" s="236" customFormat="1" ht="14.5" x14ac:dyDescent="0.35">
      <c r="A30" s="4" t="s">
        <v>28</v>
      </c>
      <c r="B30" s="662" t="str">
        <v>57,408 (3.9%)</v>
      </c>
      <c r="C30" s="447">
        <v>3.2142090002529322E-2</v>
      </c>
      <c r="D30" s="433" t="str">
        <v>48030 (3.9%)</v>
      </c>
      <c r="E30" s="434" t="str">
        <v>5057 (6.8%)</v>
      </c>
      <c r="F30" s="435" t="str">
        <v>1532 (3.6%)</v>
      </c>
      <c r="G30" s="665" t="str">
        <v>2789 (-1.5%)</v>
      </c>
      <c r="J30" s="1032"/>
    </row>
    <row r="31" spans="1:10" s="236" customFormat="1" ht="14.5" x14ac:dyDescent="0.35">
      <c r="A31" s="4" t="s">
        <v>39</v>
      </c>
      <c r="B31" s="661" t="str">
        <v>3,271 (3.5%)</v>
      </c>
      <c r="C31" s="447">
        <v>6.7495860980240172E-2</v>
      </c>
      <c r="D31" s="663" t="str">
        <v>2668 (3.3%)</v>
      </c>
      <c r="E31" s="435" t="str">
        <v>347 (3.8%)</v>
      </c>
      <c r="F31" s="435" t="str">
        <v>94 (21.6%)</v>
      </c>
      <c r="G31" s="665" t="str">
        <v>162 (-1.6%)</v>
      </c>
      <c r="J31" s="1032"/>
    </row>
    <row r="32" spans="1:10" s="236" customFormat="1" ht="14.5" x14ac:dyDescent="0.35">
      <c r="A32" s="4" t="s">
        <v>536</v>
      </c>
      <c r="B32" s="662" t="str">
        <v>19,291 (3.3%)</v>
      </c>
      <c r="C32" s="447">
        <v>4.7799516215286261E-2</v>
      </c>
      <c r="D32" s="433" t="str">
        <v>15978 (3.1%)</v>
      </c>
      <c r="E32" s="435" t="str">
        <v>1685 (1.5%)</v>
      </c>
      <c r="F32" s="435" t="str">
        <v>549 (6.2%)</v>
      </c>
      <c r="G32" s="664" t="str">
        <v>1079 (8.4%)</v>
      </c>
      <c r="J32" s="1032"/>
    </row>
    <row r="33" spans="1:10" s="236" customFormat="1" ht="14.5" x14ac:dyDescent="0.35">
      <c r="A33" s="4" t="s">
        <v>31</v>
      </c>
      <c r="B33" s="662" t="str">
        <v>58,500 (19.5%)</v>
      </c>
      <c r="C33" s="447">
        <v>0.16667196648520136</v>
      </c>
      <c r="D33" s="433" t="str">
        <v>49810 (19.8%)</v>
      </c>
      <c r="E33" s="434" t="str">
        <v>4222 (21.5%)</v>
      </c>
      <c r="F33" s="434" t="str">
        <v>1265 (8.1%)</v>
      </c>
      <c r="G33" s="664" t="str">
        <v>3203 (17.3%)</v>
      </c>
      <c r="J33" s="1032"/>
    </row>
    <row r="34" spans="1:10" s="236" customFormat="1" ht="14.5" x14ac:dyDescent="0.35">
      <c r="A34" s="4" t="s">
        <v>408</v>
      </c>
      <c r="B34" s="661" t="str">
        <v>13,039 (0%)</v>
      </c>
      <c r="C34" s="447">
        <v>-2.0752065574693022E-2</v>
      </c>
      <c r="D34" s="663" t="str">
        <v>10848 (-0.1%)</v>
      </c>
      <c r="E34" s="435" t="str">
        <v>1230 (4.4%)</v>
      </c>
      <c r="F34" s="434" t="str">
        <v>310 (-18.6%)</v>
      </c>
      <c r="G34" s="665" t="str">
        <v>651 (6%)</v>
      </c>
      <c r="J34" s="1032"/>
    </row>
    <row r="35" spans="1:10" s="236" customFormat="1" ht="14.5" x14ac:dyDescent="0.35">
      <c r="A35" s="4" t="s">
        <v>219</v>
      </c>
      <c r="B35" s="661" t="str">
        <v>10,294 (0%)</v>
      </c>
      <c r="C35" s="447">
        <v>6.3707342476482876E-3</v>
      </c>
      <c r="D35" s="663" t="str">
        <v>8671 (0.1%)</v>
      </c>
      <c r="E35" s="435" t="str">
        <v>817 (-5.3%)</v>
      </c>
      <c r="F35" s="435" t="str">
        <v>226 (-1.2%)</v>
      </c>
      <c r="G35" s="665" t="str">
        <v>580 (9%)</v>
      </c>
      <c r="J35" s="1032"/>
    </row>
    <row r="36" spans="1:10" s="236" customFormat="1" ht="14.5" x14ac:dyDescent="0.35">
      <c r="A36" s="4" t="s">
        <v>543</v>
      </c>
      <c r="B36" s="661" t="str">
        <v>5,590 (-2.4%)</v>
      </c>
      <c r="C36" s="447">
        <v>3.2743667715528307E-2</v>
      </c>
      <c r="D36" s="433" t="str">
        <v>4667 (-3.7%)</v>
      </c>
      <c r="E36" s="435" t="str">
        <v>471 (5.4%)</v>
      </c>
      <c r="F36" s="435" t="str">
        <v>159 (11.4%)</v>
      </c>
      <c r="G36" s="665" t="str">
        <v>293 (0%)</v>
      </c>
      <c r="J36" s="1032"/>
    </row>
    <row r="37" spans="1:10" s="236" customFormat="1" ht="14.5" x14ac:dyDescent="0.35">
      <c r="A37" s="4" t="s">
        <v>585</v>
      </c>
      <c r="B37" s="662" t="str">
        <v>4,381 (8.6%)</v>
      </c>
      <c r="C37" s="447">
        <v>0.11513092748055842</v>
      </c>
      <c r="D37" s="433" t="str">
        <v>3723 (7.9%)</v>
      </c>
      <c r="E37" s="435" t="str">
        <v>371 (12.7%)</v>
      </c>
      <c r="F37" s="435" t="str">
        <v>129 (11.8%)</v>
      </c>
      <c r="G37" s="665" t="str">
        <v>158 (13.7%)</v>
      </c>
      <c r="J37" s="1032"/>
    </row>
    <row r="38" spans="1:10" s="236" customFormat="1" ht="14.5" x14ac:dyDescent="0.35">
      <c r="A38" s="4" t="s">
        <v>455</v>
      </c>
      <c r="B38" s="662" t="str">
        <v>8,420 (-3.1%)</v>
      </c>
      <c r="C38" s="447">
        <v>3.7873918905668338E-2</v>
      </c>
      <c r="D38" s="433" t="str">
        <v>6856 (-4.2%)</v>
      </c>
      <c r="E38" s="435" t="str">
        <v>787 (-3.9%)</v>
      </c>
      <c r="F38" s="435" t="str">
        <v>215 (17.5%)</v>
      </c>
      <c r="G38" s="665" t="str">
        <v>562 (5.8%)</v>
      </c>
      <c r="J38" s="1032"/>
    </row>
    <row r="39" spans="1:10" s="236" customFormat="1" ht="14.5" x14ac:dyDescent="0.35">
      <c r="A39" s="4" t="s">
        <v>456</v>
      </c>
      <c r="B39" s="661" t="str">
        <v>11,628 (0.9%)</v>
      </c>
      <c r="C39" s="447">
        <v>-8.9105239653798005E-3</v>
      </c>
      <c r="D39" s="663" t="str">
        <v>9788 (1.7%)</v>
      </c>
      <c r="E39" s="435" t="str">
        <v>1001 (-5.6%)</v>
      </c>
      <c r="F39" s="435" t="str">
        <v>295 (1.8%)</v>
      </c>
      <c r="G39" s="665" t="str">
        <v>544 (-1.5%)</v>
      </c>
      <c r="J39" s="1032"/>
    </row>
    <row r="40" spans="1:10" s="236" customFormat="1" ht="14.5" x14ac:dyDescent="0.35">
      <c r="A40" s="4" t="s">
        <v>413</v>
      </c>
      <c r="B40" s="662" t="str">
        <v>8,593 (6.1%)</v>
      </c>
      <c r="C40" s="447">
        <v>3.256665500447832E-2</v>
      </c>
      <c r="D40" s="433" t="str">
        <v>7437 (7.3%)</v>
      </c>
      <c r="E40" s="435" t="str">
        <v>466 (-5.7%)</v>
      </c>
      <c r="F40" s="434" t="str">
        <v>303 (20.1%)</v>
      </c>
      <c r="G40" s="665" t="str">
        <v>387 (-8.7%)</v>
      </c>
      <c r="J40" s="1032"/>
    </row>
    <row r="41" spans="1:10" s="236" customFormat="1" ht="14.5" x14ac:dyDescent="0.35">
      <c r="A41" s="4" t="s">
        <v>414</v>
      </c>
      <c r="B41" s="662" t="str">
        <v>24,350 (-12.1%)</v>
      </c>
      <c r="C41" s="447">
        <v>-0.15560561124360611</v>
      </c>
      <c r="D41" s="433" t="str">
        <v>20300 (-11%)</v>
      </c>
      <c r="E41" s="434" t="str">
        <v>2038 (-17%)</v>
      </c>
      <c r="F41" s="434" t="str">
        <v>959 (-12.2%)</v>
      </c>
      <c r="G41" s="664" t="str">
        <v>1053 (-22%)</v>
      </c>
      <c r="J41" s="1032"/>
    </row>
    <row r="42" spans="1:10" s="236" customFormat="1" ht="14.5" x14ac:dyDescent="0.35">
      <c r="A42" s="4" t="s">
        <v>537</v>
      </c>
      <c r="B42" s="662" t="str">
        <v>52,299 (1.9%)</v>
      </c>
      <c r="C42" s="447">
        <v>-2.9801096344649277E-2</v>
      </c>
      <c r="D42" s="433" t="str">
        <v>40680 (4.1%)</v>
      </c>
      <c r="E42" s="434" t="str">
        <v>6327 (-4.4%)</v>
      </c>
      <c r="F42" s="435" t="str">
        <v>2935 (2.1%)</v>
      </c>
      <c r="G42" s="664" t="str">
        <v>2357 (-13.7%)</v>
      </c>
      <c r="J42" s="1032"/>
    </row>
    <row r="43" spans="1:10" s="236" customFormat="1" ht="14.5" x14ac:dyDescent="0.35">
      <c r="A43" s="4" t="s">
        <v>646</v>
      </c>
      <c r="B43" s="661" t="str">
        <v>1919 (-1.2%)</v>
      </c>
      <c r="C43" s="447">
        <v>0.14319406955766131</v>
      </c>
      <c r="D43" s="663" t="str">
        <v>1558 (0.5%)</v>
      </c>
      <c r="E43" s="435" t="str">
        <v>175 (2.9%)</v>
      </c>
      <c r="F43" s="434" t="str">
        <v>117 (112.7%)</v>
      </c>
      <c r="G43" s="664" t="str">
        <v>69 (-58.9%)</v>
      </c>
      <c r="J43" s="1032"/>
    </row>
    <row r="44" spans="1:10" s="236" customFormat="1" ht="14.5" x14ac:dyDescent="0.35">
      <c r="A44" s="4" t="s">
        <v>647</v>
      </c>
      <c r="B44" s="662" t="str">
        <v>115008 (0%)</v>
      </c>
      <c r="C44" s="447">
        <v>7.8119744813657396E-2</v>
      </c>
      <c r="D44" s="433" t="str">
        <v>96134 (-1.9%)</v>
      </c>
      <c r="E44" s="434" t="str">
        <v>8586 (4%)</v>
      </c>
      <c r="F44" s="434" t="str">
        <v>2850 (5.7%)</v>
      </c>
      <c r="G44" s="664" t="str">
        <v>7438 (23.4%)</v>
      </c>
      <c r="J44" s="1032"/>
    </row>
    <row r="45" spans="1:10" s="236" customFormat="1" ht="15" thickBot="1" x14ac:dyDescent="0.4">
      <c r="A45" s="4" t="s">
        <v>648</v>
      </c>
      <c r="B45" s="662" t="str">
        <v>38717 (7.5%)</v>
      </c>
      <c r="C45" s="660">
        <v>0.10194673561406123</v>
      </c>
      <c r="D45" s="433" t="str">
        <v>31310 (6.6%)</v>
      </c>
      <c r="E45" s="434" t="str">
        <v>3725 (11.8%)</v>
      </c>
      <c r="F45" s="434" t="str">
        <v>1175 (10.9%)</v>
      </c>
      <c r="G45" s="664" t="str">
        <v>2507 (11.5%)</v>
      </c>
      <c r="J45" s="1032"/>
    </row>
    <row r="46" spans="1:10" s="236" customFormat="1" ht="28.15" customHeight="1" thickBot="1" x14ac:dyDescent="0.4">
      <c r="A46" s="220" t="s">
        <v>845</v>
      </c>
      <c r="B46" s="450"/>
      <c r="C46" s="449"/>
      <c r="D46" s="244"/>
      <c r="E46" s="244"/>
      <c r="F46" s="244"/>
      <c r="G46" s="666"/>
      <c r="J46" s="245"/>
    </row>
    <row r="47" spans="1:10" s="236" customFormat="1" ht="20.5" thickBot="1" x14ac:dyDescent="0.4">
      <c r="A47" s="300"/>
      <c r="B47" s="700" t="s">
        <v>347</v>
      </c>
      <c r="C47" s="701"/>
      <c r="D47" s="701"/>
      <c r="E47" s="701"/>
      <c r="F47" s="702"/>
      <c r="G47" s="452"/>
      <c r="J47" s="453"/>
    </row>
    <row r="48" spans="1:10" s="236" customFormat="1" ht="20.5" thickBot="1" x14ac:dyDescent="0.4">
      <c r="A48" s="301"/>
      <c r="B48" s="703" t="s">
        <v>657</v>
      </c>
      <c r="C48" s="704"/>
      <c r="D48" s="704"/>
      <c r="E48" s="704"/>
      <c r="F48" s="705"/>
      <c r="G48" s="452"/>
      <c r="J48" s="453"/>
    </row>
    <row r="49" spans="1:10" s="236" customFormat="1" ht="15" thickBot="1" x14ac:dyDescent="0.4">
      <c r="A49" s="128" t="s">
        <v>397</v>
      </c>
      <c r="B49" s="293">
        <f t="array" ref="B49:B74">TRANSPOSE('PI Data Sheet 2'!B206:AA206)</f>
        <v>5.6858508887554305E-3</v>
      </c>
      <c r="C49" s="286">
        <f>AVERAGE(D49:G49)</f>
        <v>5.552265894015607E-3</v>
      </c>
      <c r="D49" s="251">
        <f t="array" ref="D49:D74">TRANSPOSE('PI Data Sheet 2'!B33:AA33)</f>
        <v>5.8084551881271559E-3</v>
      </c>
      <c r="E49" s="251">
        <f t="array" ref="E49:E74">TRANSPOSE('PI Data Sheet 2'!B76:AA76)</f>
        <v>1.5802411330914199E-3</v>
      </c>
      <c r="F49" s="251">
        <f t="array" ref="F49:F74">TRANSPOSE('PI Data Sheet 2'!B120:AA120)</f>
        <v>2.6270587046579772E-3</v>
      </c>
      <c r="G49" s="251">
        <f t="array" ref="G49:G74">TRANSPOSE('PI Data Sheet 2'!B163:AA163)</f>
        <v>1.2193308550185874E-2</v>
      </c>
      <c r="J49" s="294"/>
    </row>
    <row r="50" spans="1:10" s="236" customFormat="1" ht="14.5" x14ac:dyDescent="0.35">
      <c r="A50" s="4" t="s">
        <v>399</v>
      </c>
      <c r="B50" s="442">
        <v>1.3861935126143609E-3</v>
      </c>
      <c r="C50" s="443">
        <f t="shared" ref="C50:C74" si="2">AVERAGE(D50:G50)</f>
        <v>4.0743155149934812E-4</v>
      </c>
      <c r="D50" s="279">
        <v>1.6297262059973925E-3</v>
      </c>
      <c r="E50" s="240">
        <v>0</v>
      </c>
      <c r="F50" s="240">
        <v>0</v>
      </c>
      <c r="G50" s="240">
        <v>0</v>
      </c>
      <c r="J50" s="262"/>
    </row>
    <row r="51" spans="1:10" s="236" customFormat="1" ht="14.5" x14ac:dyDescent="0.35">
      <c r="A51" s="4" t="s">
        <v>400</v>
      </c>
      <c r="B51" s="442">
        <v>7.9204828147834134E-4</v>
      </c>
      <c r="C51" s="443">
        <f t="shared" si="2"/>
        <v>4.1013112136586418E-4</v>
      </c>
      <c r="D51" s="279">
        <v>9.0523036781639803E-4</v>
      </c>
      <c r="E51" s="240">
        <v>0</v>
      </c>
      <c r="F51" s="240">
        <v>0</v>
      </c>
      <c r="G51" s="240">
        <v>7.3529411764705881E-4</v>
      </c>
      <c r="J51" s="262"/>
    </row>
    <row r="52" spans="1:10" s="236" customFormat="1" ht="14.5" x14ac:dyDescent="0.35">
      <c r="A52" s="4" t="s">
        <v>401</v>
      </c>
      <c r="B52" s="442">
        <v>2.5006359582811369E-3</v>
      </c>
      <c r="C52" s="443">
        <f t="shared" si="2"/>
        <v>2.3505523315133412E-3</v>
      </c>
      <c r="D52" s="279">
        <v>2.5955366040184467E-3</v>
      </c>
      <c r="E52" s="240">
        <v>7.3633829485089154E-4</v>
      </c>
      <c r="F52" s="240">
        <v>1.7103762827822121E-3</v>
      </c>
      <c r="G52" s="240">
        <v>4.359958144401814E-3</v>
      </c>
      <c r="J52" s="262"/>
    </row>
    <row r="53" spans="1:10" s="236" customFormat="1" ht="14.5" x14ac:dyDescent="0.35">
      <c r="A53" s="4" t="s">
        <v>402</v>
      </c>
      <c r="B53" s="442">
        <v>1.9146476566639373E-2</v>
      </c>
      <c r="C53" s="443">
        <f t="shared" si="2"/>
        <v>1.9150302735764922E-2</v>
      </c>
      <c r="D53" s="279">
        <v>1.9251767139819551E-2</v>
      </c>
      <c r="E53" s="240">
        <v>5.7355893318038432E-3</v>
      </c>
      <c r="F53" s="240">
        <v>8.581524482584554E-3</v>
      </c>
      <c r="G53" s="437">
        <v>4.3032329988851731E-2</v>
      </c>
      <c r="J53" s="262"/>
    </row>
    <row r="54" spans="1:10" s="236" customFormat="1" ht="14.5" x14ac:dyDescent="0.35">
      <c r="A54" s="4" t="s">
        <v>398</v>
      </c>
      <c r="B54" s="442">
        <v>4.0046361056712363E-3</v>
      </c>
      <c r="C54" s="443">
        <f t="shared" si="2"/>
        <v>3.7645202065612459E-3</v>
      </c>
      <c r="D54" s="279">
        <v>4.125033313120155E-3</v>
      </c>
      <c r="E54" s="240">
        <v>1.0452522121501559E-3</v>
      </c>
      <c r="F54" s="240">
        <v>1.5902610221539811E-3</v>
      </c>
      <c r="G54" s="240">
        <v>8.297534278820691E-3</v>
      </c>
      <c r="J54" s="262"/>
    </row>
    <row r="55" spans="1:10" s="236" customFormat="1" ht="14.5" x14ac:dyDescent="0.35">
      <c r="A55" s="4" t="s">
        <v>5</v>
      </c>
      <c r="B55" s="442">
        <v>7.1218841756731429E-3</v>
      </c>
      <c r="C55" s="443">
        <f t="shared" si="2"/>
        <v>8.3423034745880448E-3</v>
      </c>
      <c r="D55" s="279">
        <v>7.0601213458356318E-3</v>
      </c>
      <c r="E55" s="240">
        <v>3.9808917197452231E-4</v>
      </c>
      <c r="F55" s="240">
        <v>4.7505938242280287E-3</v>
      </c>
      <c r="G55" s="240">
        <v>2.1160409556313993E-2</v>
      </c>
      <c r="J55" s="262"/>
    </row>
    <row r="56" spans="1:10" s="236" customFormat="1" ht="14.5" x14ac:dyDescent="0.35">
      <c r="A56" s="4" t="s">
        <v>403</v>
      </c>
      <c r="B56" s="442">
        <v>1.5799036258788213E-3</v>
      </c>
      <c r="C56" s="443">
        <f t="shared" si="2"/>
        <v>8.0125167187977209E-4</v>
      </c>
      <c r="D56" s="279">
        <v>1.8609206660137121E-3</v>
      </c>
      <c r="E56" s="240">
        <v>0</v>
      </c>
      <c r="F56" s="240">
        <v>0</v>
      </c>
      <c r="G56" s="240">
        <v>1.3440860215053765E-3</v>
      </c>
      <c r="J56" s="262"/>
    </row>
    <row r="57" spans="1:10" s="236" customFormat="1" ht="14.5" x14ac:dyDescent="0.35">
      <c r="A57" s="4" t="s">
        <v>583</v>
      </c>
      <c r="B57" s="442">
        <v>4.5568757719006859E-3</v>
      </c>
      <c r="C57" s="443">
        <f t="shared" si="2"/>
        <v>3.6311044352166722E-3</v>
      </c>
      <c r="D57" s="279">
        <v>4.8725154038516075E-3</v>
      </c>
      <c r="E57" s="240">
        <v>4.5558086560364467E-4</v>
      </c>
      <c r="F57" s="240">
        <v>0</v>
      </c>
      <c r="G57" s="240">
        <v>9.1963214714114363E-3</v>
      </c>
      <c r="J57" s="262"/>
    </row>
    <row r="58" spans="1:10" s="236" customFormat="1" ht="14.5" x14ac:dyDescent="0.35">
      <c r="A58" s="4" t="s">
        <v>405</v>
      </c>
      <c r="B58" s="442">
        <v>4.7034894807093369E-3</v>
      </c>
      <c r="C58" s="443">
        <f t="shared" si="2"/>
        <v>5.1098799934314633E-3</v>
      </c>
      <c r="D58" s="279">
        <v>4.5647969052224372E-3</v>
      </c>
      <c r="E58" s="240">
        <v>6.7385444743935314E-4</v>
      </c>
      <c r="F58" s="240">
        <v>0</v>
      </c>
      <c r="G58" s="451">
        <v>1.5200868621064061E-2</v>
      </c>
      <c r="J58" s="262"/>
    </row>
    <row r="59" spans="1:10" s="236" customFormat="1" ht="14.5" x14ac:dyDescent="0.35">
      <c r="A59" s="4" t="s">
        <v>406</v>
      </c>
      <c r="B59" s="442">
        <v>9.8677412688572014E-3</v>
      </c>
      <c r="C59" s="443">
        <f t="shared" si="2"/>
        <v>8.3839971671593252E-3</v>
      </c>
      <c r="D59" s="279">
        <v>1.0357873844817962E-2</v>
      </c>
      <c r="E59" s="240">
        <v>2.4183796856106408E-3</v>
      </c>
      <c r="F59" s="240">
        <v>3.9215686274509803E-3</v>
      </c>
      <c r="G59" s="451">
        <v>1.6838166510757719E-2</v>
      </c>
      <c r="J59" s="262"/>
    </row>
    <row r="60" spans="1:10" s="236" customFormat="1" ht="14.5" x14ac:dyDescent="0.35">
      <c r="A60" s="4" t="s">
        <v>629</v>
      </c>
      <c r="B60" s="442">
        <v>5.645410528484599E-3</v>
      </c>
      <c r="C60" s="443">
        <f t="shared" si="2"/>
        <v>4.482282991651639E-3</v>
      </c>
      <c r="D60" s="279">
        <v>6.2611351488928478E-3</v>
      </c>
      <c r="E60" s="240">
        <v>7.407407407407407E-4</v>
      </c>
      <c r="F60" s="240">
        <v>3.105590062111801E-3</v>
      </c>
      <c r="G60" s="240">
        <v>7.8216660148611658E-3</v>
      </c>
      <c r="J60" s="262"/>
    </row>
    <row r="61" spans="1:10" s="236" customFormat="1" ht="14.5" x14ac:dyDescent="0.35">
      <c r="A61" s="4" t="s">
        <v>707</v>
      </c>
      <c r="B61" s="442">
        <v>3.4172456999658277E-4</v>
      </c>
      <c r="C61" s="443">
        <f t="shared" si="2"/>
        <v>1.0118726389638424E-4</v>
      </c>
      <c r="D61" s="279">
        <v>4.0474905558553697E-4</v>
      </c>
      <c r="E61" s="240">
        <v>0</v>
      </c>
      <c r="F61" s="240">
        <v>0</v>
      </c>
      <c r="G61" s="240">
        <v>0</v>
      </c>
      <c r="J61" s="262"/>
    </row>
    <row r="62" spans="1:10" s="236" customFormat="1" ht="14.5" x14ac:dyDescent="0.35">
      <c r="A62" s="4" t="s">
        <v>28</v>
      </c>
      <c r="B62" s="442">
        <v>2.508361204013378E-3</v>
      </c>
      <c r="C62" s="443">
        <f t="shared" si="2"/>
        <v>2.8024090480751338E-3</v>
      </c>
      <c r="D62" s="279">
        <v>2.4984384759525295E-3</v>
      </c>
      <c r="E62" s="240">
        <v>5.9323709709313826E-4</v>
      </c>
      <c r="F62" s="240">
        <v>1.3054830287206266E-3</v>
      </c>
      <c r="G62" s="240">
        <v>6.8124775905342412E-3</v>
      </c>
      <c r="J62" s="262"/>
    </row>
    <row r="63" spans="1:10" s="236" customFormat="1" ht="14.5" x14ac:dyDescent="0.35">
      <c r="A63" s="4" t="s">
        <v>39</v>
      </c>
      <c r="B63" s="442">
        <v>2.7514521553041885E-3</v>
      </c>
      <c r="C63" s="443">
        <f t="shared" si="2"/>
        <v>8.43328335832084E-4</v>
      </c>
      <c r="D63" s="279">
        <v>3.373313343328336E-3</v>
      </c>
      <c r="E63" s="240">
        <v>0</v>
      </c>
      <c r="F63" s="240">
        <v>0</v>
      </c>
      <c r="G63" s="240">
        <v>0</v>
      </c>
      <c r="J63" s="262"/>
    </row>
    <row r="64" spans="1:10" s="236" customFormat="1" ht="14.5" x14ac:dyDescent="0.35">
      <c r="A64" s="4" t="s">
        <v>536</v>
      </c>
      <c r="B64" s="442">
        <v>5.8576538282100465E-3</v>
      </c>
      <c r="C64" s="443">
        <f t="shared" si="2"/>
        <v>6.8743237113675203E-3</v>
      </c>
      <c r="D64" s="279">
        <v>5.5701589685818002E-3</v>
      </c>
      <c r="E64" s="240">
        <v>5.341246290801187E-3</v>
      </c>
      <c r="F64" s="240">
        <v>5.4644808743169399E-3</v>
      </c>
      <c r="G64" s="240">
        <v>1.1121408711770158E-2</v>
      </c>
      <c r="J64" s="262"/>
    </row>
    <row r="65" spans="1:10" s="236" customFormat="1" ht="14.5" x14ac:dyDescent="0.35">
      <c r="A65" s="4" t="s">
        <v>31</v>
      </c>
      <c r="B65" s="442">
        <v>3.8632478632478632E-3</v>
      </c>
      <c r="C65" s="443">
        <f t="shared" si="2"/>
        <v>3.8112502181029129E-3</v>
      </c>
      <c r="D65" s="279">
        <v>3.8948002409154789E-3</v>
      </c>
      <c r="E65" s="240">
        <v>2.3685457129322596E-4</v>
      </c>
      <c r="F65" s="240">
        <v>2.3715415019762848E-3</v>
      </c>
      <c r="G65" s="240">
        <v>8.7418045582266617E-3</v>
      </c>
      <c r="J65" s="262"/>
    </row>
    <row r="66" spans="1:10" s="236" customFormat="1" ht="14.5" x14ac:dyDescent="0.35">
      <c r="A66" s="4" t="s">
        <v>408</v>
      </c>
      <c r="B66" s="442">
        <v>4.6782728736866324E-3</v>
      </c>
      <c r="C66" s="443">
        <f t="shared" si="2"/>
        <v>3.3903234344015067E-3</v>
      </c>
      <c r="D66" s="279">
        <v>4.9778761061946902E-3</v>
      </c>
      <c r="E66" s="240">
        <v>2.4390243902439024E-3</v>
      </c>
      <c r="F66" s="240">
        <v>0</v>
      </c>
      <c r="G66" s="240">
        <v>6.1443932411674347E-3</v>
      </c>
      <c r="J66" s="262"/>
    </row>
    <row r="67" spans="1:10" s="236" customFormat="1" ht="14.5" x14ac:dyDescent="0.35">
      <c r="A67" s="4" t="s">
        <v>219</v>
      </c>
      <c r="B67" s="442">
        <v>7.3829415193316494E-3</v>
      </c>
      <c r="C67" s="443">
        <f t="shared" si="2"/>
        <v>9.1765792795356765E-3</v>
      </c>
      <c r="D67" s="279">
        <v>6.9196171145196632E-3</v>
      </c>
      <c r="E67" s="240">
        <v>1.2239902080783353E-3</v>
      </c>
      <c r="F67" s="240">
        <v>4.4247787610619468E-3</v>
      </c>
      <c r="G67" s="240">
        <v>2.4137931034482758E-2</v>
      </c>
      <c r="J67" s="262"/>
    </row>
    <row r="68" spans="1:10" s="236" customFormat="1" ht="14.5" x14ac:dyDescent="0.35">
      <c r="A68" s="4" t="s">
        <v>543</v>
      </c>
      <c r="B68" s="442">
        <v>7.6923076923076927E-3</v>
      </c>
      <c r="C68" s="443">
        <f t="shared" si="2"/>
        <v>3.9027563365171625E-3</v>
      </c>
      <c r="D68" s="279">
        <v>8.7850867795157481E-3</v>
      </c>
      <c r="E68" s="240">
        <v>0</v>
      </c>
      <c r="F68" s="240">
        <v>0</v>
      </c>
      <c r="G68" s="240">
        <v>6.8259385665529011E-3</v>
      </c>
      <c r="J68" s="262"/>
    </row>
    <row r="69" spans="1:10" s="236" customFormat="1" ht="14.5" x14ac:dyDescent="0.35">
      <c r="A69" s="4" t="s">
        <v>585</v>
      </c>
      <c r="B69" s="442">
        <v>3.6521342159324356E-3</v>
      </c>
      <c r="C69" s="443">
        <f t="shared" si="2"/>
        <v>3.1962349966765616E-3</v>
      </c>
      <c r="D69" s="279">
        <v>3.7604082728982004E-3</v>
      </c>
      <c r="E69" s="240">
        <v>2.6954177897574125E-3</v>
      </c>
      <c r="F69" s="240">
        <v>0</v>
      </c>
      <c r="G69" s="240">
        <v>6.3291139240506328E-3</v>
      </c>
      <c r="J69" s="262"/>
    </row>
    <row r="70" spans="1:10" s="236" customFormat="1" ht="14.5" x14ac:dyDescent="0.35">
      <c r="A70" s="4" t="s">
        <v>455</v>
      </c>
      <c r="B70" s="440">
        <v>4.2161520190023755E-2</v>
      </c>
      <c r="C70" s="439">
        <f t="shared" si="2"/>
        <v>3.9229815028834686E-2</v>
      </c>
      <c r="D70" s="438">
        <v>4.3173862310385065E-2</v>
      </c>
      <c r="E70" s="451">
        <v>1.397712833545108E-2</v>
      </c>
      <c r="F70" s="437">
        <v>2.3255813953488372E-2</v>
      </c>
      <c r="G70" s="437">
        <v>7.6512455516014238E-2</v>
      </c>
      <c r="J70" s="262"/>
    </row>
    <row r="71" spans="1:10" s="236" customFormat="1" ht="14.5" x14ac:dyDescent="0.35">
      <c r="A71" s="4" t="s">
        <v>456</v>
      </c>
      <c r="B71" s="442">
        <v>1.1781905744754042E-2</v>
      </c>
      <c r="C71" s="443">
        <f t="shared" si="2"/>
        <v>1.5002006489884499E-2</v>
      </c>
      <c r="D71" s="279">
        <v>1.0829587249693502E-2</v>
      </c>
      <c r="E71" s="240">
        <v>1.2987012987012988E-2</v>
      </c>
      <c r="F71" s="240">
        <v>6.7796610169491523E-3</v>
      </c>
      <c r="G71" s="451">
        <v>2.9411764705882353E-2</v>
      </c>
      <c r="J71" s="262"/>
    </row>
    <row r="72" spans="1:10" s="236" customFormat="1" ht="14.5" x14ac:dyDescent="0.35">
      <c r="A72" s="4" t="s">
        <v>413</v>
      </c>
      <c r="B72" s="442">
        <v>0</v>
      </c>
      <c r="C72" s="443">
        <f t="shared" si="2"/>
        <v>0</v>
      </c>
      <c r="D72" s="279">
        <v>0</v>
      </c>
      <c r="E72" s="240">
        <v>0</v>
      </c>
      <c r="F72" s="240">
        <v>0</v>
      </c>
      <c r="G72" s="240">
        <v>0</v>
      </c>
      <c r="J72" s="262"/>
    </row>
    <row r="73" spans="1:10" s="236" customFormat="1" ht="14.5" x14ac:dyDescent="0.35">
      <c r="A73" s="4" t="s">
        <v>414</v>
      </c>
      <c r="B73" s="442">
        <v>0</v>
      </c>
      <c r="C73" s="443">
        <f t="shared" si="2"/>
        <v>0</v>
      </c>
      <c r="D73" s="279">
        <v>0</v>
      </c>
      <c r="E73" s="240">
        <v>0</v>
      </c>
      <c r="F73" s="240">
        <v>0</v>
      </c>
      <c r="G73" s="240">
        <v>0</v>
      </c>
      <c r="J73" s="262"/>
    </row>
    <row r="74" spans="1:10" s="236" customFormat="1" ht="15" thickBot="1" x14ac:dyDescent="0.4">
      <c r="A74" s="4" t="s">
        <v>537</v>
      </c>
      <c r="B74" s="442">
        <v>5.62152240004589E-3</v>
      </c>
      <c r="C74" s="443">
        <f t="shared" si="2"/>
        <v>5.7411620226778979E-3</v>
      </c>
      <c r="D74" s="279">
        <v>6.1946902654867256E-3</v>
      </c>
      <c r="E74" s="240">
        <v>4.74158368895211E-4</v>
      </c>
      <c r="F74" s="240">
        <v>1.0221465076660989E-3</v>
      </c>
      <c r="G74" s="240">
        <v>1.5273652948663556E-2</v>
      </c>
      <c r="J74" s="262"/>
    </row>
    <row r="75" spans="1:10" s="236" customFormat="1" ht="15" thickBot="1" x14ac:dyDescent="0.4">
      <c r="A75" s="220" t="s">
        <v>450</v>
      </c>
      <c r="B75" s="409"/>
      <c r="C75" s="410"/>
      <c r="D75" s="411"/>
      <c r="E75" s="411"/>
      <c r="F75" s="411"/>
      <c r="G75" s="411"/>
      <c r="J75" s="412"/>
    </row>
    <row r="76" spans="1:10" s="236" customFormat="1" ht="15" thickBot="1" x14ac:dyDescent="0.4">
      <c r="A76" s="128" t="s">
        <v>397</v>
      </c>
      <c r="B76" s="293">
        <f t="array" ref="B76:B101">TRANSPOSE('PI Data Sheet 2'!B208:AA208)</f>
        <v>1.1740879110022645E-2</v>
      </c>
      <c r="C76" s="286">
        <f t="shared" ref="C76:C101" si="3">AVERAGE(D76:G76)</f>
        <v>1.0178767574061262E-2</v>
      </c>
      <c r="D76" s="251">
        <f t="array" ref="D76:D101">TRANSPOSE('PI Data Sheet 2'!B35:AA35)</f>
        <v>1.2250503285007569E-2</v>
      </c>
      <c r="E76" s="251">
        <f t="array" ref="E76:E101">TRANSPOSE('PI Data Sheet 2'!B78:AA78)</f>
        <v>4.682195949900503E-3</v>
      </c>
      <c r="F76" s="251">
        <f t="array" ref="F76:F101">TRANSPOSE('PI Data Sheet 2'!B122:AA122)</f>
        <v>4.7489138122663432E-3</v>
      </c>
      <c r="G76" s="251">
        <f t="array" ref="G76:G101">TRANSPOSE('PI Data Sheet 2'!B165:AA165)</f>
        <v>1.9033457249070632E-2</v>
      </c>
      <c r="J76" s="294"/>
    </row>
    <row r="77" spans="1:10" s="236" customFormat="1" ht="14.5" x14ac:dyDescent="0.35">
      <c r="A77" s="4" t="s">
        <v>399</v>
      </c>
      <c r="B77" s="442">
        <v>3.6041031327973387E-3</v>
      </c>
      <c r="C77" s="443">
        <f t="shared" si="3"/>
        <v>2.7383991038801257E-3</v>
      </c>
      <c r="D77" s="279">
        <v>3.9113428943937422E-3</v>
      </c>
      <c r="E77" s="240">
        <v>0</v>
      </c>
      <c r="F77" s="240">
        <v>0</v>
      </c>
      <c r="G77" s="240">
        <v>7.0422535211267607E-3</v>
      </c>
      <c r="J77" s="262"/>
    </row>
    <row r="78" spans="1:10" s="236" customFormat="1" ht="14.5" x14ac:dyDescent="0.35">
      <c r="A78" s="4" t="s">
        <v>400</v>
      </c>
      <c r="B78" s="442">
        <v>3.5809506810499658E-3</v>
      </c>
      <c r="C78" s="443">
        <f t="shared" si="3"/>
        <v>2.0824899481752812E-3</v>
      </c>
      <c r="D78" s="279">
        <v>3.9670389648424498E-3</v>
      </c>
      <c r="E78" s="240">
        <v>1.5166835187057635E-3</v>
      </c>
      <c r="F78" s="240">
        <v>3.9525691699604743E-4</v>
      </c>
      <c r="G78" s="240">
        <v>2.4509803921568627E-3</v>
      </c>
      <c r="J78" s="262"/>
    </row>
    <row r="79" spans="1:10" s="236" customFormat="1" ht="14.5" x14ac:dyDescent="0.35">
      <c r="A79" s="4" t="s">
        <v>401</v>
      </c>
      <c r="B79" s="442">
        <v>7.8954820563771014E-3</v>
      </c>
      <c r="C79" s="443">
        <f t="shared" si="3"/>
        <v>6.6027170211800414E-3</v>
      </c>
      <c r="D79" s="279">
        <v>8.3080345762554745E-3</v>
      </c>
      <c r="E79" s="240">
        <v>3.5765002892757585E-3</v>
      </c>
      <c r="F79" s="240">
        <v>3.8008361839604711E-3</v>
      </c>
      <c r="G79" s="240">
        <v>1.0725497035228461E-2</v>
      </c>
      <c r="J79" s="262"/>
    </row>
    <row r="80" spans="1:10" s="236" customFormat="1" ht="14.5" x14ac:dyDescent="0.35">
      <c r="A80" s="4" t="s">
        <v>402</v>
      </c>
      <c r="B80" s="440">
        <v>3.0550069842493137E-2</v>
      </c>
      <c r="C80" s="439">
        <f t="shared" si="3"/>
        <v>2.7917907331046744E-2</v>
      </c>
      <c r="D80" s="438">
        <v>3.1334406068616746E-2</v>
      </c>
      <c r="E80" s="240">
        <v>1.1471178663607686E-2</v>
      </c>
      <c r="F80" s="451">
        <v>1.3124684502776375E-2</v>
      </c>
      <c r="G80" s="437">
        <v>5.5741360089186176E-2</v>
      </c>
      <c r="J80" s="262"/>
    </row>
    <row r="81" spans="1:10" s="236" customFormat="1" ht="14.5" x14ac:dyDescent="0.35">
      <c r="A81" s="4" t="s">
        <v>398</v>
      </c>
      <c r="B81" s="442">
        <v>8.004476239958435E-3</v>
      </c>
      <c r="C81" s="443">
        <f t="shared" si="3"/>
        <v>6.7094448919613331E-3</v>
      </c>
      <c r="D81" s="279">
        <v>8.414218232801739E-3</v>
      </c>
      <c r="E81" s="240">
        <v>3.1177350465858098E-3</v>
      </c>
      <c r="F81" s="240">
        <v>2.7418293485413467E-3</v>
      </c>
      <c r="G81" s="240">
        <v>1.2563996939916435E-2</v>
      </c>
      <c r="J81" s="262"/>
    </row>
    <row r="82" spans="1:10" s="236" customFormat="1" ht="14.5" x14ac:dyDescent="0.35">
      <c r="A82" s="4" t="s">
        <v>5</v>
      </c>
      <c r="B82" s="442">
        <v>1.318173299181608E-2</v>
      </c>
      <c r="C82" s="443">
        <f t="shared" si="3"/>
        <v>1.2769833438428888E-2</v>
      </c>
      <c r="D82" s="279">
        <v>1.3458356315499173E-2</v>
      </c>
      <c r="E82" s="240">
        <v>4.3789808917197451E-3</v>
      </c>
      <c r="F82" s="240">
        <v>5.9382422802850355E-3</v>
      </c>
      <c r="G82" s="240">
        <v>2.7303754266211604E-2</v>
      </c>
      <c r="J82" s="262"/>
    </row>
    <row r="83" spans="1:10" s="236" customFormat="1" ht="14.5" x14ac:dyDescent="0.35">
      <c r="A83" s="4" t="s">
        <v>403</v>
      </c>
      <c r="B83" s="442">
        <v>3.5547831582273481E-3</v>
      </c>
      <c r="C83" s="443">
        <f t="shared" si="3"/>
        <v>1.576880754380343E-3</v>
      </c>
      <c r="D83" s="279">
        <v>4.2115572967678745E-3</v>
      </c>
      <c r="E83" s="240">
        <v>7.5187969924812035E-4</v>
      </c>
      <c r="F83" s="240">
        <v>0</v>
      </c>
      <c r="G83" s="240">
        <v>1.3440860215053765E-3</v>
      </c>
      <c r="J83" s="262"/>
    </row>
    <row r="84" spans="1:10" s="236" customFormat="1" ht="14.5" x14ac:dyDescent="0.35">
      <c r="A84" s="4" t="s">
        <v>583</v>
      </c>
      <c r="B84" s="442">
        <v>1.0710787445168434E-2</v>
      </c>
      <c r="C84" s="443">
        <f t="shared" si="3"/>
        <v>8.2181616106093563E-3</v>
      </c>
      <c r="D84" s="279">
        <v>1.1446544123333935E-2</v>
      </c>
      <c r="E84" s="240">
        <v>3.8724373576309794E-3</v>
      </c>
      <c r="F84" s="240">
        <v>1.5600624024960999E-3</v>
      </c>
      <c r="G84" s="240">
        <v>1.5993602558976409E-2</v>
      </c>
      <c r="J84" s="262"/>
    </row>
    <row r="85" spans="1:10" s="236" customFormat="1" ht="14.5" x14ac:dyDescent="0.35">
      <c r="A85" s="4" t="s">
        <v>405</v>
      </c>
      <c r="B85" s="442">
        <v>1.2712133731646856E-2</v>
      </c>
      <c r="C85" s="443">
        <f t="shared" si="3"/>
        <v>9.8620736103785835E-3</v>
      </c>
      <c r="D85" s="279">
        <v>1.3539651837524178E-2</v>
      </c>
      <c r="E85" s="240">
        <v>2.0215633423180594E-3</v>
      </c>
      <c r="F85" s="240">
        <v>0</v>
      </c>
      <c r="G85" s="451">
        <v>2.3887079261672096E-2</v>
      </c>
      <c r="J85" s="262"/>
    </row>
    <row r="86" spans="1:10" s="236" customFormat="1" ht="14.5" x14ac:dyDescent="0.35">
      <c r="A86" s="4" t="s">
        <v>406</v>
      </c>
      <c r="B86" s="440">
        <v>2.3920231452779502E-2</v>
      </c>
      <c r="C86" s="443">
        <f t="shared" si="3"/>
        <v>1.8702178722907553E-2</v>
      </c>
      <c r="D86" s="438">
        <v>2.5429510636978229E-2</v>
      </c>
      <c r="E86" s="240">
        <v>7.8597339782345826E-3</v>
      </c>
      <c r="F86" s="240">
        <v>7.8431372549019607E-3</v>
      </c>
      <c r="G86" s="437">
        <v>3.3676333021515438E-2</v>
      </c>
      <c r="J86" s="262"/>
    </row>
    <row r="87" spans="1:10" s="236" customFormat="1" ht="14.5" x14ac:dyDescent="0.35">
      <c r="A87" s="4" t="s">
        <v>629</v>
      </c>
      <c r="B87" s="442">
        <v>1.7574945915318843E-2</v>
      </c>
      <c r="C87" s="443">
        <f t="shared" si="3"/>
        <v>1.3274326299101673E-2</v>
      </c>
      <c r="D87" s="279">
        <v>1.9394247900229065E-2</v>
      </c>
      <c r="E87" s="240">
        <v>4.8148148148148152E-3</v>
      </c>
      <c r="F87" s="240">
        <v>6.987577639751553E-3</v>
      </c>
      <c r="G87" s="451">
        <v>2.1900664841611264E-2</v>
      </c>
      <c r="J87" s="262"/>
    </row>
    <row r="88" spans="1:10" s="236" customFormat="1" ht="14.5" x14ac:dyDescent="0.35">
      <c r="A88" s="4" t="s">
        <v>707</v>
      </c>
      <c r="B88" s="442">
        <v>4.5563275999544367E-4</v>
      </c>
      <c r="C88" s="443">
        <f t="shared" si="3"/>
        <v>1.3491635186184566E-4</v>
      </c>
      <c r="D88" s="279">
        <v>5.3966540744738263E-4</v>
      </c>
      <c r="E88" s="240">
        <v>0</v>
      </c>
      <c r="F88" s="240">
        <v>0</v>
      </c>
      <c r="G88" s="240">
        <v>0</v>
      </c>
      <c r="J88" s="262"/>
    </row>
    <row r="89" spans="1:10" s="236" customFormat="1" ht="14.5" x14ac:dyDescent="0.35">
      <c r="A89" s="4" t="s">
        <v>28</v>
      </c>
      <c r="B89" s="442">
        <v>3.7799609810479375E-3</v>
      </c>
      <c r="C89" s="443">
        <f t="shared" si="3"/>
        <v>3.6930065032008564E-3</v>
      </c>
      <c r="D89" s="279">
        <v>3.8725796377264208E-3</v>
      </c>
      <c r="E89" s="240">
        <v>9.8872849515523032E-4</v>
      </c>
      <c r="F89" s="240">
        <v>1.3054830287206266E-3</v>
      </c>
      <c r="G89" s="240">
        <v>8.6052348512011476E-3</v>
      </c>
      <c r="J89" s="262"/>
    </row>
    <row r="90" spans="1:10" s="236" customFormat="1" ht="14.5" x14ac:dyDescent="0.35">
      <c r="A90" s="4" t="s">
        <v>39</v>
      </c>
      <c r="B90" s="442">
        <v>5.8086212167532862E-3</v>
      </c>
      <c r="C90" s="443">
        <f t="shared" si="3"/>
        <v>3.8566244948824552E-3</v>
      </c>
      <c r="D90" s="279">
        <v>6.3718140929535233E-3</v>
      </c>
      <c r="E90" s="240">
        <v>2.881844380403458E-3</v>
      </c>
      <c r="F90" s="240">
        <v>0</v>
      </c>
      <c r="G90" s="240">
        <v>6.1728395061728392E-3</v>
      </c>
      <c r="J90" s="262"/>
    </row>
    <row r="91" spans="1:10" s="236" customFormat="1" ht="14.5" x14ac:dyDescent="0.35">
      <c r="A91" s="4" t="s">
        <v>536</v>
      </c>
      <c r="B91" s="442">
        <v>1.052304183297911E-2</v>
      </c>
      <c r="C91" s="443">
        <f t="shared" si="3"/>
        <v>1.0473719447385824E-2</v>
      </c>
      <c r="D91" s="279">
        <v>1.0577043434722743E-2</v>
      </c>
      <c r="E91" s="240">
        <v>8.3086053412462901E-3</v>
      </c>
      <c r="F91" s="240">
        <v>9.1074681238615673E-3</v>
      </c>
      <c r="G91" s="240">
        <v>1.3901760889712697E-2</v>
      </c>
      <c r="J91" s="262"/>
    </row>
    <row r="92" spans="1:10" s="236" customFormat="1" ht="14.5" x14ac:dyDescent="0.35">
      <c r="A92" s="4" t="s">
        <v>31</v>
      </c>
      <c r="B92" s="442">
        <v>5.0085470085470089E-3</v>
      </c>
      <c r="C92" s="443">
        <f t="shared" si="3"/>
        <v>4.6022428007481773E-3</v>
      </c>
      <c r="D92" s="279">
        <v>5.0993776350130495E-3</v>
      </c>
      <c r="E92" s="240">
        <v>9.4741828517290385E-4</v>
      </c>
      <c r="F92" s="240">
        <v>2.3715415019762848E-3</v>
      </c>
      <c r="G92" s="240">
        <v>9.990633780830472E-3</v>
      </c>
      <c r="J92" s="262"/>
    </row>
    <row r="93" spans="1:10" s="236" customFormat="1" ht="14.5" x14ac:dyDescent="0.35">
      <c r="A93" s="4" t="s">
        <v>408</v>
      </c>
      <c r="B93" s="442">
        <v>1.464836260449421E-2</v>
      </c>
      <c r="C93" s="443">
        <f t="shared" si="3"/>
        <v>1.0176262245601331E-2</v>
      </c>
      <c r="D93" s="279">
        <v>1.59476401179941E-2</v>
      </c>
      <c r="E93" s="240">
        <v>3.2520325203252032E-3</v>
      </c>
      <c r="F93" s="240">
        <v>0</v>
      </c>
      <c r="G93" s="240">
        <v>2.1505376344086023E-2</v>
      </c>
      <c r="J93" s="262"/>
    </row>
    <row r="94" spans="1:10" s="236" customFormat="1" ht="14.5" x14ac:dyDescent="0.35">
      <c r="A94" s="4" t="s">
        <v>219</v>
      </c>
      <c r="B94" s="442">
        <v>1.3017291626190013E-2</v>
      </c>
      <c r="C94" s="443">
        <f t="shared" si="3"/>
        <v>1.2207557199859009E-2</v>
      </c>
      <c r="D94" s="279">
        <v>1.314727251758736E-2</v>
      </c>
      <c r="E94" s="240">
        <v>3.6719706242350062E-3</v>
      </c>
      <c r="F94" s="240">
        <v>4.4247787610619468E-3</v>
      </c>
      <c r="G94" s="240">
        <v>2.7586206896551724E-2</v>
      </c>
      <c r="J94" s="262"/>
    </row>
    <row r="95" spans="1:10" s="236" customFormat="1" ht="14.5" x14ac:dyDescent="0.35">
      <c r="A95" s="4" t="s">
        <v>543</v>
      </c>
      <c r="B95" s="442">
        <v>1.0912343470483005E-2</v>
      </c>
      <c r="C95" s="443">
        <f t="shared" si="3"/>
        <v>8.2204332543234591E-3</v>
      </c>
      <c r="D95" s="279">
        <v>1.1570602099850011E-2</v>
      </c>
      <c r="E95" s="240">
        <v>4.246284501061571E-3</v>
      </c>
      <c r="F95" s="240">
        <v>0</v>
      </c>
      <c r="G95" s="240">
        <v>1.7064846416382253E-2</v>
      </c>
      <c r="J95" s="262"/>
    </row>
    <row r="96" spans="1:10" s="236" customFormat="1" ht="14.5" x14ac:dyDescent="0.35">
      <c r="A96" s="4" t="s">
        <v>585</v>
      </c>
      <c r="B96" s="442">
        <v>7.9890435973522019E-3</v>
      </c>
      <c r="C96" s="443">
        <f t="shared" si="3"/>
        <v>6.2922007026798201E-3</v>
      </c>
      <c r="D96" s="279">
        <v>8.0580177276390001E-3</v>
      </c>
      <c r="E96" s="240">
        <v>1.078167115902965E-2</v>
      </c>
      <c r="F96" s="240">
        <v>0</v>
      </c>
      <c r="G96" s="240">
        <v>6.3291139240506328E-3</v>
      </c>
      <c r="J96" s="262"/>
    </row>
    <row r="97" spans="1:10" s="236" customFormat="1" ht="14.5" x14ac:dyDescent="0.35">
      <c r="A97" s="4" t="s">
        <v>455</v>
      </c>
      <c r="B97" s="440">
        <v>7.054631828978622E-2</v>
      </c>
      <c r="C97" s="439">
        <f t="shared" si="3"/>
        <v>6.0696613071726538E-2</v>
      </c>
      <c r="D97" s="438">
        <v>7.3658109684947487E-2</v>
      </c>
      <c r="E97" s="437">
        <v>3.0495552731893267E-2</v>
      </c>
      <c r="F97" s="437">
        <v>3.7209302325581395E-2</v>
      </c>
      <c r="G97" s="437">
        <v>0.10142348754448399</v>
      </c>
      <c r="J97" s="262"/>
    </row>
    <row r="98" spans="1:10" s="236" customFormat="1" ht="14.5" x14ac:dyDescent="0.35">
      <c r="A98" s="4" t="s">
        <v>456</v>
      </c>
      <c r="B98" s="440">
        <v>2.3649810801513588E-2</v>
      </c>
      <c r="C98" s="439">
        <f t="shared" si="3"/>
        <v>3.0293497837596231E-2</v>
      </c>
      <c r="D98" s="438">
        <v>2.1965672251736821E-2</v>
      </c>
      <c r="E98" s="437">
        <v>2.7972027972027972E-2</v>
      </c>
      <c r="F98" s="437">
        <v>2.7118644067796609E-2</v>
      </c>
      <c r="G98" s="437">
        <v>4.4117647058823532E-2</v>
      </c>
      <c r="J98" s="262"/>
    </row>
    <row r="99" spans="1:10" s="236" customFormat="1" ht="14.5" x14ac:dyDescent="0.35">
      <c r="A99" s="4" t="s">
        <v>413</v>
      </c>
      <c r="B99" s="442">
        <v>0</v>
      </c>
      <c r="C99" s="443">
        <f t="shared" si="3"/>
        <v>0</v>
      </c>
      <c r="D99" s="279">
        <v>0</v>
      </c>
      <c r="E99" s="240">
        <v>0</v>
      </c>
      <c r="F99" s="240">
        <v>0</v>
      </c>
      <c r="G99" s="240">
        <v>0</v>
      </c>
      <c r="J99" s="262"/>
    </row>
    <row r="100" spans="1:10" s="236" customFormat="1" ht="14.5" x14ac:dyDescent="0.35">
      <c r="A100" s="4" t="s">
        <v>414</v>
      </c>
      <c r="B100" s="442">
        <v>0</v>
      </c>
      <c r="C100" s="443">
        <f t="shared" si="3"/>
        <v>0</v>
      </c>
      <c r="D100" s="279">
        <v>0</v>
      </c>
      <c r="E100" s="240">
        <v>0</v>
      </c>
      <c r="F100" s="240">
        <v>0</v>
      </c>
      <c r="G100" s="240">
        <v>0</v>
      </c>
      <c r="J100" s="262"/>
    </row>
    <row r="101" spans="1:10" s="236" customFormat="1" ht="15" thickBot="1" x14ac:dyDescent="0.4">
      <c r="A101" s="4" t="s">
        <v>537</v>
      </c>
      <c r="B101" s="442">
        <v>8.6808543184382116E-3</v>
      </c>
      <c r="C101" s="443">
        <f t="shared" si="3"/>
        <v>7.690838120770825E-3</v>
      </c>
      <c r="D101" s="279">
        <v>9.7590953785644044E-3</v>
      </c>
      <c r="E101" s="240">
        <v>1.738580685949107E-3</v>
      </c>
      <c r="F101" s="240">
        <v>1.0221465076660989E-3</v>
      </c>
      <c r="G101" s="240">
        <v>1.8243529910903691E-2</v>
      </c>
      <c r="J101" s="262"/>
    </row>
    <row r="102" spans="1:10" s="236" customFormat="1" ht="15" thickBot="1" x14ac:dyDescent="0.4">
      <c r="A102" s="220" t="s">
        <v>451</v>
      </c>
      <c r="B102" s="409"/>
      <c r="C102" s="410"/>
      <c r="D102" s="411"/>
      <c r="E102" s="411"/>
      <c r="F102" s="411"/>
      <c r="G102" s="411"/>
      <c r="J102" s="412"/>
    </row>
    <row r="103" spans="1:10" s="236" customFormat="1" ht="15" thickBot="1" x14ac:dyDescent="0.4">
      <c r="A103" s="128" t="s">
        <v>397</v>
      </c>
      <c r="B103" s="293">
        <f t="array" ref="B103:B128">TRANSPOSE('PI Data Sheet 2'!B211:AA211)</f>
        <v>0.84828371537987568</v>
      </c>
      <c r="C103" s="286">
        <f t="shared" ref="C103:C128" si="4">AVERAGE(D103:G103)</f>
        <v>0.84328750153236642</v>
      </c>
      <c r="D103" s="251">
        <f t="array" ref="D103:D128">TRANSPOSE('PI Data Sheet 2'!B38:AA38)</f>
        <v>0.85102763775964041</v>
      </c>
      <c r="E103" s="251">
        <f t="array" ref="E103:E128">TRANSPOSE('PI Data Sheet 2'!B81:AA81)</f>
        <v>0.82435912442935733</v>
      </c>
      <c r="F103" s="251">
        <f t="array" ref="F103:F128">TRANSPOSE('PI Data Sheet 2'!B125:AA125)</f>
        <v>0.85662321915732043</v>
      </c>
      <c r="G103" s="251" cm="1">
        <f t="array" ref="G103:G128">TRANSPOSE('PI Data Sheet 2'!B168:AA168)</f>
        <v>0.84114002478314742</v>
      </c>
      <c r="J103" s="294"/>
    </row>
    <row r="104" spans="1:10" s="236" customFormat="1" ht="14.5" x14ac:dyDescent="0.35">
      <c r="A104" s="4" t="s">
        <v>399</v>
      </c>
      <c r="B104" s="442">
        <v>0.93263099528694204</v>
      </c>
      <c r="C104" s="443">
        <f t="shared" si="4"/>
        <v>0.95502321840648408</v>
      </c>
      <c r="D104" s="279">
        <v>0.92601043024771834</v>
      </c>
      <c r="E104" s="240">
        <v>0.9926739926739927</v>
      </c>
      <c r="F104" s="240">
        <v>1</v>
      </c>
      <c r="G104" s="240">
        <v>0.90140845070422537</v>
      </c>
      <c r="J104" s="262"/>
    </row>
    <row r="105" spans="1:10" s="236" customFormat="1" ht="14.5" x14ac:dyDescent="0.35">
      <c r="A105" s="4" t="s">
        <v>400</v>
      </c>
      <c r="B105" s="442">
        <v>0.96151314688591161</v>
      </c>
      <c r="C105" s="443">
        <f t="shared" si="4"/>
        <v>0.96812890699489162</v>
      </c>
      <c r="D105" s="279">
        <v>0.95994355622412442</v>
      </c>
      <c r="E105" s="240">
        <v>0.96777047522750248</v>
      </c>
      <c r="F105" s="240">
        <v>0.974703557312253</v>
      </c>
      <c r="G105" s="240">
        <v>0.97009803921568627</v>
      </c>
      <c r="J105" s="262"/>
    </row>
    <row r="106" spans="1:10" s="236" customFormat="1" ht="14.5" x14ac:dyDescent="0.35">
      <c r="A106" s="4" t="s">
        <v>401</v>
      </c>
      <c r="B106" s="442">
        <v>0.88808094189021203</v>
      </c>
      <c r="C106" s="443">
        <f t="shared" si="4"/>
        <v>0.88255338048161669</v>
      </c>
      <c r="D106" s="279">
        <v>0.89132349192370974</v>
      </c>
      <c r="E106" s="240">
        <v>0.85883342975858623</v>
      </c>
      <c r="F106" s="240">
        <v>0.89585708855948309</v>
      </c>
      <c r="G106" s="240">
        <v>0.8841995116846878</v>
      </c>
      <c r="J106" s="262"/>
    </row>
    <row r="107" spans="1:10" s="236" customFormat="1" ht="14.5" x14ac:dyDescent="0.35">
      <c r="A107" s="4" t="s">
        <v>402</v>
      </c>
      <c r="B107" s="442">
        <v>0.62254949183565333</v>
      </c>
      <c r="C107" s="443">
        <f t="shared" si="4"/>
        <v>0.59894557864274833</v>
      </c>
      <c r="D107" s="279">
        <v>0.63025113499224183</v>
      </c>
      <c r="E107" s="240">
        <v>0.56108402638371091</v>
      </c>
      <c r="F107" s="240">
        <v>0.59262998485613327</v>
      </c>
      <c r="G107" s="240">
        <v>0.61181716833890742</v>
      </c>
      <c r="J107" s="262"/>
    </row>
    <row r="108" spans="1:10" s="236" customFormat="1" ht="14.5" x14ac:dyDescent="0.35">
      <c r="A108" s="4" t="s">
        <v>398</v>
      </c>
      <c r="B108" s="442">
        <v>0.87846049318572395</v>
      </c>
      <c r="C108" s="443">
        <f t="shared" si="4"/>
        <v>0.82128349576202164</v>
      </c>
      <c r="D108" s="279">
        <v>0.89516699046375725</v>
      </c>
      <c r="E108" s="240">
        <v>0.88349042152498691</v>
      </c>
      <c r="F108" s="240">
        <v>0.90502303136652773</v>
      </c>
      <c r="G108" s="437">
        <v>0.60145353969281468</v>
      </c>
      <c r="J108" s="262"/>
    </row>
    <row r="109" spans="1:10" s="236" customFormat="1" ht="14.5" x14ac:dyDescent="0.35">
      <c r="A109" s="4" t="s">
        <v>5</v>
      </c>
      <c r="B109" s="442">
        <v>0.86952583244830384</v>
      </c>
      <c r="C109" s="443">
        <f t="shared" si="4"/>
        <v>0.90830059387791495</v>
      </c>
      <c r="D109" s="279">
        <v>0.85854017282588713</v>
      </c>
      <c r="E109" s="240">
        <v>0.95700636942675155</v>
      </c>
      <c r="F109" s="240">
        <v>0.92755344418052255</v>
      </c>
      <c r="G109" s="240">
        <v>0.89010238907849826</v>
      </c>
      <c r="J109" s="262"/>
    </row>
    <row r="110" spans="1:10" s="236" customFormat="1" ht="14.5" x14ac:dyDescent="0.35">
      <c r="A110" s="4" t="s">
        <v>403</v>
      </c>
      <c r="B110" s="442">
        <v>0.97377359981041156</v>
      </c>
      <c r="C110" s="443">
        <f t="shared" si="4"/>
        <v>0.97549367918390018</v>
      </c>
      <c r="D110" s="279">
        <v>0.97404505386875617</v>
      </c>
      <c r="E110" s="240">
        <v>0.9654135338345865</v>
      </c>
      <c r="F110" s="240">
        <v>0.98133333333333328</v>
      </c>
      <c r="G110" s="240">
        <v>0.98118279569892475</v>
      </c>
      <c r="J110" s="262"/>
    </row>
    <row r="111" spans="1:10" s="236" customFormat="1" ht="14.5" x14ac:dyDescent="0.35">
      <c r="A111" s="4" t="s">
        <v>583</v>
      </c>
      <c r="B111" s="442">
        <v>0.88045653932967083</v>
      </c>
      <c r="C111" s="443">
        <f t="shared" si="4"/>
        <v>0.8799538992993936</v>
      </c>
      <c r="D111" s="279">
        <v>0.88159014153497128</v>
      </c>
      <c r="E111" s="240">
        <v>0.86902050113895213</v>
      </c>
      <c r="F111" s="240">
        <v>0.89235569422776906</v>
      </c>
      <c r="G111" s="240">
        <v>0.87684926029588162</v>
      </c>
      <c r="J111" s="262"/>
    </row>
    <row r="112" spans="1:10" s="236" customFormat="1" ht="14.5" x14ac:dyDescent="0.35">
      <c r="A112" s="4" t="s">
        <v>405</v>
      </c>
      <c r="B112" s="442">
        <v>0.92093052818915655</v>
      </c>
      <c r="C112" s="443">
        <f t="shared" si="4"/>
        <v>0.92135576027740851</v>
      </c>
      <c r="D112" s="279">
        <v>0.92255319148936166</v>
      </c>
      <c r="E112" s="240">
        <v>0.90835579514824794</v>
      </c>
      <c r="F112" s="240">
        <v>0.94789081885856075</v>
      </c>
      <c r="G112" s="240">
        <v>0.90662323561346359</v>
      </c>
      <c r="J112" s="262"/>
    </row>
    <row r="113" spans="1:10" s="236" customFormat="1" ht="14.5" x14ac:dyDescent="0.35">
      <c r="A113" s="4" t="s">
        <v>406</v>
      </c>
      <c r="B113" s="442">
        <v>0.52686505476338086</v>
      </c>
      <c r="C113" s="443">
        <f t="shared" si="4"/>
        <v>0.49877092477184498</v>
      </c>
      <c r="D113" s="279">
        <v>0.54065620542082737</v>
      </c>
      <c r="E113" s="451">
        <v>0.41535671100362759</v>
      </c>
      <c r="F113" s="240">
        <v>0.56666666666666665</v>
      </c>
      <c r="G113" s="240">
        <v>0.4724041159962582</v>
      </c>
      <c r="J113" s="262"/>
    </row>
    <row r="114" spans="1:10" s="236" customFormat="1" ht="14.5" x14ac:dyDescent="0.35">
      <c r="A114" s="4" t="s">
        <v>629</v>
      </c>
      <c r="B114" s="442">
        <v>0.68762748531987228</v>
      </c>
      <c r="C114" s="443">
        <f t="shared" si="4"/>
        <v>0.67837363785512794</v>
      </c>
      <c r="D114" s="279">
        <v>0.69488419445151439</v>
      </c>
      <c r="E114" s="240">
        <v>0.63074074074074071</v>
      </c>
      <c r="F114" s="240">
        <v>0.69565217391304346</v>
      </c>
      <c r="G114" s="240">
        <v>0.69221744231521309</v>
      </c>
      <c r="J114" s="262"/>
    </row>
    <row r="115" spans="1:10" s="236" customFormat="1" ht="14.5" x14ac:dyDescent="0.35">
      <c r="A115" s="4" t="s">
        <v>707</v>
      </c>
      <c r="B115" s="442">
        <v>0.9958423510650416</v>
      </c>
      <c r="C115" s="443">
        <f t="shared" si="4"/>
        <v>0.99719123521992625</v>
      </c>
      <c r="D115" s="279">
        <v>0.99548030221262818</v>
      </c>
      <c r="E115" s="451">
        <v>0.99787835926449786</v>
      </c>
      <c r="F115" s="451">
        <v>0.99763593380614657</v>
      </c>
      <c r="G115" s="451">
        <v>0.99777034559643252</v>
      </c>
      <c r="J115" s="262"/>
    </row>
    <row r="116" spans="1:10" s="236" customFormat="1" ht="14.5" x14ac:dyDescent="0.35">
      <c r="A116" s="4" t="s">
        <v>28</v>
      </c>
      <c r="B116" s="442">
        <v>0.98496725195094759</v>
      </c>
      <c r="C116" s="443">
        <f t="shared" si="4"/>
        <v>0.9833505733945922</v>
      </c>
      <c r="D116" s="279">
        <v>0.98559233812200708</v>
      </c>
      <c r="E116" s="240">
        <v>0.98299386988333004</v>
      </c>
      <c r="F116" s="240">
        <v>0.98955613577023493</v>
      </c>
      <c r="G116" s="240">
        <v>0.97525994980279673</v>
      </c>
      <c r="J116" s="262"/>
    </row>
    <row r="117" spans="1:10" s="236" customFormat="1" ht="14.5" x14ac:dyDescent="0.35">
      <c r="A117" s="4" t="s">
        <v>39</v>
      </c>
      <c r="B117" s="442">
        <v>0.97890553347600118</v>
      </c>
      <c r="C117" s="443">
        <f t="shared" si="4"/>
        <v>0.98460266611277558</v>
      </c>
      <c r="D117" s="279">
        <v>0.97751124437781112</v>
      </c>
      <c r="E117" s="240">
        <v>0.98559077809798268</v>
      </c>
      <c r="F117" s="240">
        <v>1</v>
      </c>
      <c r="G117" s="240">
        <v>0.97530864197530864</v>
      </c>
      <c r="J117" s="262"/>
    </row>
    <row r="118" spans="1:10" s="236" customFormat="1" ht="14.5" x14ac:dyDescent="0.35">
      <c r="A118" s="4" t="s">
        <v>536</v>
      </c>
      <c r="B118" s="442">
        <v>0.94194183816287391</v>
      </c>
      <c r="C118" s="443">
        <f t="shared" si="4"/>
        <v>0.93708936616014038</v>
      </c>
      <c r="D118" s="279">
        <v>0.94367254975591441</v>
      </c>
      <c r="E118" s="240">
        <v>0.93056379821958457</v>
      </c>
      <c r="F118" s="240">
        <v>0.93806921675774135</v>
      </c>
      <c r="G118" s="240">
        <v>0.93605189990732163</v>
      </c>
      <c r="J118" s="262"/>
    </row>
    <row r="119" spans="1:10" s="236" customFormat="1" ht="14.5" x14ac:dyDescent="0.35">
      <c r="A119" s="4" t="s">
        <v>31</v>
      </c>
      <c r="B119" s="442">
        <v>0.86799999999999999</v>
      </c>
      <c r="C119" s="443">
        <f t="shared" si="4"/>
        <v>0.86131376715976904</v>
      </c>
      <c r="D119" s="279">
        <v>0.86976510740815094</v>
      </c>
      <c r="E119" s="240">
        <v>0.83822832780672663</v>
      </c>
      <c r="F119" s="240">
        <v>0.85059288537549405</v>
      </c>
      <c r="G119" s="240">
        <v>0.88666874804870432</v>
      </c>
      <c r="J119" s="262"/>
    </row>
    <row r="120" spans="1:10" s="236" customFormat="1" ht="14.5" x14ac:dyDescent="0.35">
      <c r="A120" s="4" t="s">
        <v>408</v>
      </c>
      <c r="B120" s="442">
        <v>0.72543906741314523</v>
      </c>
      <c r="C120" s="443">
        <f t="shared" si="4"/>
        <v>0.71453612029658986</v>
      </c>
      <c r="D120" s="279">
        <v>0.72649336283185839</v>
      </c>
      <c r="E120" s="240">
        <v>0.73902439024390243</v>
      </c>
      <c r="F120" s="240">
        <v>0.6967741935483871</v>
      </c>
      <c r="G120" s="240">
        <v>0.69585253456221197</v>
      </c>
      <c r="J120" s="262"/>
    </row>
    <row r="121" spans="1:10" s="236" customFormat="1" ht="14.5" x14ac:dyDescent="0.35">
      <c r="A121" s="4" t="s">
        <v>219</v>
      </c>
      <c r="B121" s="442">
        <v>0.89819312220711089</v>
      </c>
      <c r="C121" s="443">
        <f t="shared" si="4"/>
        <v>0.89586530213883175</v>
      </c>
      <c r="D121" s="279">
        <v>0.89978087879137358</v>
      </c>
      <c r="E121" s="451">
        <v>0.88004895960832308</v>
      </c>
      <c r="F121" s="240">
        <v>0.90707964601769908</v>
      </c>
      <c r="G121" s="240">
        <v>0.89655172413793105</v>
      </c>
      <c r="J121" s="262"/>
    </row>
    <row r="122" spans="1:10" s="236" customFormat="1" ht="14.5" x14ac:dyDescent="0.35">
      <c r="A122" s="4" t="s">
        <v>543</v>
      </c>
      <c r="B122" s="442">
        <v>0.68193202146690524</v>
      </c>
      <c r="C122" s="443">
        <f t="shared" si="4"/>
        <v>0.63955467372967134</v>
      </c>
      <c r="D122" s="279">
        <v>0.69102206985215342</v>
      </c>
      <c r="E122" s="240">
        <v>0.66454352441613584</v>
      </c>
      <c r="F122" s="451">
        <v>0.58490566037735847</v>
      </c>
      <c r="G122" s="240">
        <v>0.61774744027303752</v>
      </c>
      <c r="J122" s="262"/>
    </row>
    <row r="123" spans="1:10" s="236" customFormat="1" ht="14.5" x14ac:dyDescent="0.35">
      <c r="A123" s="4" t="s">
        <v>585</v>
      </c>
      <c r="B123" s="442">
        <v>0.96576124172563338</v>
      </c>
      <c r="C123" s="443">
        <f t="shared" si="4"/>
        <v>0.96976386609819487</v>
      </c>
      <c r="D123" s="279">
        <v>0.96454472199838837</v>
      </c>
      <c r="E123" s="240">
        <v>0.97574123989218331</v>
      </c>
      <c r="F123" s="240">
        <v>0.97674418604651159</v>
      </c>
      <c r="G123" s="240">
        <v>0.96202531645569622</v>
      </c>
      <c r="J123" s="262"/>
    </row>
    <row r="124" spans="1:10" s="236" customFormat="1" ht="14.5" x14ac:dyDescent="0.35">
      <c r="A124" s="4" t="s">
        <v>455</v>
      </c>
      <c r="B124" s="442">
        <v>0.44548693586698335</v>
      </c>
      <c r="C124" s="443">
        <f t="shared" si="4"/>
        <v>0.43217012077148259</v>
      </c>
      <c r="D124" s="279">
        <v>0.45347141190198365</v>
      </c>
      <c r="E124" s="451">
        <v>0.3926302414231258</v>
      </c>
      <c r="F124" s="240">
        <v>0.4697674418604651</v>
      </c>
      <c r="G124" s="240">
        <v>0.41281138790035588</v>
      </c>
      <c r="J124" s="262"/>
    </row>
    <row r="125" spans="1:10" s="236" customFormat="1" ht="14.5" x14ac:dyDescent="0.35">
      <c r="A125" s="4" t="s">
        <v>456</v>
      </c>
      <c r="B125" s="442">
        <v>0.86257309941520466</v>
      </c>
      <c r="C125" s="443">
        <f t="shared" si="4"/>
        <v>0.84535939319619546</v>
      </c>
      <c r="D125" s="279">
        <v>0.8705557825909277</v>
      </c>
      <c r="E125" s="451">
        <v>0.78221778221778226</v>
      </c>
      <c r="F125" s="240">
        <v>0.86101694915254234</v>
      </c>
      <c r="G125" s="240">
        <v>0.86764705882352944</v>
      </c>
      <c r="J125" s="262"/>
    </row>
    <row r="126" spans="1:10" s="236" customFormat="1" ht="14.5" x14ac:dyDescent="0.35">
      <c r="A126" s="4" t="s">
        <v>413</v>
      </c>
      <c r="B126" s="442">
        <v>0.99941813103689048</v>
      </c>
      <c r="C126" s="443">
        <f t="shared" si="4"/>
        <v>0.99983192147371258</v>
      </c>
      <c r="D126" s="279">
        <v>0.9993276858948501</v>
      </c>
      <c r="E126" s="240">
        <v>1</v>
      </c>
      <c r="F126" s="240">
        <v>1</v>
      </c>
      <c r="G126" s="240">
        <v>1</v>
      </c>
      <c r="J126" s="262"/>
    </row>
    <row r="127" spans="1:10" s="236" customFormat="1" ht="14.5" x14ac:dyDescent="0.35">
      <c r="A127" s="4" t="s">
        <v>414</v>
      </c>
      <c r="B127" s="442">
        <v>0.99975359342915815</v>
      </c>
      <c r="C127" s="443">
        <f t="shared" si="4"/>
        <v>0.99992610837438423</v>
      </c>
      <c r="D127" s="279">
        <v>0.9997044334975369</v>
      </c>
      <c r="E127" s="240">
        <v>1</v>
      </c>
      <c r="F127" s="240">
        <v>1</v>
      </c>
      <c r="G127" s="240">
        <v>1</v>
      </c>
      <c r="J127" s="262"/>
    </row>
    <row r="128" spans="1:10" s="236" customFormat="1" ht="15" thickBot="1" x14ac:dyDescent="0.4">
      <c r="A128" s="4" t="s">
        <v>537</v>
      </c>
      <c r="B128" s="442">
        <v>0.87831507294594546</v>
      </c>
      <c r="C128" s="443">
        <f t="shared" si="4"/>
        <v>0.89009929020982992</v>
      </c>
      <c r="D128" s="279">
        <v>0.86956735496558502</v>
      </c>
      <c r="E128" s="240">
        <v>0.93203730045835309</v>
      </c>
      <c r="F128" s="240">
        <v>0.8971039182282794</v>
      </c>
      <c r="G128" s="240">
        <v>0.86168858718710228</v>
      </c>
      <c r="J128" s="262"/>
    </row>
    <row r="129" spans="1:35" s="236" customFormat="1" ht="26.5" thickBot="1" x14ac:dyDescent="0.4">
      <c r="A129" s="220" t="s">
        <v>452</v>
      </c>
      <c r="B129" s="409"/>
      <c r="C129" s="410"/>
      <c r="D129" s="411"/>
      <c r="E129" s="411"/>
      <c r="F129" s="411"/>
      <c r="G129" s="411"/>
      <c r="J129" s="412"/>
    </row>
    <row r="130" spans="1:35" s="236" customFormat="1" ht="15" thickBot="1" x14ac:dyDescent="0.4">
      <c r="A130" s="128" t="s">
        <v>397</v>
      </c>
      <c r="B130" s="293">
        <f t="array" ref="B130:B155">TRANSPOSE('PI Data Sheet 2'!B214:AA214)</f>
        <v>1.1765859698482605E-2</v>
      </c>
      <c r="C130" s="286">
        <f t="shared" ref="C130:C155" si="5">AVERAGE(D130:G130)</f>
        <v>1.1178268109650325E-2</v>
      </c>
      <c r="D130" s="251">
        <f t="array" ref="D130:D155">TRANSPOSE('PI Data Sheet 2'!B41:AA41)</f>
        <v>1.2157776025525828E-2</v>
      </c>
      <c r="E130" s="251">
        <f t="array" ref="E130:E155">TRANSPOSE('PI Data Sheet 2'!B84:AA84)</f>
        <v>9.4426695065672698E-3</v>
      </c>
      <c r="F130" s="251">
        <f t="array" ref="F130:F155">TRANSPOSE('PI Data Sheet 2'!B128:AA128)</f>
        <v>1.5805614531729181E-2</v>
      </c>
      <c r="G130" s="251">
        <f t="array" ref="G130:G155">TRANSPOSE('PI Data Sheet 2'!B171:AA171)</f>
        <v>7.3070123747790219E-3</v>
      </c>
      <c r="J130" s="294"/>
      <c r="K130" s="236">
        <v>1.9230769230769232E-2</v>
      </c>
      <c r="L130" s="236">
        <v>2.4405908798972382E-2</v>
      </c>
      <c r="M130" s="236">
        <v>2.7603974972396025E-2</v>
      </c>
      <c r="N130" s="236">
        <v>4.0518638573743923E-2</v>
      </c>
      <c r="O130" s="236">
        <v>1.6762675800508588E-2</v>
      </c>
      <c r="P130" s="236">
        <v>6.431273644388398E-2</v>
      </c>
      <c r="Q130" s="236">
        <v>3.007518796992481E-2</v>
      </c>
      <c r="R130" s="236">
        <v>1.1953679491968622E-2</v>
      </c>
      <c r="S130" s="236">
        <v>2.4083769633507852E-2</v>
      </c>
      <c r="T130" s="236">
        <v>6.2780269058295965E-2</v>
      </c>
      <c r="U130" s="236">
        <v>5.8341369334619093E-2</v>
      </c>
      <c r="V130" s="236">
        <v>0</v>
      </c>
      <c r="W130" s="236">
        <v>1.1843303978135438E-2</v>
      </c>
      <c r="X130" s="236">
        <v>2.1929824561403508E-2</v>
      </c>
      <c r="Y130" s="236">
        <v>2.8634361233480177E-2</v>
      </c>
      <c r="Z130" s="236">
        <v>4.8875855327468231E-3</v>
      </c>
      <c r="AA130" s="236">
        <v>2.676864244741874E-2</v>
      </c>
      <c r="AB130" s="236">
        <v>2.591792656587473E-2</v>
      </c>
      <c r="AC130" s="236">
        <v>6.7340067340067337E-3</v>
      </c>
      <c r="AD130" s="236">
        <v>4.5977011494252873E-2</v>
      </c>
      <c r="AE130" s="236">
        <v>0.19108280254777071</v>
      </c>
      <c r="AF130" s="236">
        <v>4.9919484702093397E-2</v>
      </c>
      <c r="AG130" s="236">
        <v>2.2222222222222222E-3</v>
      </c>
      <c r="AH130" s="236">
        <v>1.9035532994923859E-3</v>
      </c>
      <c r="AI130" s="236">
        <v>0</v>
      </c>
    </row>
    <row r="131" spans="1:35" s="236" customFormat="1" ht="14.5" x14ac:dyDescent="0.35">
      <c r="A131" s="4" t="s">
        <v>399</v>
      </c>
      <c r="B131" s="442">
        <v>6.8370986920332933E-3</v>
      </c>
      <c r="C131" s="443">
        <f t="shared" si="5"/>
        <v>3.9520670822404645E-3</v>
      </c>
      <c r="D131" s="279">
        <v>7.743752199929602E-3</v>
      </c>
      <c r="E131" s="240">
        <v>0</v>
      </c>
      <c r="F131" s="240">
        <v>8.0645161290322578E-3</v>
      </c>
      <c r="G131" s="240">
        <v>0</v>
      </c>
      <c r="J131" s="262"/>
    </row>
    <row r="132" spans="1:35" s="236" customFormat="1" ht="14.5" x14ac:dyDescent="0.35">
      <c r="A132" s="4" t="s">
        <v>400</v>
      </c>
      <c r="B132" s="442">
        <v>7.6690141662122497E-3</v>
      </c>
      <c r="C132" s="443">
        <f t="shared" si="5"/>
        <v>7.3328097557747328E-3</v>
      </c>
      <c r="D132" s="279">
        <v>7.8629871030370269E-3</v>
      </c>
      <c r="E132" s="240">
        <v>6.5299725741151888E-3</v>
      </c>
      <c r="F132" s="240">
        <v>1.013787510137875E-2</v>
      </c>
      <c r="G132" s="240">
        <v>4.8004042445679634E-3</v>
      </c>
      <c r="J132" s="262"/>
    </row>
    <row r="133" spans="1:35" s="236" customFormat="1" ht="14.5" x14ac:dyDescent="0.35">
      <c r="A133" s="4" t="s">
        <v>401</v>
      </c>
      <c r="B133" s="442">
        <v>1.0511865707537737E-2</v>
      </c>
      <c r="C133" s="443">
        <f t="shared" si="5"/>
        <v>1.0224812917969204E-2</v>
      </c>
      <c r="D133" s="279">
        <v>1.0803010803010804E-2</v>
      </c>
      <c r="E133" s="240">
        <v>9.0636291260946782E-3</v>
      </c>
      <c r="F133" s="240">
        <v>1.4425116673737802E-2</v>
      </c>
      <c r="G133" s="240">
        <v>6.6074950690335303E-3</v>
      </c>
      <c r="J133" s="262"/>
    </row>
    <row r="134" spans="1:35" s="236" customFormat="1" ht="14.5" x14ac:dyDescent="0.35">
      <c r="A134" s="4" t="s">
        <v>402</v>
      </c>
      <c r="B134" s="442">
        <v>2.3404708021431748E-2</v>
      </c>
      <c r="C134" s="443">
        <f t="shared" si="5"/>
        <v>2.2388124887734572E-2</v>
      </c>
      <c r="D134" s="279">
        <v>2.4254581927600986E-2</v>
      </c>
      <c r="E134" s="240">
        <v>1.7377970866342959E-2</v>
      </c>
      <c r="F134" s="240">
        <v>3.4071550255536626E-2</v>
      </c>
      <c r="G134" s="240">
        <v>1.3848396501457727E-2</v>
      </c>
      <c r="J134" s="262"/>
    </row>
    <row r="135" spans="1:35" s="236" customFormat="1" ht="14.5" x14ac:dyDescent="0.35">
      <c r="A135" s="4" t="s">
        <v>398</v>
      </c>
      <c r="B135" s="442">
        <v>1.1645153130396962E-2</v>
      </c>
      <c r="C135" s="443">
        <f t="shared" si="5"/>
        <v>3.2764178854994962E-2</v>
      </c>
      <c r="D135" s="279">
        <v>8.890470951178996E-3</v>
      </c>
      <c r="E135" s="240">
        <v>7.2617493472584855E-3</v>
      </c>
      <c r="F135" s="437">
        <v>0.1083979641299079</v>
      </c>
      <c r="G135" s="240">
        <v>6.5065309916344603E-3</v>
      </c>
      <c r="J135" s="262"/>
    </row>
    <row r="136" spans="1:35" s="236" customFormat="1" ht="14.5" x14ac:dyDescent="0.35">
      <c r="A136" s="4" t="s">
        <v>5</v>
      </c>
      <c r="B136" s="442">
        <v>6.2147501526744978E-3</v>
      </c>
      <c r="C136" s="443">
        <f t="shared" si="5"/>
        <v>5.7388183166752803E-3</v>
      </c>
      <c r="D136" s="279">
        <v>6.3817029295871169E-3</v>
      </c>
      <c r="E136" s="240">
        <v>5.8236272878535774E-3</v>
      </c>
      <c r="F136" s="240">
        <v>7.6824583866837385E-3</v>
      </c>
      <c r="G136" s="240">
        <v>3.0674846625766872E-3</v>
      </c>
      <c r="J136" s="262"/>
    </row>
    <row r="137" spans="1:35" s="236" customFormat="1" ht="14.5" x14ac:dyDescent="0.35">
      <c r="A137" s="4" t="s">
        <v>403</v>
      </c>
      <c r="B137" s="442">
        <v>9.5724831670317197E-3</v>
      </c>
      <c r="C137" s="443">
        <f t="shared" si="5"/>
        <v>8.4439673278090873E-3</v>
      </c>
      <c r="D137" s="279">
        <v>9.8541980894922068E-3</v>
      </c>
      <c r="E137" s="240">
        <v>1.1682242990654205E-2</v>
      </c>
      <c r="F137" s="240">
        <v>1.0869565217391304E-2</v>
      </c>
      <c r="G137" s="240">
        <v>1.3698630136986301E-3</v>
      </c>
      <c r="J137" s="262"/>
    </row>
    <row r="138" spans="1:35" s="236" customFormat="1" ht="14.5" x14ac:dyDescent="0.35">
      <c r="A138" s="4" t="s">
        <v>583</v>
      </c>
      <c r="B138" s="442">
        <v>9.9883912160201212E-3</v>
      </c>
      <c r="C138" s="443">
        <f t="shared" si="5"/>
        <v>6.9880378380223901E-3</v>
      </c>
      <c r="D138" s="279">
        <v>1.0732249385893088E-2</v>
      </c>
      <c r="E138" s="240">
        <v>7.3394495412844041E-3</v>
      </c>
      <c r="F138" s="240">
        <v>3.4965034965034965E-3</v>
      </c>
      <c r="G138" s="240">
        <v>6.3839489284085726E-3</v>
      </c>
      <c r="J138" s="262"/>
    </row>
    <row r="139" spans="1:35" s="236" customFormat="1" ht="14.5" x14ac:dyDescent="0.35">
      <c r="A139" s="4" t="s">
        <v>405</v>
      </c>
      <c r="B139" s="442">
        <v>1.0283663468838428E-2</v>
      </c>
      <c r="C139" s="443">
        <f t="shared" si="5"/>
        <v>1.2580646022593294E-2</v>
      </c>
      <c r="D139" s="279">
        <v>9.3928212009392817E-3</v>
      </c>
      <c r="E139" s="240">
        <v>1.7062314540059347E-2</v>
      </c>
      <c r="F139" s="240">
        <v>1.3089005235602094E-2</v>
      </c>
      <c r="G139" s="240">
        <v>1.0778443113772455E-2</v>
      </c>
      <c r="J139" s="262"/>
    </row>
    <row r="140" spans="1:35" s="236" customFormat="1" ht="14.5" x14ac:dyDescent="0.35">
      <c r="A140" s="4" t="s">
        <v>406</v>
      </c>
      <c r="B140" s="442">
        <v>4.4420474602863309E-2</v>
      </c>
      <c r="C140" s="443">
        <f t="shared" si="5"/>
        <v>4.0374229683269716E-2</v>
      </c>
      <c r="D140" s="279">
        <v>4.5887346564184923E-2</v>
      </c>
      <c r="E140" s="240">
        <v>3.2023289665211063E-2</v>
      </c>
      <c r="F140" s="240">
        <v>5.1903114186851208E-2</v>
      </c>
      <c r="G140" s="240">
        <v>3.1683168316831684E-2</v>
      </c>
      <c r="J140" s="262"/>
    </row>
    <row r="141" spans="1:35" s="236" customFormat="1" ht="14.5" x14ac:dyDescent="0.35">
      <c r="A141" s="4" t="s">
        <v>629</v>
      </c>
      <c r="B141" s="442">
        <v>1.9266494876250973E-2</v>
      </c>
      <c r="C141" s="443">
        <f t="shared" si="5"/>
        <v>1.715240807091457E-2</v>
      </c>
      <c r="D141" s="279">
        <v>2.0328181085634753E-2</v>
      </c>
      <c r="E141" s="240">
        <v>1.5267175572519083E-2</v>
      </c>
      <c r="F141" s="240">
        <v>2.5669642857142856E-2</v>
      </c>
      <c r="G141" s="240">
        <v>7.3446327683615821E-3</v>
      </c>
      <c r="J141" s="262"/>
    </row>
    <row r="142" spans="1:35" s="236" customFormat="1" ht="14.5" x14ac:dyDescent="0.35">
      <c r="A142" s="4" t="s">
        <v>707</v>
      </c>
      <c r="B142" s="442">
        <v>0</v>
      </c>
      <c r="C142" s="443">
        <f t="shared" si="5"/>
        <v>0</v>
      </c>
      <c r="D142" s="279">
        <v>0</v>
      </c>
      <c r="E142" s="240">
        <v>0</v>
      </c>
      <c r="F142" s="240">
        <v>0</v>
      </c>
      <c r="G142" s="240">
        <v>0</v>
      </c>
      <c r="J142" s="262"/>
    </row>
    <row r="143" spans="1:35" s="236" customFormat="1" ht="14.5" x14ac:dyDescent="0.35">
      <c r="A143" s="4" t="s">
        <v>28</v>
      </c>
      <c r="B143" s="442">
        <v>9.7444513219559648E-3</v>
      </c>
      <c r="C143" s="443">
        <f t="shared" si="5"/>
        <v>1.1378532272742384E-2</v>
      </c>
      <c r="D143" s="279">
        <v>9.8652245553255309E-3</v>
      </c>
      <c r="E143" s="240">
        <v>6.2361697847515586E-3</v>
      </c>
      <c r="F143" s="240">
        <v>2.2427440633245383E-2</v>
      </c>
      <c r="G143" s="240">
        <v>6.9852941176470592E-3</v>
      </c>
      <c r="J143" s="262"/>
    </row>
    <row r="144" spans="1:35" s="236" customFormat="1" ht="14.5" x14ac:dyDescent="0.35">
      <c r="A144" s="4" t="s">
        <v>39</v>
      </c>
      <c r="B144" s="442">
        <v>6.2460961898813238E-3</v>
      </c>
      <c r="C144" s="443">
        <f t="shared" si="5"/>
        <v>7.2144090374651384E-3</v>
      </c>
      <c r="D144" s="279">
        <v>4.9846625766871164E-3</v>
      </c>
      <c r="E144" s="240">
        <v>1.7543859649122806E-2</v>
      </c>
      <c r="F144" s="240">
        <v>0</v>
      </c>
      <c r="G144" s="240">
        <v>6.3291139240506328E-3</v>
      </c>
      <c r="J144" s="262"/>
    </row>
    <row r="145" spans="1:10" s="236" customFormat="1" ht="14.5" x14ac:dyDescent="0.35">
      <c r="A145" s="4" t="s">
        <v>536</v>
      </c>
      <c r="B145" s="442">
        <v>8.0898134389962035E-3</v>
      </c>
      <c r="C145" s="443">
        <f t="shared" si="5"/>
        <v>6.1892878916179582E-3</v>
      </c>
      <c r="D145" s="279">
        <v>8.5555113410266618E-3</v>
      </c>
      <c r="E145" s="240">
        <v>6.3775510204081634E-3</v>
      </c>
      <c r="F145" s="240">
        <v>3.8834951456310678E-3</v>
      </c>
      <c r="G145" s="240">
        <v>5.9405940594059407E-3</v>
      </c>
      <c r="J145" s="262"/>
    </row>
    <row r="146" spans="1:10" s="236" customFormat="1" ht="14.5" x14ac:dyDescent="0.35">
      <c r="A146" s="4" t="s">
        <v>31</v>
      </c>
      <c r="B146" s="442">
        <v>5.0809405648115325E-3</v>
      </c>
      <c r="C146" s="443">
        <f t="shared" si="5"/>
        <v>3.5594186194657287E-3</v>
      </c>
      <c r="D146" s="279">
        <v>5.5167001361863212E-3</v>
      </c>
      <c r="E146" s="240">
        <v>1.1302627860977678E-3</v>
      </c>
      <c r="F146" s="240">
        <v>3.7174721189591076E-3</v>
      </c>
      <c r="G146" s="240">
        <v>3.8732394366197184E-3</v>
      </c>
      <c r="J146" s="262"/>
    </row>
    <row r="147" spans="1:10" s="236" customFormat="1" ht="14.5" x14ac:dyDescent="0.35">
      <c r="A147" s="4" t="s">
        <v>408</v>
      </c>
      <c r="B147" s="442">
        <v>8.8804313352362826E-3</v>
      </c>
      <c r="C147" s="443">
        <f t="shared" si="5"/>
        <v>6.409384634005786E-3</v>
      </c>
      <c r="D147" s="279">
        <v>9.7703337139956863E-3</v>
      </c>
      <c r="E147" s="240">
        <v>4.4004400440044002E-3</v>
      </c>
      <c r="F147" s="240">
        <v>9.2592592592592587E-3</v>
      </c>
      <c r="G147" s="240">
        <v>2.2075055187637969E-3</v>
      </c>
      <c r="J147" s="262"/>
    </row>
    <row r="148" spans="1:10" s="236" customFormat="1" ht="14.5" x14ac:dyDescent="0.35">
      <c r="A148" s="4" t="s">
        <v>219</v>
      </c>
      <c r="B148" s="442">
        <v>9.0850097339390014E-3</v>
      </c>
      <c r="C148" s="443">
        <f t="shared" si="5"/>
        <v>5.2747990685625985E-3</v>
      </c>
      <c r="D148" s="279">
        <v>1.012560881825173E-2</v>
      </c>
      <c r="E148" s="240">
        <v>4.172461752433936E-3</v>
      </c>
      <c r="F148" s="240">
        <v>4.8780487804878049E-3</v>
      </c>
      <c r="G148" s="240">
        <v>1.9230769230769232E-3</v>
      </c>
      <c r="J148" s="262"/>
    </row>
    <row r="149" spans="1:10" s="236" customFormat="1" ht="14.5" x14ac:dyDescent="0.35">
      <c r="A149" s="4" t="s">
        <v>543</v>
      </c>
      <c r="B149" s="442">
        <v>4.4596012591815318E-3</v>
      </c>
      <c r="C149" s="443">
        <f t="shared" si="5"/>
        <v>9.1497874468617155E-3</v>
      </c>
      <c r="D149" s="279">
        <v>4.3410852713178291E-3</v>
      </c>
      <c r="E149" s="240">
        <v>0</v>
      </c>
      <c r="F149" s="240">
        <v>3.2258064516129031E-2</v>
      </c>
      <c r="G149" s="240">
        <v>0</v>
      </c>
      <c r="J149" s="262"/>
    </row>
    <row r="150" spans="1:10" s="236" customFormat="1" ht="14.5" x14ac:dyDescent="0.35">
      <c r="A150" s="4" t="s">
        <v>585</v>
      </c>
      <c r="B150" s="442">
        <v>1.8908059560387616E-2</v>
      </c>
      <c r="C150" s="443">
        <f t="shared" si="5"/>
        <v>2.100627374144385E-2</v>
      </c>
      <c r="D150" s="279">
        <v>1.8379281537176273E-2</v>
      </c>
      <c r="E150" s="240">
        <v>2.2099447513812154E-2</v>
      </c>
      <c r="F150" s="240">
        <v>2.3809523809523808E-2</v>
      </c>
      <c r="G150" s="240">
        <v>1.9736842105263157E-2</v>
      </c>
      <c r="J150" s="262"/>
    </row>
    <row r="151" spans="1:10" s="236" customFormat="1" ht="14.5" x14ac:dyDescent="0.35">
      <c r="A151" s="4" t="s">
        <v>455</v>
      </c>
      <c r="B151" s="442">
        <v>0.1487603305785124</v>
      </c>
      <c r="C151" s="443">
        <f t="shared" si="5"/>
        <v>0.15469532205977182</v>
      </c>
      <c r="D151" s="279">
        <v>0.15149565776777099</v>
      </c>
      <c r="E151" s="240">
        <v>0.12621359223300971</v>
      </c>
      <c r="F151" s="437">
        <v>0.23762376237623761</v>
      </c>
      <c r="G151" s="240">
        <v>0.10344827586206896</v>
      </c>
      <c r="J151" s="262"/>
    </row>
    <row r="152" spans="1:10" s="236" customFormat="1" ht="14.5" x14ac:dyDescent="0.35">
      <c r="A152" s="4" t="s">
        <v>456</v>
      </c>
      <c r="B152" s="442">
        <v>9.0727816550348946E-3</v>
      </c>
      <c r="C152" s="443">
        <f t="shared" si="5"/>
        <v>9.0194655800253428E-3</v>
      </c>
      <c r="D152" s="279">
        <v>9.2712122990259351E-3</v>
      </c>
      <c r="E152" s="240">
        <v>8.9399744572158362E-3</v>
      </c>
      <c r="F152" s="240">
        <v>1.5748031496062992E-2</v>
      </c>
      <c r="G152" s="240">
        <v>2.1186440677966102E-3</v>
      </c>
      <c r="J152" s="262"/>
    </row>
    <row r="153" spans="1:10" s="236" customFormat="1" ht="14.5" x14ac:dyDescent="0.35">
      <c r="A153" s="4" t="s">
        <v>413</v>
      </c>
      <c r="B153" s="442">
        <v>3.4932463903120635E-4</v>
      </c>
      <c r="C153" s="443">
        <f t="shared" si="5"/>
        <v>6.0375732824533273E-4</v>
      </c>
      <c r="D153" s="279">
        <v>2.6910656620021526E-4</v>
      </c>
      <c r="E153" s="451">
        <v>2.1459227467811159E-3</v>
      </c>
      <c r="F153" s="240">
        <v>0</v>
      </c>
      <c r="G153" s="240">
        <v>0</v>
      </c>
      <c r="J153" s="262"/>
    </row>
    <row r="154" spans="1:10" s="236" customFormat="1" ht="14.5" x14ac:dyDescent="0.35">
      <c r="A154" s="4" t="s">
        <v>414</v>
      </c>
      <c r="B154" s="442">
        <v>3.5162668419323036E-2</v>
      </c>
      <c r="C154" s="443">
        <f t="shared" si="5"/>
        <v>0.20783729581513921</v>
      </c>
      <c r="D154" s="279">
        <v>3.0058145264610231E-3</v>
      </c>
      <c r="E154" s="451">
        <v>4.906771344455348E-4</v>
      </c>
      <c r="F154" s="1141">
        <v>0.82690302398331594</v>
      </c>
      <c r="G154" s="240">
        <v>9.4966761633428305E-4</v>
      </c>
      <c r="J154" s="262"/>
    </row>
    <row r="155" spans="1:10" s="236" customFormat="1" ht="15" thickBot="1" x14ac:dyDescent="0.4">
      <c r="A155" s="4" t="s">
        <v>537</v>
      </c>
      <c r="B155" s="442">
        <v>3.3569173832589526E-2</v>
      </c>
      <c r="C155" s="443">
        <f t="shared" si="5"/>
        <v>8.4237034235796426E-2</v>
      </c>
      <c r="D155" s="279">
        <v>1.868604059478713E-2</v>
      </c>
      <c r="E155" s="240">
        <v>1.3905375614719349E-2</v>
      </c>
      <c r="F155" s="1141">
        <v>0.30041777440182299</v>
      </c>
      <c r="G155" s="240">
        <v>3.9389463318562287E-3</v>
      </c>
      <c r="J155" s="262"/>
    </row>
    <row r="156" spans="1:10" s="236" customFormat="1" ht="15" thickBot="1" x14ac:dyDescent="0.4">
      <c r="A156" s="220" t="s">
        <v>846</v>
      </c>
      <c r="B156" s="409"/>
      <c r="C156" s="410"/>
      <c r="D156" s="411"/>
      <c r="E156" s="411"/>
      <c r="F156" s="411"/>
      <c r="G156" s="411"/>
      <c r="J156" s="412"/>
    </row>
    <row r="157" spans="1:10" s="236" customFormat="1" ht="15" thickBot="1" x14ac:dyDescent="0.4">
      <c r="A157" s="128" t="s">
        <v>397</v>
      </c>
      <c r="B157" s="429">
        <f t="array" ref="B157:B182">TRANSPOSE('PI Data Sheet 2'!B219:AA219)</f>
        <v>0.43286562205080609</v>
      </c>
      <c r="C157" s="430">
        <f t="shared" ref="C157:C182" si="6">AVERAGE(D157:G157)</f>
        <v>0.464122504582478</v>
      </c>
      <c r="D157" s="427">
        <f t="array" ref="D157:D182">TRANSPOSE('PI Data Sheet 2'!B46:AA46)</f>
        <v>0.42516268980477223</v>
      </c>
      <c r="E157" s="427">
        <f t="array" ref="E157:E182">TRANSPOSE('PI Data Sheet 2'!B89:AA89)</f>
        <v>0.4726969448671427</v>
      </c>
      <c r="F157" s="427">
        <f t="array" ref="F157:F182">TRANSPOSE('PI Data Sheet 2'!B133:AA133)</f>
        <v>0.50752753359603919</v>
      </c>
      <c r="G157" s="427">
        <f t="array" ref="G157:G182">TRANSPOSE('PI Data Sheet 2'!B176:AA176)</f>
        <v>0.45110285006195788</v>
      </c>
      <c r="J157" s="294"/>
    </row>
    <row r="158" spans="1:10" s="236" customFormat="1" ht="14.5" x14ac:dyDescent="0.35">
      <c r="A158" s="4" t="s">
        <v>399</v>
      </c>
      <c r="B158" s="444">
        <v>0.14471860271693929</v>
      </c>
      <c r="C158" s="445">
        <f t="shared" si="6"/>
        <v>0.13560773488416164</v>
      </c>
      <c r="D158" s="280">
        <v>0.14537157757496741</v>
      </c>
      <c r="E158" s="264">
        <v>0.1575091575091575</v>
      </c>
      <c r="F158" s="264">
        <v>5.6451612903225805E-2</v>
      </c>
      <c r="G158" s="264">
        <v>0.18309859154929578</v>
      </c>
      <c r="J158" s="263"/>
    </row>
    <row r="159" spans="1:10" s="236" customFormat="1" ht="14.5" x14ac:dyDescent="0.35">
      <c r="A159" s="4" t="s">
        <v>400</v>
      </c>
      <c r="B159" s="444">
        <v>0.22845572896330921</v>
      </c>
      <c r="C159" s="445">
        <f t="shared" si="6"/>
        <v>0.2668217753071192</v>
      </c>
      <c r="D159" s="280">
        <v>0.2210226440714067</v>
      </c>
      <c r="E159" s="264">
        <v>0.25353892821031343</v>
      </c>
      <c r="F159" s="264">
        <v>0.35375494071146246</v>
      </c>
      <c r="G159" s="264">
        <v>0.23897058823529413</v>
      </c>
      <c r="J159" s="263"/>
    </row>
    <row r="160" spans="1:10" s="236" customFormat="1" ht="14.5" x14ac:dyDescent="0.35">
      <c r="A160" s="4" t="s">
        <v>401</v>
      </c>
      <c r="B160" s="444">
        <v>0.39646359198836556</v>
      </c>
      <c r="C160" s="445">
        <f t="shared" si="6"/>
        <v>0.44046323909788282</v>
      </c>
      <c r="D160" s="280">
        <v>0.38637575027229959</v>
      </c>
      <c r="E160" s="264">
        <v>0.44753589649187397</v>
      </c>
      <c r="F160" s="264">
        <v>0.52185480805777273</v>
      </c>
      <c r="G160" s="264">
        <v>0.40608650156958492</v>
      </c>
      <c r="J160" s="263"/>
    </row>
    <row r="161" spans="1:10" s="236" customFormat="1" ht="14.5" x14ac:dyDescent="0.35">
      <c r="A161" s="4" t="s">
        <v>402</v>
      </c>
      <c r="B161" s="444">
        <v>0.75735754539762057</v>
      </c>
      <c r="C161" s="445">
        <f t="shared" si="6"/>
        <v>0.75450587106001932</v>
      </c>
      <c r="D161" s="280">
        <v>0.75399402333199239</v>
      </c>
      <c r="E161" s="264">
        <v>0.80226555778606257</v>
      </c>
      <c r="F161" s="264">
        <v>0.6940938919737506</v>
      </c>
      <c r="G161" s="264">
        <v>0.76767001114827205</v>
      </c>
      <c r="J161" s="263"/>
    </row>
    <row r="162" spans="1:10" s="236" customFormat="1" ht="14.5" x14ac:dyDescent="0.35">
      <c r="A162" s="4" t="s">
        <v>398</v>
      </c>
      <c r="B162" s="444">
        <v>0.27541505135686023</v>
      </c>
      <c r="C162" s="445">
        <f t="shared" si="6"/>
        <v>0.29780591721880389</v>
      </c>
      <c r="D162" s="280">
        <v>0.27058364586511757</v>
      </c>
      <c r="E162" s="264">
        <v>0.29685162825064426</v>
      </c>
      <c r="F162" s="264">
        <v>0.34952840535205087</v>
      </c>
      <c r="G162" s="264">
        <v>0.27425998940740304</v>
      </c>
      <c r="J162" s="263"/>
    </row>
    <row r="163" spans="1:10" s="236" customFormat="1" ht="14.5" x14ac:dyDescent="0.35">
      <c r="A163" s="4" t="s">
        <v>5</v>
      </c>
      <c r="B163" s="444">
        <v>0.41344411819828825</v>
      </c>
      <c r="C163" s="445">
        <f t="shared" si="6"/>
        <v>0.43831232327578268</v>
      </c>
      <c r="D163" s="280">
        <v>0.40724397867255008</v>
      </c>
      <c r="E163" s="264">
        <v>0.43431528662420382</v>
      </c>
      <c r="F163" s="264">
        <v>0.42636579572446553</v>
      </c>
      <c r="G163" s="264">
        <v>0.48532423208191128</v>
      </c>
      <c r="J163" s="263"/>
    </row>
    <row r="164" spans="1:10" s="236" customFormat="1" ht="14.5" x14ac:dyDescent="0.35">
      <c r="A164" s="4" t="s">
        <v>403</v>
      </c>
      <c r="B164" s="444">
        <v>0.32585512283750689</v>
      </c>
      <c r="C164" s="445">
        <f t="shared" si="6"/>
        <v>0.35775589102293504</v>
      </c>
      <c r="D164" s="280">
        <v>0.32056807051909891</v>
      </c>
      <c r="E164" s="264">
        <v>0.35639097744360904</v>
      </c>
      <c r="F164" s="264">
        <v>0.496</v>
      </c>
      <c r="G164" s="264">
        <v>0.25806451612903225</v>
      </c>
      <c r="J164" s="263"/>
    </row>
    <row r="165" spans="1:10" s="236" customFormat="1" ht="14.5" x14ac:dyDescent="0.35">
      <c r="A165" s="4" t="s">
        <v>583</v>
      </c>
      <c r="B165" s="444">
        <v>0.37922149823261359</v>
      </c>
      <c r="C165" s="445">
        <f t="shared" si="6"/>
        <v>0.41994840034804859</v>
      </c>
      <c r="D165" s="280">
        <v>0.36912526747273711</v>
      </c>
      <c r="E165" s="264">
        <v>0.42938496583143509</v>
      </c>
      <c r="F165" s="264">
        <v>0.49063962558502339</v>
      </c>
      <c r="G165" s="264">
        <v>0.39064374250299883</v>
      </c>
      <c r="J165" s="263"/>
    </row>
    <row r="166" spans="1:10" s="236" customFormat="1" ht="14.5" x14ac:dyDescent="0.35">
      <c r="A166" s="4" t="s">
        <v>405</v>
      </c>
      <c r="B166" s="444">
        <v>0.78122417847835757</v>
      </c>
      <c r="C166" s="445">
        <f t="shared" si="6"/>
        <v>0.79640699385573144</v>
      </c>
      <c r="D166" s="280">
        <v>0.77021276595744681</v>
      </c>
      <c r="E166" s="264">
        <v>0.89420485175202158</v>
      </c>
      <c r="F166" s="264">
        <v>0.75682382133995041</v>
      </c>
      <c r="G166" s="264">
        <v>0.76438653637350706</v>
      </c>
      <c r="J166" s="263"/>
    </row>
    <row r="167" spans="1:10" s="236" customFormat="1" ht="14.5" x14ac:dyDescent="0.35">
      <c r="A167" s="4" t="s">
        <v>406</v>
      </c>
      <c r="B167" s="444">
        <v>0.8468175242818764</v>
      </c>
      <c r="C167" s="445">
        <f t="shared" si="6"/>
        <v>0.85411126223921396</v>
      </c>
      <c r="D167" s="280">
        <v>0.84239905724741049</v>
      </c>
      <c r="E167" s="264">
        <v>0.90931076178960102</v>
      </c>
      <c r="F167" s="264">
        <v>0.84901960784313724</v>
      </c>
      <c r="G167" s="264">
        <v>0.81571562207670723</v>
      </c>
      <c r="J167" s="263"/>
    </row>
    <row r="168" spans="1:10" s="236" customFormat="1" ht="14.5" x14ac:dyDescent="0.35">
      <c r="A168" s="4" t="s">
        <v>629</v>
      </c>
      <c r="B168" s="444">
        <v>0.71383537653239926</v>
      </c>
      <c r="C168" s="445">
        <f t="shared" si="6"/>
        <v>0.75656652047846917</v>
      </c>
      <c r="D168" s="280">
        <v>0.70455586663273095</v>
      </c>
      <c r="E168" s="264">
        <v>0.73703703703703705</v>
      </c>
      <c r="F168" s="264">
        <v>0.84161490683229812</v>
      </c>
      <c r="G168" s="264">
        <v>0.74305827141181069</v>
      </c>
      <c r="J168" s="263"/>
    </row>
    <row r="169" spans="1:10" s="236" customFormat="1" ht="14.5" x14ac:dyDescent="0.35">
      <c r="A169" s="4" t="s">
        <v>707</v>
      </c>
      <c r="B169" s="444">
        <v>0.13532292971864676</v>
      </c>
      <c r="C169" s="445">
        <f t="shared" si="6"/>
        <v>0.15261675714663989</v>
      </c>
      <c r="D169" s="280">
        <v>0.13390447922288182</v>
      </c>
      <c r="E169" s="264">
        <v>0.12234794908062235</v>
      </c>
      <c r="F169" s="264">
        <v>0.21040189125295508</v>
      </c>
      <c r="G169" s="264">
        <v>0.14381270903010032</v>
      </c>
      <c r="J169" s="263"/>
    </row>
    <row r="170" spans="1:10" s="236" customFormat="1" ht="14.5" x14ac:dyDescent="0.35">
      <c r="A170" s="4" t="s">
        <v>28</v>
      </c>
      <c r="B170" s="444">
        <v>0.20432692307692307</v>
      </c>
      <c r="C170" s="445">
        <f t="shared" si="6"/>
        <v>0.2302277537206287</v>
      </c>
      <c r="D170" s="280">
        <v>0.20070789090151989</v>
      </c>
      <c r="E170" s="264">
        <v>0.19794344473007713</v>
      </c>
      <c r="F170" s="264">
        <v>0.29242819843342038</v>
      </c>
      <c r="G170" s="264">
        <v>0.22983148081749732</v>
      </c>
      <c r="J170" s="263"/>
    </row>
    <row r="171" spans="1:10" s="236" customFormat="1" ht="14.5" x14ac:dyDescent="0.35">
      <c r="A171" s="4" t="s">
        <v>39</v>
      </c>
      <c r="B171" s="444">
        <v>0.2650565576276368</v>
      </c>
      <c r="C171" s="445">
        <f t="shared" si="6"/>
        <v>0.28618068800889318</v>
      </c>
      <c r="D171" s="280">
        <v>0.26274362818590702</v>
      </c>
      <c r="E171" s="264">
        <v>0.23054755043227665</v>
      </c>
      <c r="F171" s="264">
        <v>0.28723404255319152</v>
      </c>
      <c r="G171" s="264">
        <v>0.36419753086419754</v>
      </c>
      <c r="J171" s="263"/>
    </row>
    <row r="172" spans="1:10" s="236" customFormat="1" ht="14.5" x14ac:dyDescent="0.35">
      <c r="A172" s="4" t="s">
        <v>536</v>
      </c>
      <c r="B172" s="444">
        <v>0.38904152195324243</v>
      </c>
      <c r="C172" s="445">
        <f t="shared" si="6"/>
        <v>0.4104946028238608</v>
      </c>
      <c r="D172" s="280">
        <v>0.38283890349230193</v>
      </c>
      <c r="E172" s="264">
        <v>0.43560830860534122</v>
      </c>
      <c r="F172" s="264">
        <v>0.44262295081967212</v>
      </c>
      <c r="G172" s="264">
        <v>0.38090824837812792</v>
      </c>
      <c r="J172" s="263"/>
    </row>
    <row r="173" spans="1:10" s="236" customFormat="1" ht="14.5" x14ac:dyDescent="0.35">
      <c r="A173" s="4" t="s">
        <v>31</v>
      </c>
      <c r="B173" s="444">
        <v>0.20514529914529914</v>
      </c>
      <c r="C173" s="445">
        <f t="shared" si="6"/>
        <v>0.23029471530217599</v>
      </c>
      <c r="D173" s="280">
        <v>0.20212808672957239</v>
      </c>
      <c r="E173" s="264">
        <v>0.21861676930364757</v>
      </c>
      <c r="F173" s="264">
        <v>0.30592885375494072</v>
      </c>
      <c r="G173" s="264">
        <v>0.19450515142054325</v>
      </c>
      <c r="J173" s="263"/>
    </row>
    <row r="174" spans="1:10" s="236" customFormat="1" ht="14.5" x14ac:dyDescent="0.35">
      <c r="A174" s="4" t="s">
        <v>408</v>
      </c>
      <c r="B174" s="444">
        <v>0.33806273487230615</v>
      </c>
      <c r="C174" s="445">
        <f t="shared" si="6"/>
        <v>0.3955696511004505</v>
      </c>
      <c r="D174" s="280">
        <v>0.32890855457227136</v>
      </c>
      <c r="E174" s="264">
        <v>0.35121951219512193</v>
      </c>
      <c r="F174" s="264">
        <v>0.52580645161290318</v>
      </c>
      <c r="G174" s="264">
        <v>0.37634408602150538</v>
      </c>
      <c r="J174" s="263"/>
    </row>
    <row r="175" spans="1:10" s="236" customFormat="1" ht="14.5" x14ac:dyDescent="0.35">
      <c r="A175" s="4" t="s">
        <v>219</v>
      </c>
      <c r="B175" s="444">
        <v>0.53186322129395769</v>
      </c>
      <c r="C175" s="445">
        <f t="shared" si="6"/>
        <v>0.58511377437713752</v>
      </c>
      <c r="D175" s="280">
        <v>0.52266174605005189</v>
      </c>
      <c r="E175" s="264">
        <v>0.60097919216646267</v>
      </c>
      <c r="F175" s="264">
        <v>0.7168141592920354</v>
      </c>
      <c r="G175" s="264">
        <v>0.5</v>
      </c>
      <c r="J175" s="263"/>
    </row>
    <row r="176" spans="1:10" s="236" customFormat="1" ht="14.5" x14ac:dyDescent="0.35">
      <c r="A176" s="4" t="s">
        <v>543</v>
      </c>
      <c r="B176" s="444">
        <v>0.81932021466905192</v>
      </c>
      <c r="C176" s="445">
        <f t="shared" si="6"/>
        <v>0.82329788100912926</v>
      </c>
      <c r="D176" s="280">
        <v>0.81487036640239985</v>
      </c>
      <c r="E176" s="264">
        <v>0.89171974522292996</v>
      </c>
      <c r="F176" s="264">
        <v>0.80503144654088055</v>
      </c>
      <c r="G176" s="264">
        <v>0.78156996587030714</v>
      </c>
      <c r="J176" s="263"/>
    </row>
    <row r="177" spans="1:10" s="236" customFormat="1" ht="14.5" x14ac:dyDescent="0.35">
      <c r="A177" s="4" t="s">
        <v>585</v>
      </c>
      <c r="B177" s="444">
        <v>0.13193334855055924</v>
      </c>
      <c r="C177" s="445">
        <f t="shared" si="6"/>
        <v>0.15256799052640485</v>
      </c>
      <c r="D177" s="280">
        <v>0.12919688423314532</v>
      </c>
      <c r="E177" s="264">
        <v>0.11859838274932614</v>
      </c>
      <c r="F177" s="264">
        <v>0.14728682170542637</v>
      </c>
      <c r="G177" s="264">
        <v>0.21518987341772153</v>
      </c>
      <c r="J177" s="263"/>
    </row>
    <row r="178" spans="1:10" s="236" customFormat="1" ht="14.5" x14ac:dyDescent="0.35">
      <c r="A178" s="4" t="s">
        <v>455</v>
      </c>
      <c r="B178" s="444">
        <v>1.1542755344418052</v>
      </c>
      <c r="C178" s="445">
        <f t="shared" si="6"/>
        <v>1.0457407377924415</v>
      </c>
      <c r="D178" s="280">
        <v>1.1823220536756125</v>
      </c>
      <c r="E178" s="264">
        <v>1.036848792884371</v>
      </c>
      <c r="F178" s="264">
        <v>0.88372093023255816</v>
      </c>
      <c r="G178" s="264">
        <v>1.0800711743772242</v>
      </c>
      <c r="J178" s="263"/>
    </row>
    <row r="179" spans="1:10" s="236" customFormat="1" ht="14.5" x14ac:dyDescent="0.35">
      <c r="A179" s="4" t="s">
        <v>456</v>
      </c>
      <c r="B179" s="444">
        <v>0.75335397316821462</v>
      </c>
      <c r="C179" s="445">
        <f t="shared" si="6"/>
        <v>0.74575171701097442</v>
      </c>
      <c r="D179" s="280">
        <v>0.74928483857785044</v>
      </c>
      <c r="E179" s="264">
        <v>0.77722277722277722</v>
      </c>
      <c r="F179" s="264">
        <v>0.57966101694915251</v>
      </c>
      <c r="G179" s="264">
        <v>0.87683823529411764</v>
      </c>
      <c r="J179" s="263"/>
    </row>
    <row r="180" spans="1:10" s="236" customFormat="1" ht="14.5" x14ac:dyDescent="0.35">
      <c r="A180" s="4" t="s">
        <v>413</v>
      </c>
      <c r="B180" s="444">
        <v>2.7929710229256371E-3</v>
      </c>
      <c r="C180" s="445">
        <f t="shared" si="6"/>
        <v>1.634751116449094E-2</v>
      </c>
      <c r="D180" s="280">
        <v>5.3785128411994079E-4</v>
      </c>
      <c r="E180" s="264">
        <v>2.1459227467811159E-3</v>
      </c>
      <c r="F180" s="264">
        <v>6.2706270627062702E-2</v>
      </c>
      <c r="G180" s="264">
        <v>0</v>
      </c>
      <c r="J180" s="263"/>
    </row>
    <row r="181" spans="1:10" s="236" customFormat="1" ht="14.5" x14ac:dyDescent="0.35">
      <c r="A181" s="4" t="s">
        <v>414</v>
      </c>
      <c r="B181" s="444">
        <v>1.4784394250513346E-3</v>
      </c>
      <c r="C181" s="445">
        <f t="shared" si="6"/>
        <v>9.384775808133473E-3</v>
      </c>
      <c r="D181" s="280">
        <v>0</v>
      </c>
      <c r="E181" s="264">
        <v>0</v>
      </c>
      <c r="F181" s="264">
        <v>3.7539103232533892E-2</v>
      </c>
      <c r="G181" s="264">
        <v>0</v>
      </c>
      <c r="J181" s="263"/>
    </row>
    <row r="182" spans="1:10" s="236" customFormat="1" ht="15" thickBot="1" x14ac:dyDescent="0.4">
      <c r="A182" s="4" t="s">
        <v>537</v>
      </c>
      <c r="B182" s="444">
        <v>8.3558003021090274E-2</v>
      </c>
      <c r="C182" s="445">
        <f t="shared" si="6"/>
        <v>0.10979384387033576</v>
      </c>
      <c r="D182" s="280">
        <v>7.8539823008849555E-2</v>
      </c>
      <c r="E182" s="264">
        <v>5.0260787102892369E-2</v>
      </c>
      <c r="F182" s="264">
        <v>0.21703577512776831</v>
      </c>
      <c r="G182" s="264">
        <v>9.3338990241832842E-2</v>
      </c>
      <c r="J182" s="263"/>
    </row>
    <row r="183" spans="1:10" s="236" customFormat="1" ht="41.65" customHeight="1" thickBot="1" x14ac:dyDescent="0.4">
      <c r="A183" s="220" t="s">
        <v>453</v>
      </c>
      <c r="B183" s="432"/>
      <c r="C183" s="432"/>
      <c r="D183" s="432"/>
      <c r="E183" s="432"/>
      <c r="F183" s="432"/>
      <c r="G183" s="411"/>
      <c r="J183" s="412"/>
    </row>
    <row r="184" spans="1:10" s="236" customFormat="1" ht="15" thickBot="1" x14ac:dyDescent="0.4">
      <c r="A184" s="2" t="s">
        <v>6</v>
      </c>
      <c r="B184" s="442">
        <f>'PI Data Sheet 1'!E843</f>
        <v>0.99999740015963023</v>
      </c>
      <c r="C184" s="446">
        <f t="shared" ref="C184:C197" si="7">AVERAGE(D184:G184)</f>
        <v>0.99999921971316652</v>
      </c>
      <c r="D184" s="281">
        <f>'PI Data Sheet 1'!E22</f>
        <v>0.99999687885266619</v>
      </c>
      <c r="E184" s="238">
        <f>'PI Data Sheet 1'!E227</f>
        <v>1</v>
      </c>
      <c r="F184" s="238">
        <f>'PI Data Sheet 1'!E433</f>
        <v>1</v>
      </c>
      <c r="G184" s="238">
        <f>'PI Data Sheet 1'!E638</f>
        <v>1</v>
      </c>
      <c r="J184" s="265"/>
    </row>
    <row r="185" spans="1:10" s="236" customFormat="1" ht="15" thickBot="1" x14ac:dyDescent="0.4">
      <c r="A185" s="175" t="s">
        <v>7</v>
      </c>
      <c r="B185" s="442">
        <f>'PI Data Sheet 1'!E844</f>
        <v>0.99782653345084615</v>
      </c>
      <c r="C185" s="446">
        <f t="shared" si="7"/>
        <v>0.99900496170497766</v>
      </c>
      <c r="D185" s="281">
        <f>'PI Data Sheet 1'!E23</f>
        <v>0.99743441689164936</v>
      </c>
      <c r="E185" s="238">
        <f>'PI Data Sheet 1'!E228</f>
        <v>1</v>
      </c>
      <c r="F185" s="238">
        <f>'PI Data Sheet 1'!E434</f>
        <v>0.99858542992826105</v>
      </c>
      <c r="G185" s="238">
        <f>'PI Data Sheet 1'!E639</f>
        <v>1</v>
      </c>
      <c r="J185" s="265"/>
    </row>
    <row r="186" spans="1:10" s="236" customFormat="1" ht="15" thickBot="1" x14ac:dyDescent="0.4">
      <c r="A186" s="3" t="s">
        <v>8</v>
      </c>
      <c r="B186" s="442">
        <f>'PI Data Sheet 1'!E845</f>
        <v>1</v>
      </c>
      <c r="C186" s="446">
        <f t="shared" si="7"/>
        <v>1</v>
      </c>
      <c r="D186" s="281">
        <f>'PI Data Sheet 1'!E24</f>
        <v>1</v>
      </c>
      <c r="E186" s="238">
        <f>'PI Data Sheet 1'!E229</f>
        <v>1</v>
      </c>
      <c r="F186" s="238">
        <f>'PI Data Sheet 1'!E435</f>
        <v>1</v>
      </c>
      <c r="G186" s="238">
        <f>'PI Data Sheet 1'!E640</f>
        <v>1</v>
      </c>
      <c r="J186" s="265"/>
    </row>
    <row r="187" spans="1:10" s="236" customFormat="1" ht="15" thickBot="1" x14ac:dyDescent="0.4">
      <c r="A187" s="3" t="s">
        <v>9</v>
      </c>
      <c r="B187" s="442">
        <f>'PI Data Sheet 1'!E846</f>
        <v>0.88866206616819043</v>
      </c>
      <c r="C187" s="446">
        <f t="shared" si="7"/>
        <v>0.66856066730748942</v>
      </c>
      <c r="D187" s="281">
        <f>'PI Data Sheet 1'!E25</f>
        <v>0.94165951403736015</v>
      </c>
      <c r="E187" s="238">
        <f>'PI Data Sheet 1'!E230</f>
        <v>0.70367552382067189</v>
      </c>
      <c r="F187" s="238" t="str">
        <f>'PI Data Sheet 1'!E436</f>
        <v>-</v>
      </c>
      <c r="G187" s="238">
        <f>'PI Data Sheet 1'!E641</f>
        <v>0.36034696406443617</v>
      </c>
      <c r="J187" s="265"/>
    </row>
    <row r="188" spans="1:10" s="236" customFormat="1" ht="15" thickBot="1" x14ac:dyDescent="0.4">
      <c r="A188" s="3" t="s">
        <v>10</v>
      </c>
      <c r="B188" s="442">
        <f>'PI Data Sheet 1'!E847</f>
        <v>1</v>
      </c>
      <c r="C188" s="446">
        <f t="shared" si="7"/>
        <v>1</v>
      </c>
      <c r="D188" s="281">
        <f>'PI Data Sheet 1'!E26</f>
        <v>1</v>
      </c>
      <c r="E188" s="238">
        <f>'PI Data Sheet 1'!E231</f>
        <v>1</v>
      </c>
      <c r="F188" s="238">
        <f>'PI Data Sheet 1'!E437</f>
        <v>1</v>
      </c>
      <c r="G188" s="238">
        <f>'PI Data Sheet 1'!E642</f>
        <v>1</v>
      </c>
      <c r="J188" s="265"/>
    </row>
    <row r="189" spans="1:10" s="236" customFormat="1" ht="15" thickBot="1" x14ac:dyDescent="0.4">
      <c r="A189" s="3" t="s">
        <v>11</v>
      </c>
      <c r="B189" s="442">
        <f>'PI Data Sheet 1'!E848</f>
        <v>0.99993500399075497</v>
      </c>
      <c r="C189" s="446">
        <f t="shared" si="7"/>
        <v>0.99951512581359492</v>
      </c>
      <c r="D189" s="281">
        <f>'PI Data Sheet 1'!E27</f>
        <v>1</v>
      </c>
      <c r="E189" s="238">
        <f>'PI Data Sheet 1'!E232</f>
        <v>0.99997073627531308</v>
      </c>
      <c r="F189" s="238">
        <f>'PI Data Sheet 1'!E438</f>
        <v>0.99858542992826105</v>
      </c>
      <c r="G189" s="238">
        <f>'PI Data Sheet 1'!E643</f>
        <v>0.99950433705080544</v>
      </c>
      <c r="J189" s="265"/>
    </row>
    <row r="190" spans="1:10" s="236" customFormat="1" ht="15" thickBot="1" x14ac:dyDescent="0.4">
      <c r="A190" s="3" t="s">
        <v>12</v>
      </c>
      <c r="B190" s="442">
        <f>'PI Data Sheet 1'!E849</f>
        <v>1</v>
      </c>
      <c r="C190" s="446">
        <f t="shared" si="7"/>
        <v>1</v>
      </c>
      <c r="D190" s="281">
        <f>'PI Data Sheet 1'!E28</f>
        <v>1</v>
      </c>
      <c r="E190" s="238">
        <f>'PI Data Sheet 1'!E233</f>
        <v>1</v>
      </c>
      <c r="F190" s="238">
        <f>'PI Data Sheet 1'!E439</f>
        <v>1</v>
      </c>
      <c r="G190" s="238">
        <f>'PI Data Sheet 1'!E644</f>
        <v>1</v>
      </c>
      <c r="J190" s="265"/>
    </row>
    <row r="191" spans="1:10" s="236" customFormat="1" ht="15" thickBot="1" x14ac:dyDescent="0.4">
      <c r="A191" s="3" t="s">
        <v>13</v>
      </c>
      <c r="B191" s="442">
        <f>'PI Data Sheet 1'!E850</f>
        <v>0.99933444086533085</v>
      </c>
      <c r="C191" s="446">
        <f t="shared" si="7"/>
        <v>0.99972911884748061</v>
      </c>
      <c r="D191" s="281">
        <f>'PI Data Sheet 1'!E29</f>
        <v>0.9992228343138938</v>
      </c>
      <c r="E191" s="238">
        <f>'PI Data Sheet 1'!E234</f>
        <v>0.99994147255062626</v>
      </c>
      <c r="F191" s="238">
        <f>'PI Data Sheet 1'!E440</f>
        <v>1</v>
      </c>
      <c r="G191" s="238">
        <f>'PI Data Sheet 1'!E645</f>
        <v>0.99975216852540272</v>
      </c>
      <c r="J191" s="265"/>
    </row>
    <row r="192" spans="1:10" s="236" customFormat="1" ht="15" thickBot="1" x14ac:dyDescent="0.4">
      <c r="A192" s="3" t="s">
        <v>14</v>
      </c>
      <c r="B192" s="442">
        <f>'PI Data Sheet 1'!E851</f>
        <v>0.99956322681787335</v>
      </c>
      <c r="C192" s="446">
        <f t="shared" si="7"/>
        <v>0.99984568923818928</v>
      </c>
      <c r="D192" s="281">
        <f>'PI Data Sheet 1'!E30</f>
        <v>0.99948188954259587</v>
      </c>
      <c r="E192" s="238">
        <f>'PI Data Sheet 1'!E235</f>
        <v>1</v>
      </c>
      <c r="F192" s="238">
        <f>'PI Data Sheet 1'!E441</f>
        <v>1</v>
      </c>
      <c r="G192" s="238">
        <f>'PI Data Sheet 1'!E646</f>
        <v>0.99990086741016104</v>
      </c>
      <c r="J192" s="265"/>
    </row>
    <row r="193" spans="1:10" s="236" customFormat="1" ht="15" thickBot="1" x14ac:dyDescent="0.4">
      <c r="A193" s="3" t="s">
        <v>15</v>
      </c>
      <c r="B193" s="442">
        <f>'PI Data Sheet 1'!E852</f>
        <v>0.977443784951604</v>
      </c>
      <c r="C193" s="446">
        <f t="shared" si="7"/>
        <v>0.97540217910574367</v>
      </c>
      <c r="D193" s="281">
        <f>'PI Data Sheet 1'!E31</f>
        <v>0.9781301206323445</v>
      </c>
      <c r="E193" s="238">
        <f>'PI Data Sheet 1'!E236</f>
        <v>0.9745112957977291</v>
      </c>
      <c r="F193" s="238">
        <f>'PI Data Sheet 1'!E442</f>
        <v>0.9774679195715873</v>
      </c>
      <c r="G193" s="238">
        <f>'PI Data Sheet 1'!E647</f>
        <v>0.97149938042131345</v>
      </c>
      <c r="J193" s="265"/>
    </row>
    <row r="194" spans="1:10" s="236" customFormat="1" ht="15" thickBot="1" x14ac:dyDescent="0.4">
      <c r="A194" s="3" t="s">
        <v>16</v>
      </c>
      <c r="B194" s="442">
        <f>'PI Data Sheet 1'!E853</f>
        <v>0.88984216369114932</v>
      </c>
      <c r="C194" s="446">
        <f t="shared" si="7"/>
        <v>0.87592992243345558</v>
      </c>
      <c r="D194" s="281">
        <f>'PI Data Sheet 1'!E32</f>
        <v>0.89340345511009844</v>
      </c>
      <c r="E194" s="238">
        <f>'PI Data Sheet 1'!E237</f>
        <v>0.87164930352335246</v>
      </c>
      <c r="F194" s="238">
        <f>'PI Data Sheet 1'!E443</f>
        <v>0.85985652217843789</v>
      </c>
      <c r="G194" s="238">
        <f>'PI Data Sheet 1'!E648</f>
        <v>0.87881040892193307</v>
      </c>
      <c r="J194" s="265"/>
    </row>
    <row r="195" spans="1:10" s="236" customFormat="1" ht="15" thickBot="1" x14ac:dyDescent="0.4">
      <c r="A195" s="3" t="s">
        <v>17</v>
      </c>
      <c r="B195" s="442">
        <f>'PI Data Sheet 1'!E854</f>
        <v>0.99925644565423688</v>
      </c>
      <c r="C195" s="446">
        <f t="shared" si="7"/>
        <v>0.99891642600667052</v>
      </c>
      <c r="D195" s="281">
        <f>'PI Data Sheet 1'!E33</f>
        <v>0.99948188954259587</v>
      </c>
      <c r="E195" s="238">
        <f>'PI Data Sheet 1'!E238</f>
        <v>0.99692730890787784</v>
      </c>
      <c r="F195" s="238">
        <f>'PI Data Sheet 1'!E444</f>
        <v>1</v>
      </c>
      <c r="G195" s="238">
        <f>'PI Data Sheet 1'!E649</f>
        <v>0.99925650557620815</v>
      </c>
      <c r="J195" s="265"/>
    </row>
    <row r="196" spans="1:10" s="236" customFormat="1" ht="15" thickBot="1" x14ac:dyDescent="0.4">
      <c r="A196" s="3" t="s">
        <v>18</v>
      </c>
      <c r="B196" s="442">
        <f>'PI Data Sheet 1'!E855</f>
        <v>0.99493031127888742</v>
      </c>
      <c r="C196" s="446">
        <f t="shared" si="7"/>
        <v>0.99836976176993786</v>
      </c>
      <c r="D196" s="281">
        <f>'PI Data Sheet 1'!E34</f>
        <v>0.99394497417250582</v>
      </c>
      <c r="E196" s="238">
        <f>'PI Data Sheet 1'!E239</f>
        <v>0.99988294510125253</v>
      </c>
      <c r="F196" s="238">
        <f>'PI Data Sheet 1'!E445</f>
        <v>0.99989895928059003</v>
      </c>
      <c r="G196" s="238">
        <f>'PI Data Sheet 1'!E650</f>
        <v>0.99975216852540272</v>
      </c>
      <c r="J196" s="265"/>
    </row>
    <row r="197" spans="1:10" s="236" customFormat="1" ht="15" thickBot="1" x14ac:dyDescent="0.4">
      <c r="A197" s="3" t="s">
        <v>524</v>
      </c>
      <c r="B197" s="442">
        <f>'PI Data Sheet 1'!E856</f>
        <v>0.97852655960634249</v>
      </c>
      <c r="C197" s="446">
        <f t="shared" si="7"/>
        <v>0.96674414640784878</v>
      </c>
      <c r="D197" s="281">
        <f>'PI Data Sheet 1'!E35</f>
        <v>0.98265266311896249</v>
      </c>
      <c r="E197" s="238">
        <f>'PI Data Sheet 1'!E240</f>
        <v>0.94097506730656677</v>
      </c>
      <c r="F197" s="238" t="s">
        <v>319</v>
      </c>
      <c r="G197" s="238">
        <f>'PI Data Sheet 1'!E651</f>
        <v>0.97660470879801731</v>
      </c>
      <c r="J197" s="266"/>
    </row>
    <row r="198" spans="1:10" s="236" customFormat="1" ht="15.75" customHeight="1" thickBot="1" x14ac:dyDescent="0.4">
      <c r="A198" s="220" t="s">
        <v>518</v>
      </c>
      <c r="B198" s="409"/>
      <c r="C198" s="410"/>
      <c r="D198" s="667"/>
      <c r="E198" s="411"/>
      <c r="F198" s="411"/>
      <c r="G198" s="413"/>
      <c r="J198" s="412"/>
    </row>
    <row r="199" spans="1:10" s="236" customFormat="1" ht="14.5" x14ac:dyDescent="0.35">
      <c r="A199" s="215" t="s">
        <v>262</v>
      </c>
      <c r="B199" s="442">
        <f>'PI Data Sheet 1'!F876</f>
        <v>0.88150247370190693</v>
      </c>
      <c r="C199" s="446">
        <f>AVERAGE(D199:G199)</f>
        <v>0.85633656514493817</v>
      </c>
      <c r="D199" s="668">
        <f>'PI Data Sheet 1'!F56</f>
        <v>0.88774481499399183</v>
      </c>
      <c r="E199" s="668">
        <f>'PI Data Sheet 1'!F261</f>
        <v>0.85643216668617583</v>
      </c>
      <c r="F199" s="668" t="str">
        <f>'PI Data Sheet 1'!F467</f>
        <v>-</v>
      </c>
      <c r="G199" s="668">
        <f>'PI Data Sheet 1'!F672</f>
        <v>0.82483271375464684</v>
      </c>
      <c r="J199" s="239"/>
    </row>
    <row r="200" spans="1:10" s="236" customFormat="1" ht="14.5" x14ac:dyDescent="0.35">
      <c r="A200" s="215" t="s">
        <v>534</v>
      </c>
      <c r="B200" s="442">
        <f>'PI Data Sheet 1'!G876</f>
        <v>2.0558144003074114E-2</v>
      </c>
      <c r="C200" s="446">
        <f>AVERAGE(D200:G200)</f>
        <v>1.6286510870808086E-2</v>
      </c>
      <c r="D200" s="668">
        <f>'PI Data Sheet 1'!G56</f>
        <v>2.2306839994381936E-2</v>
      </c>
      <c r="E200" s="668">
        <f>'PI Data Sheet 1'!G261</f>
        <v>1.5217136837176635E-3</v>
      </c>
      <c r="F200" s="668" t="str">
        <f>'PI Data Sheet 1'!G467</f>
        <v>-</v>
      </c>
      <c r="G200" s="668">
        <f>'PI Data Sheet 1'!G672</f>
        <v>2.5030978934324658E-2</v>
      </c>
      <c r="J200" s="239"/>
    </row>
    <row r="201" spans="1:10" s="236" customFormat="1" ht="14.5" x14ac:dyDescent="0.35">
      <c r="A201" s="215" t="s">
        <v>525</v>
      </c>
      <c r="B201" s="442">
        <f>'PI Data Sheet 1'!F877</f>
        <v>0.90821832056517726</v>
      </c>
      <c r="C201" s="446">
        <f>AVERAGE(D201:G201)</f>
        <v>0.78040803281911408</v>
      </c>
      <c r="D201" s="668">
        <f>'PI Data Sheet 1'!F57</f>
        <v>0.95536311497573545</v>
      </c>
      <c r="E201" s="668">
        <f>'PI Data Sheet 1'!F262</f>
        <v>0.90923701573337845</v>
      </c>
      <c r="F201" s="668" t="str">
        <f>'PI Data Sheet 1'!F468</f>
        <v>-</v>
      </c>
      <c r="G201" s="1261">
        <f>'PI Data Sheet 1'!F673</f>
        <v>0.47662396774822813</v>
      </c>
      <c r="J201" s="239"/>
    </row>
    <row r="202" spans="1:10" s="236" customFormat="1" ht="15" thickBot="1" x14ac:dyDescent="0.4">
      <c r="A202" s="669"/>
      <c r="B202" s="670"/>
      <c r="C202" s="671"/>
      <c r="D202" s="672"/>
      <c r="E202" s="672"/>
      <c r="F202" s="672"/>
      <c r="G202" s="672"/>
      <c r="J202" s="673"/>
    </row>
    <row r="203" spans="1:10" s="236" customFormat="1" ht="15" thickBot="1" x14ac:dyDescent="0.4">
      <c r="A203" s="220" t="s">
        <v>517</v>
      </c>
      <c r="B203" s="409"/>
      <c r="C203" s="410"/>
      <c r="D203" s="411"/>
      <c r="E203" s="411"/>
      <c r="F203" s="411"/>
      <c r="G203" s="411"/>
      <c r="J203" s="412"/>
    </row>
    <row r="204" spans="1:10" s="236" customFormat="1" ht="15" thickBot="1" x14ac:dyDescent="0.4">
      <c r="A204" s="128" t="s">
        <v>397</v>
      </c>
      <c r="B204" s="293">
        <f>'PI Data Sheet 1'!D880</f>
        <v>0.47796884256368383</v>
      </c>
      <c r="C204" s="286">
        <f t="shared" ref="C204:C229" si="8">AVERAGE(D204:G204)</f>
        <v>0.43690940270031203</v>
      </c>
      <c r="D204" s="251">
        <f>'PI Data Sheet 1'!D60</f>
        <v>0.4900014045163002</v>
      </c>
      <c r="E204" s="251">
        <f>'PI Data Sheet 1'!D265</f>
        <v>0.39743064497249209</v>
      </c>
      <c r="F204" s="251" t="str">
        <f>'PI Data Sheet 1'!D471</f>
        <v>-</v>
      </c>
      <c r="G204" s="251">
        <f>'PI Data Sheet 1'!D676</f>
        <v>0.42329615861214376</v>
      </c>
      <c r="J204" s="294"/>
    </row>
    <row r="205" spans="1:10" s="236" customFormat="1" ht="15" thickBot="1" x14ac:dyDescent="0.4">
      <c r="A205" s="175" t="s">
        <v>399</v>
      </c>
      <c r="B205" s="676">
        <f>'PI Data Sheet 1'!D881</f>
        <v>0.49411426930806773</v>
      </c>
      <c r="C205" s="677">
        <f t="shared" si="8"/>
        <v>0.48154514512833924</v>
      </c>
      <c r="D205" s="678">
        <f>'PI Data Sheet 1'!D61</f>
        <v>0.49576271186440679</v>
      </c>
      <c r="E205" s="678">
        <f>'PI Data Sheet 1'!D266</f>
        <v>0.49816849816849818</v>
      </c>
      <c r="F205" s="678" t="str">
        <f>'PI Data Sheet 1'!D472</f>
        <v>-</v>
      </c>
      <c r="G205" s="678">
        <f>'PI Data Sheet 1'!D677</f>
        <v>0.45070422535211269</v>
      </c>
      <c r="J205" s="257"/>
    </row>
    <row r="206" spans="1:10" s="236" customFormat="1" ht="15" thickBot="1" x14ac:dyDescent="0.4">
      <c r="A206" s="3" t="s">
        <v>400</v>
      </c>
      <c r="B206" s="676">
        <f>'PI Data Sheet 1'!D882</f>
        <v>0.6511117998874999</v>
      </c>
      <c r="C206" s="677">
        <f t="shared" si="8"/>
        <v>0.62752282771072088</v>
      </c>
      <c r="D206" s="678">
        <f>'PI Data Sheet 1'!D62</f>
        <v>0.65799597971219004</v>
      </c>
      <c r="E206" s="678">
        <f>'PI Data Sheet 1'!D267</f>
        <v>0.59883720930232553</v>
      </c>
      <c r="F206" s="678" t="str">
        <f>'PI Data Sheet 1'!D473</f>
        <v>-</v>
      </c>
      <c r="G206" s="678">
        <f>'PI Data Sheet 1'!D678</f>
        <v>0.62573529411764706</v>
      </c>
      <c r="J206" s="258"/>
    </row>
    <row r="207" spans="1:10" s="236" customFormat="1" ht="15" thickBot="1" x14ac:dyDescent="0.4">
      <c r="A207" s="3" t="s">
        <v>401</v>
      </c>
      <c r="B207" s="676">
        <f>'PI Data Sheet 1'!D883</f>
        <v>0.47574168451633553</v>
      </c>
      <c r="C207" s="677">
        <f t="shared" si="8"/>
        <v>0.42915044342009173</v>
      </c>
      <c r="D207" s="678">
        <f>'PI Data Sheet 1'!D63</f>
        <v>0.49004658061226852</v>
      </c>
      <c r="E207" s="678">
        <f>'PI Data Sheet 1'!D268</f>
        <v>0.38268553095250618</v>
      </c>
      <c r="F207" s="678" t="str">
        <f>'PI Data Sheet 1'!D474</f>
        <v>-</v>
      </c>
      <c r="G207" s="678">
        <f>'PI Data Sheet 1'!D679</f>
        <v>0.41471921869550055</v>
      </c>
      <c r="J207" s="258"/>
    </row>
    <row r="208" spans="1:10" s="236" customFormat="1" ht="15" thickBot="1" x14ac:dyDescent="0.4">
      <c r="A208" s="3" t="s">
        <v>402</v>
      </c>
      <c r="B208" s="676">
        <f>'PI Data Sheet 1'!D884</f>
        <v>0.2967938516955948</v>
      </c>
      <c r="C208" s="677">
        <f t="shared" si="8"/>
        <v>0.25790711942572542</v>
      </c>
      <c r="D208" s="678">
        <f>'PI Data Sheet 1'!D64</f>
        <v>0.30832998103557269</v>
      </c>
      <c r="E208" s="678">
        <f>'PI Data Sheet 1'!D269</f>
        <v>0.20519070834528247</v>
      </c>
      <c r="F208" s="678" t="str">
        <f>'PI Data Sheet 1'!D475</f>
        <v>-</v>
      </c>
      <c r="G208" s="678">
        <f>'PI Data Sheet 1'!D680</f>
        <v>0.2602006688963211</v>
      </c>
      <c r="J208" s="258"/>
    </row>
    <row r="209" spans="1:10" s="236" customFormat="1" ht="15" thickBot="1" x14ac:dyDescent="0.4">
      <c r="A209" s="3" t="s">
        <v>5</v>
      </c>
      <c r="B209" s="676">
        <f>'PI Data Sheet 1'!D885</f>
        <v>5.8642371358911843E-2</v>
      </c>
      <c r="C209" s="677">
        <f t="shared" si="8"/>
        <v>5.0198201433617119E-2</v>
      </c>
      <c r="D209" s="678">
        <f>'PI Data Sheet 1'!D65</f>
        <v>6.0672917815774961E-2</v>
      </c>
      <c r="E209" s="678">
        <f>'PI Data Sheet 1'!D270</f>
        <v>4.4187898089171972E-2</v>
      </c>
      <c r="F209" s="678" t="str">
        <f>'PI Data Sheet 1'!D476</f>
        <v>-</v>
      </c>
      <c r="G209" s="678">
        <f>'PI Data Sheet 1'!D681</f>
        <v>4.5733788395904439E-2</v>
      </c>
      <c r="J209" s="258"/>
    </row>
    <row r="210" spans="1:10" s="236" customFormat="1" ht="15" thickBot="1" x14ac:dyDescent="0.4">
      <c r="A210" s="3" t="s">
        <v>403</v>
      </c>
      <c r="B210" s="676">
        <f>'PI Data Sheet 1'!D886</f>
        <v>0.53134158254640185</v>
      </c>
      <c r="C210" s="677">
        <f t="shared" si="8"/>
        <v>0.47036830805648289</v>
      </c>
      <c r="D210" s="678">
        <f>'PI Data Sheet 1'!D66</f>
        <v>0.55347698334965723</v>
      </c>
      <c r="E210" s="678">
        <f>'PI Data Sheet 1'!D271</f>
        <v>0.40601503759398494</v>
      </c>
      <c r="F210" s="678" t="str">
        <f>'PI Data Sheet 1'!D477</f>
        <v>-</v>
      </c>
      <c r="G210" s="678">
        <f>'PI Data Sheet 1'!D682</f>
        <v>0.45161290322580644</v>
      </c>
      <c r="J210" s="258"/>
    </row>
    <row r="211" spans="1:10" s="236" customFormat="1" ht="15" thickBot="1" x14ac:dyDescent="0.4">
      <c r="A211" s="3" t="s">
        <v>583</v>
      </c>
      <c r="B211" s="676">
        <f>'PI Data Sheet 1'!D887</f>
        <v>0.65606392294220661</v>
      </c>
      <c r="C211" s="677">
        <f t="shared" si="8"/>
        <v>0.62740906967224341</v>
      </c>
      <c r="D211" s="678">
        <f>'PI Data Sheet 1'!D67</f>
        <v>0.66552373095465212</v>
      </c>
      <c r="E211" s="678">
        <f>'PI Data Sheet 1'!D272</f>
        <v>0.58815489749430527</v>
      </c>
      <c r="F211" s="678" t="str">
        <f>'PI Data Sheet 1'!D478</f>
        <v>-</v>
      </c>
      <c r="G211" s="678">
        <f>'PI Data Sheet 1'!D683</f>
        <v>0.62854858056777285</v>
      </c>
      <c r="J211" s="258"/>
    </row>
    <row r="212" spans="1:10" s="236" customFormat="1" ht="15" thickBot="1" x14ac:dyDescent="0.4">
      <c r="A212" s="3" t="s">
        <v>405</v>
      </c>
      <c r="B212" s="676">
        <f>'PI Data Sheet 1'!D888</f>
        <v>0.341617742987606</v>
      </c>
      <c r="C212" s="677">
        <f t="shared" si="8"/>
        <v>0.23920358154008414</v>
      </c>
      <c r="D212" s="678">
        <f>'PI Data Sheet 1'!D68</f>
        <v>0.37384912959381045</v>
      </c>
      <c r="E212" s="678">
        <f>'PI Data Sheet 1'!D273</f>
        <v>0.15700808625336926</v>
      </c>
      <c r="F212" s="678" t="str">
        <f>'PI Data Sheet 1'!D479</f>
        <v>-</v>
      </c>
      <c r="G212" s="678">
        <f>'PI Data Sheet 1'!D684</f>
        <v>0.18675352877307275</v>
      </c>
      <c r="J212" s="258"/>
    </row>
    <row r="213" spans="1:10" s="236" customFormat="1" ht="15" thickBot="1" x14ac:dyDescent="0.4">
      <c r="A213" s="3" t="s">
        <v>406</v>
      </c>
      <c r="B213" s="676">
        <f>'PI Data Sheet 1'!D889</f>
        <v>0.31364745834659874</v>
      </c>
      <c r="C213" s="677">
        <f t="shared" si="8"/>
        <v>0.21863138797200179</v>
      </c>
      <c r="D213" s="678">
        <f>'PI Data Sheet 1'!D69</f>
        <v>0.34187186007566828</v>
      </c>
      <c r="E213" s="678">
        <f>'PI Data Sheet 1'!D274</f>
        <v>0.10822249093107618</v>
      </c>
      <c r="F213" s="678" t="str">
        <f>'PI Data Sheet 1'!D480</f>
        <v>-</v>
      </c>
      <c r="G213" s="678">
        <f>'PI Data Sheet 1'!D685</f>
        <v>0.205799812909261</v>
      </c>
      <c r="J213" s="258"/>
    </row>
    <row r="214" spans="1:10" s="236" customFormat="1" ht="15" thickBot="1" x14ac:dyDescent="0.4">
      <c r="A214" s="3" t="s">
        <v>629</v>
      </c>
      <c r="B214" s="676">
        <f>'PI Data Sheet 1'!D890</f>
        <v>0.26636611848371328</v>
      </c>
      <c r="C214" s="677">
        <f t="shared" si="8"/>
        <v>0.19789562511929995</v>
      </c>
      <c r="D214" s="678">
        <f>'PI Data Sheet 1'!D70</f>
        <v>0.29121913973021124</v>
      </c>
      <c r="E214" s="678">
        <f>'PI Data Sheet 1'!D275</f>
        <v>0.13</v>
      </c>
      <c r="F214" s="678" t="str">
        <f>'PI Data Sheet 1'!D481</f>
        <v>-</v>
      </c>
      <c r="G214" s="678">
        <f>'PI Data Sheet 1'!D686</f>
        <v>0.17246773562768869</v>
      </c>
      <c r="J214" s="258"/>
    </row>
    <row r="215" spans="1:10" s="236" customFormat="1" ht="15" thickBot="1" x14ac:dyDescent="0.4">
      <c r="A215" s="4" t="s">
        <v>707</v>
      </c>
      <c r="B215" s="676">
        <f>'PI Data Sheet 1'!D891</f>
        <v>0.96761015465421651</v>
      </c>
      <c r="C215" s="677">
        <f t="shared" si="8"/>
        <v>0.97148311039354951</v>
      </c>
      <c r="D215" s="678">
        <f>'PI Data Sheet 1'!D71</f>
        <v>0.96647328656233134</v>
      </c>
      <c r="E215" s="678">
        <f>'PI Data Sheet 1'!D276</f>
        <v>0.97807637906647804</v>
      </c>
      <c r="F215" s="678" t="str">
        <f>'PI Data Sheet 1'!D482</f>
        <v>-</v>
      </c>
      <c r="G215" s="678">
        <f>'PI Data Sheet 1'!D687</f>
        <v>0.96989966555183948</v>
      </c>
      <c r="J215" s="258"/>
    </row>
    <row r="216" spans="1:10" s="236" customFormat="1" ht="15" thickBot="1" x14ac:dyDescent="0.4">
      <c r="A216" s="3" t="s">
        <v>28</v>
      </c>
      <c r="B216" s="676">
        <f>'PI Data Sheet 1'!D892</f>
        <v>0.75404467034147038</v>
      </c>
      <c r="C216" s="677">
        <f t="shared" si="8"/>
        <v>0.757615678145656</v>
      </c>
      <c r="D216" s="678">
        <f>'PI Data Sheet 1'!D72</f>
        <v>0.75323755985842178</v>
      </c>
      <c r="E216" s="678">
        <f>'PI Data Sheet 1'!D277</f>
        <v>0.7569705358908444</v>
      </c>
      <c r="F216" s="678" t="str">
        <f>'PI Data Sheet 1'!D483</f>
        <v>-</v>
      </c>
      <c r="G216" s="678">
        <f>'PI Data Sheet 1'!D688</f>
        <v>0.76263893868770172</v>
      </c>
      <c r="J216" s="258"/>
    </row>
    <row r="217" spans="1:10" s="236" customFormat="1" ht="15" thickBot="1" x14ac:dyDescent="0.4">
      <c r="A217" s="4" t="s">
        <v>39</v>
      </c>
      <c r="B217" s="676">
        <f>'PI Data Sheet 1'!D893</f>
        <v>0.60654705697198619</v>
      </c>
      <c r="C217" s="677">
        <f t="shared" si="8"/>
        <v>0.53910516279199849</v>
      </c>
      <c r="D217" s="678">
        <f>'PI Data Sheet 1'!D73</f>
        <v>0.62781109445277361</v>
      </c>
      <c r="E217" s="678">
        <f>'PI Data Sheet 1'!D278</f>
        <v>0.49567723342939479</v>
      </c>
      <c r="F217" s="678" t="str">
        <f>'PI Data Sheet 1'!D484</f>
        <v>-</v>
      </c>
      <c r="G217" s="678">
        <f>'PI Data Sheet 1'!D689</f>
        <v>0.49382716049382713</v>
      </c>
      <c r="J217" s="258"/>
    </row>
    <row r="218" spans="1:10" s="236" customFormat="1" ht="15" thickBot="1" x14ac:dyDescent="0.4">
      <c r="A218" s="4" t="s">
        <v>536</v>
      </c>
      <c r="B218" s="676">
        <f>'PI Data Sheet 1'!D894</f>
        <v>0.74906626827446376</v>
      </c>
      <c r="C218" s="677">
        <f t="shared" si="8"/>
        <v>0.7216597210343858</v>
      </c>
      <c r="D218" s="678">
        <f>'PI Data Sheet 1'!D74</f>
        <v>0.75804230817373885</v>
      </c>
      <c r="E218" s="678">
        <f>'PI Data Sheet 1'!D279</f>
        <v>0.67477744807121665</v>
      </c>
      <c r="F218" s="678" t="str">
        <f>'PI Data Sheet 1'!D485</f>
        <v>-</v>
      </c>
      <c r="G218" s="678">
        <f>'PI Data Sheet 1'!D690</f>
        <v>0.73215940685820202</v>
      </c>
      <c r="J218" s="258"/>
    </row>
    <row r="219" spans="1:10" s="236" customFormat="1" ht="15" thickBot="1" x14ac:dyDescent="0.4">
      <c r="A219" s="3" t="s">
        <v>31</v>
      </c>
      <c r="B219" s="676">
        <f>'PI Data Sheet 1'!D895</f>
        <v>0.22231152266969512</v>
      </c>
      <c r="C219" s="677">
        <f t="shared" si="8"/>
        <v>0.16471281766302243</v>
      </c>
      <c r="D219" s="678">
        <f>'PI Data Sheet 1'!D75</f>
        <v>0.23663922907046778</v>
      </c>
      <c r="E219" s="678">
        <f>'PI Data Sheet 1'!D280</f>
        <v>0.11013737565135007</v>
      </c>
      <c r="F219" s="678" t="str">
        <f>'PI Data Sheet 1'!D486</f>
        <v>-</v>
      </c>
      <c r="G219" s="678">
        <f>'PI Data Sheet 1'!D691</f>
        <v>0.14736184826724946</v>
      </c>
      <c r="J219" s="258"/>
    </row>
    <row r="220" spans="1:10" s="236" customFormat="1" ht="15" thickBot="1" x14ac:dyDescent="0.4">
      <c r="A220" s="3" t="s">
        <v>408</v>
      </c>
      <c r="B220" s="676">
        <f>'PI Data Sheet 1'!D896</f>
        <v>0.57200094272920099</v>
      </c>
      <c r="C220" s="677">
        <f t="shared" si="8"/>
        <v>0.52408210417286261</v>
      </c>
      <c r="D220" s="678">
        <f>'PI Data Sheet 1'!D76</f>
        <v>0.58665191740412981</v>
      </c>
      <c r="E220" s="678">
        <f>'PI Data Sheet 1'!D281</f>
        <v>0.47560975609756095</v>
      </c>
      <c r="F220" s="678" t="str">
        <f>'PI Data Sheet 1'!D487</f>
        <v>-</v>
      </c>
      <c r="G220" s="678">
        <f>'PI Data Sheet 1'!D692</f>
        <v>0.50998463901689706</v>
      </c>
      <c r="J220" s="258"/>
    </row>
    <row r="221" spans="1:10" s="236" customFormat="1" ht="15" thickBot="1" x14ac:dyDescent="0.4">
      <c r="A221" s="3" t="s">
        <v>219</v>
      </c>
      <c r="B221" s="676">
        <f>'PI Data Sheet 1'!D897</f>
        <v>0.85786650774731821</v>
      </c>
      <c r="C221" s="677">
        <f t="shared" si="8"/>
        <v>0.84655978432024925</v>
      </c>
      <c r="D221" s="678">
        <f>'PI Data Sheet 1'!D77</f>
        <v>0.86126167685388078</v>
      </c>
      <c r="E221" s="678">
        <f>'PI Data Sheet 1'!D282</f>
        <v>0.82496940024479803</v>
      </c>
      <c r="F221" s="678" t="str">
        <f>'PI Data Sheet 1'!D488</f>
        <v>-</v>
      </c>
      <c r="G221" s="678">
        <f>'PI Data Sheet 1'!D693</f>
        <v>0.85344827586206895</v>
      </c>
      <c r="J221" s="258"/>
    </row>
    <row r="222" spans="1:10" s="236" customFormat="1" ht="15" thickBot="1" x14ac:dyDescent="0.4">
      <c r="A222" s="3" t="s">
        <v>543</v>
      </c>
      <c r="B222" s="676">
        <f>'PI Data Sheet 1'!D898</f>
        <v>0.48425704290185967</v>
      </c>
      <c r="C222" s="677">
        <f t="shared" si="8"/>
        <v>0.43764965514965021</v>
      </c>
      <c r="D222" s="678">
        <f>'PI Data Sheet 1'!D78</f>
        <v>0.49432183415470321</v>
      </c>
      <c r="E222" s="678">
        <f>'PI Data Sheet 1'!D283</f>
        <v>0.46709129511677283</v>
      </c>
      <c r="F222" s="678" t="str">
        <f>'PI Data Sheet 1'!D489</f>
        <v>-</v>
      </c>
      <c r="G222" s="678">
        <f>'PI Data Sheet 1'!D694</f>
        <v>0.35153583617747441</v>
      </c>
      <c r="J222" s="258"/>
    </row>
    <row r="223" spans="1:10" s="236" customFormat="1" ht="15" thickBot="1" x14ac:dyDescent="0.4">
      <c r="A223" s="3" t="s">
        <v>585</v>
      </c>
      <c r="B223" s="676">
        <f>'PI Data Sheet 1'!D899</f>
        <v>0.87111947318908745</v>
      </c>
      <c r="C223" s="677">
        <f t="shared" si="8"/>
        <v>0.82278190347149038</v>
      </c>
      <c r="D223" s="678">
        <f>'PI Data Sheet 1'!D79</f>
        <v>0.8836959441310771</v>
      </c>
      <c r="E223" s="678">
        <f>'PI Data Sheet 1'!D284</f>
        <v>0.76819407008086249</v>
      </c>
      <c r="F223" s="678" t="str">
        <f>'PI Data Sheet 1'!D490</f>
        <v>-</v>
      </c>
      <c r="G223" s="678">
        <f>'PI Data Sheet 1'!D695</f>
        <v>0.81645569620253167</v>
      </c>
      <c r="J223" s="258"/>
    </row>
    <row r="224" spans="1:10" s="236" customFormat="1" ht="15" thickBot="1" x14ac:dyDescent="0.4">
      <c r="A224" s="3" t="s">
        <v>455</v>
      </c>
      <c r="B224" s="676">
        <f>'PI Data Sheet 1'!D900</f>
        <v>0.11968312004875076</v>
      </c>
      <c r="C224" s="677">
        <f t="shared" si="8"/>
        <v>8.7270214121810172E-2</v>
      </c>
      <c r="D224" s="678">
        <f>'PI Data Sheet 1'!D80</f>
        <v>0.13141773628938155</v>
      </c>
      <c r="E224" s="678">
        <f>'PI Data Sheet 1'!D285</f>
        <v>3.4307496823379927E-2</v>
      </c>
      <c r="F224" s="678" t="str">
        <f>'PI Data Sheet 1'!D491</f>
        <v>-</v>
      </c>
      <c r="G224" s="678">
        <f>'PI Data Sheet 1'!D696</f>
        <v>9.6085409252669035E-2</v>
      </c>
      <c r="J224" s="258"/>
    </row>
    <row r="225" spans="1:10" s="236" customFormat="1" ht="15" thickBot="1" x14ac:dyDescent="0.4">
      <c r="A225" s="3" t="s">
        <v>456</v>
      </c>
      <c r="B225" s="676">
        <f>'PI Data Sheet 1'!D901</f>
        <v>0.56657548751433862</v>
      </c>
      <c r="C225" s="677">
        <f t="shared" si="8"/>
        <v>0.51761908292113346</v>
      </c>
      <c r="D225" s="678">
        <f>'PI Data Sheet 1'!D81</f>
        <v>0.58060890886800165</v>
      </c>
      <c r="E225" s="678">
        <f>'PI Data Sheet 1'!D286</f>
        <v>0.45754245754245754</v>
      </c>
      <c r="F225" s="678" t="str">
        <f>'PI Data Sheet 1'!D492</f>
        <v>-</v>
      </c>
      <c r="G225" s="678">
        <f>'PI Data Sheet 1'!D697</f>
        <v>0.51470588235294112</v>
      </c>
      <c r="J225" s="258"/>
    </row>
    <row r="226" spans="1:10" s="236" customFormat="1" ht="15" thickBot="1" x14ac:dyDescent="0.4">
      <c r="A226" s="4" t="s">
        <v>413</v>
      </c>
      <c r="B226" s="676">
        <f>'PI Data Sheet 1'!D902</f>
        <v>0.85572979493365497</v>
      </c>
      <c r="C226" s="677">
        <f t="shared" si="8"/>
        <v>0.87244980059527943</v>
      </c>
      <c r="D226" s="678">
        <f>'PI Data Sheet 1'!D82</f>
        <v>0.85222535968804625</v>
      </c>
      <c r="E226" s="678">
        <f>'PI Data Sheet 1'!D287</f>
        <v>0.92274678111587982</v>
      </c>
      <c r="F226" s="678" t="str">
        <f>'PI Data Sheet 1'!D493</f>
        <v>-</v>
      </c>
      <c r="G226" s="678">
        <f>'PI Data Sheet 1'!D698</f>
        <v>0.84237726098191212</v>
      </c>
      <c r="J226" s="258"/>
    </row>
    <row r="227" spans="1:10" s="236" customFormat="1" ht="15" thickBot="1" x14ac:dyDescent="0.4">
      <c r="A227" s="4" t="s">
        <v>414</v>
      </c>
      <c r="B227" s="676">
        <f>'PI Data Sheet 1'!D903</f>
        <v>0.89590013252960543</v>
      </c>
      <c r="C227" s="677">
        <f t="shared" si="8"/>
        <v>0.8583817869093795</v>
      </c>
      <c r="D227" s="678">
        <f>'PI Data Sheet 1'!D83</f>
        <v>0.8976847290640394</v>
      </c>
      <c r="E227" s="678">
        <f>'PI Data Sheet 1'!D288</f>
        <v>0.98135426889106969</v>
      </c>
      <c r="F227" s="678" t="str">
        <f>'PI Data Sheet 1'!D494</f>
        <v>-</v>
      </c>
      <c r="G227" s="678">
        <f>'PI Data Sheet 1'!D699</f>
        <v>0.6961063627730294</v>
      </c>
      <c r="J227" s="258"/>
    </row>
    <row r="228" spans="1:10" s="236" customFormat="1" ht="15" thickBot="1" x14ac:dyDescent="0.4">
      <c r="A228" s="3" t="s">
        <v>537</v>
      </c>
      <c r="B228" s="676">
        <f>'PI Data Sheet 1'!D904</f>
        <v>0.63696215865813144</v>
      </c>
      <c r="C228" s="677">
        <f t="shared" si="8"/>
        <v>0.65050336065440073</v>
      </c>
      <c r="D228" s="678">
        <f>'PI Data Sheet 1'!D84</f>
        <v>0.6260324483775811</v>
      </c>
      <c r="E228" s="678">
        <f>'PI Data Sheet 1'!D289</f>
        <v>0.71834992887624471</v>
      </c>
      <c r="F228" s="678" t="str">
        <f>'PI Data Sheet 1'!D495</f>
        <v>-</v>
      </c>
      <c r="G228" s="678">
        <f>'PI Data Sheet 1'!D700</f>
        <v>0.60712770470937638</v>
      </c>
      <c r="J228" s="258"/>
    </row>
    <row r="229" spans="1:10" s="236" customFormat="1" ht="15" thickBot="1" x14ac:dyDescent="0.4">
      <c r="A229" s="216" t="s">
        <v>426</v>
      </c>
      <c r="B229" s="676">
        <f>'PI Data Sheet 1'!D905</f>
        <v>0.50225739594196772</v>
      </c>
      <c r="C229" s="677">
        <f t="shared" si="8"/>
        <v>0.58371739401058786</v>
      </c>
      <c r="D229" s="678">
        <f>'PI Data Sheet 1'!D85</f>
        <v>0.47307018495837272</v>
      </c>
      <c r="E229" s="678">
        <f>'PI Data Sheet 1'!D290</f>
        <v>0.91718724971968602</v>
      </c>
      <c r="F229" s="678" t="str">
        <f>'PI Data Sheet 1'!D496</f>
        <v>-</v>
      </c>
      <c r="G229" s="678">
        <f>'PI Data Sheet 1'!D701</f>
        <v>0.3608947473537048</v>
      </c>
      <c r="J229" s="259"/>
    </row>
    <row r="230" spans="1:10" s="236" customFormat="1" ht="15" thickBot="1" x14ac:dyDescent="0.4">
      <c r="A230" s="674"/>
      <c r="B230" s="679"/>
      <c r="C230" s="680"/>
      <c r="D230" s="678"/>
      <c r="E230" s="678"/>
      <c r="F230" s="678"/>
      <c r="G230" s="678"/>
      <c r="J230" s="675"/>
    </row>
    <row r="231" spans="1:10" s="236" customFormat="1" ht="15" thickBot="1" x14ac:dyDescent="0.4">
      <c r="A231" s="220" t="s">
        <v>542</v>
      </c>
      <c r="B231" s="679"/>
      <c r="C231" s="680"/>
      <c r="D231" s="678"/>
      <c r="E231" s="678"/>
      <c r="F231" s="678"/>
      <c r="G231" s="678"/>
      <c r="J231" s="412"/>
    </row>
    <row r="232" spans="1:10" s="236" customFormat="1" ht="15" thickBot="1" x14ac:dyDescent="0.4">
      <c r="A232" s="128" t="s">
        <v>397</v>
      </c>
      <c r="B232" s="293">
        <f>'PI Data Sheet 1'!D908</f>
        <v>0.20651541593949971</v>
      </c>
      <c r="C232" s="286">
        <f t="shared" ref="C232:C257" si="9">AVERAGE(D232:G232)</f>
        <v>0.20234252568139169</v>
      </c>
      <c r="D232" s="251">
        <f>'PI Data Sheet 1'!D88</f>
        <v>0.20828040387646499</v>
      </c>
      <c r="E232" s="251">
        <f>'PI Data Sheet 1'!D293</f>
        <v>0.18670256350228256</v>
      </c>
      <c r="F232" s="251" t="str">
        <f>'PI Data Sheet 1'!D499</f>
        <v>-</v>
      </c>
      <c r="G232" s="251">
        <f>'PI Data Sheet 1'!D704</f>
        <v>0.21204460966542751</v>
      </c>
      <c r="I232" s="710"/>
      <c r="J232" s="294"/>
    </row>
    <row r="233" spans="1:10" s="236" customFormat="1" ht="15" thickBot="1" x14ac:dyDescent="0.4">
      <c r="A233" s="175" t="s">
        <v>399</v>
      </c>
      <c r="B233" s="676">
        <f>'PI Data Sheet 1'!D909</f>
        <v>0.14958369221935114</v>
      </c>
      <c r="C233" s="677">
        <f t="shared" si="9"/>
        <v>0.1425242021446366</v>
      </c>
      <c r="D233" s="678">
        <f>'PI Data Sheet 1'!D89</f>
        <v>0.15091264667535853</v>
      </c>
      <c r="E233" s="678">
        <f>'PI Data Sheet 1'!D294</f>
        <v>0.14285714285714285</v>
      </c>
      <c r="F233" s="678" t="str">
        <f>'PI Data Sheet 1'!D500</f>
        <v>-</v>
      </c>
      <c r="G233" s="678">
        <f>'PI Data Sheet 1'!D705</f>
        <v>0.13380281690140844</v>
      </c>
      <c r="J233" s="257"/>
    </row>
    <row r="234" spans="1:10" s="236" customFormat="1" ht="15" thickBot="1" x14ac:dyDescent="0.4">
      <c r="A234" s="3" t="s">
        <v>400</v>
      </c>
      <c r="B234" s="676">
        <f>'PI Data Sheet 1'!D910</f>
        <v>0.23836254893182263</v>
      </c>
      <c r="C234" s="677">
        <f t="shared" si="9"/>
        <v>0.25205758773085046</v>
      </c>
      <c r="D234" s="678">
        <f>'PI Data Sheet 1'!D90</f>
        <v>0.2352933345758064</v>
      </c>
      <c r="E234" s="678">
        <f>'PI Data Sheet 1'!D295</f>
        <v>0.25151668351870576</v>
      </c>
      <c r="F234" s="678" t="str">
        <f>'PI Data Sheet 1'!D501</f>
        <v>-</v>
      </c>
      <c r="G234" s="678">
        <f>'PI Data Sheet 1'!D706</f>
        <v>0.2693627450980392</v>
      </c>
      <c r="J234" s="258"/>
    </row>
    <row r="235" spans="1:10" s="236" customFormat="1" ht="15" thickBot="1" x14ac:dyDescent="0.4">
      <c r="A235" s="3" t="s">
        <v>401</v>
      </c>
      <c r="B235" s="676">
        <f>'PI Data Sheet 1'!D911</f>
        <v>0.22814585025974346</v>
      </c>
      <c r="C235" s="677">
        <f t="shared" si="9"/>
        <v>0.21795117340459172</v>
      </c>
      <c r="D235" s="678">
        <f>'PI Data Sheet 1'!D91</f>
        <v>0.23196449676716646</v>
      </c>
      <c r="E235" s="678">
        <f>'PI Data Sheet 1'!D296</f>
        <v>0.19307842002840161</v>
      </c>
      <c r="F235" s="678" t="str">
        <f>'PI Data Sheet 1'!D502</f>
        <v>-</v>
      </c>
      <c r="G235" s="678">
        <f>'PI Data Sheet 1'!D707</f>
        <v>0.22881060341820719</v>
      </c>
      <c r="J235" s="258"/>
    </row>
    <row r="236" spans="1:10" s="236" customFormat="1" ht="15" thickBot="1" x14ac:dyDescent="0.4">
      <c r="A236" s="3" t="s">
        <v>402</v>
      </c>
      <c r="B236" s="676">
        <f>'PI Data Sheet 1'!D912</f>
        <v>0.12054821558540887</v>
      </c>
      <c r="C236" s="677">
        <f t="shared" si="9"/>
        <v>0.1133128215195562</v>
      </c>
      <c r="D236" s="678">
        <f>'PI Data Sheet 1'!D92</f>
        <v>0.12292396988678811</v>
      </c>
      <c r="E236" s="678">
        <f>'PI Data Sheet 1'!D297</f>
        <v>9.7505018640665325E-2</v>
      </c>
      <c r="F236" s="678" t="str">
        <f>'PI Data Sheet 1'!D503</f>
        <v>-</v>
      </c>
      <c r="G236" s="678">
        <f>'PI Data Sheet 1'!D708</f>
        <v>0.11950947603121516</v>
      </c>
      <c r="J236" s="258"/>
    </row>
    <row r="237" spans="1:10" s="236" customFormat="1" ht="15" thickBot="1" x14ac:dyDescent="0.4">
      <c r="A237" s="3" t="s">
        <v>5</v>
      </c>
      <c r="B237" s="676">
        <f>'PI Data Sheet 1'!D913</f>
        <v>9.3320929038881048E-2</v>
      </c>
      <c r="C237" s="677">
        <f t="shared" si="9"/>
        <v>8.6955704198574679E-2</v>
      </c>
      <c r="D237" s="678">
        <f>'PI Data Sheet 1'!D93</f>
        <v>9.512778084206655E-2</v>
      </c>
      <c r="E237" s="678">
        <f>'PI Data Sheet 1'!D298</f>
        <v>7.5636942675159233E-2</v>
      </c>
      <c r="F237" s="678" t="str">
        <f>'PI Data Sheet 1'!D504</f>
        <v>-</v>
      </c>
      <c r="G237" s="678">
        <f>'PI Data Sheet 1'!D709</f>
        <v>9.0102389078498296E-2</v>
      </c>
      <c r="J237" s="258"/>
    </row>
    <row r="238" spans="1:10" s="236" customFormat="1" ht="15" thickBot="1" x14ac:dyDescent="0.4">
      <c r="A238" s="3" t="s">
        <v>403</v>
      </c>
      <c r="B238" s="676">
        <f>'PI Data Sheet 1'!D914</f>
        <v>0.58303484207098666</v>
      </c>
      <c r="C238" s="677">
        <f t="shared" si="9"/>
        <v>0.56684750471589329</v>
      </c>
      <c r="D238" s="678">
        <f>'PI Data Sheet 1'!D94</f>
        <v>0.5943192948090108</v>
      </c>
      <c r="E238" s="678">
        <f>'PI Data Sheet 1'!D299</f>
        <v>0.46240601503759399</v>
      </c>
      <c r="F238" s="678" t="str">
        <f>'PI Data Sheet 1'!D505</f>
        <v>-</v>
      </c>
      <c r="G238" s="678">
        <f>'PI Data Sheet 1'!D710</f>
        <v>0.64381720430107525</v>
      </c>
      <c r="J238" s="258"/>
    </row>
    <row r="239" spans="1:10" s="236" customFormat="1" ht="15" thickBot="1" x14ac:dyDescent="0.4">
      <c r="A239" s="3" t="s">
        <v>583</v>
      </c>
      <c r="B239" s="676">
        <f>'PI Data Sheet 1'!D915</f>
        <v>0.13016637478108581</v>
      </c>
      <c r="C239" s="677">
        <f t="shared" si="9"/>
        <v>0.12881245039442935</v>
      </c>
      <c r="D239" s="678">
        <f>'PI Data Sheet 1'!D95</f>
        <v>0.13047513470313749</v>
      </c>
      <c r="E239" s="678">
        <f>'PI Data Sheet 1'!D300</f>
        <v>0.12961275626423691</v>
      </c>
      <c r="F239" s="678" t="str">
        <f>'PI Data Sheet 1'!D506</f>
        <v>-</v>
      </c>
      <c r="G239" s="678">
        <f>'PI Data Sheet 1'!D711</f>
        <v>0.12634946021591364</v>
      </c>
      <c r="J239" s="258"/>
    </row>
    <row r="240" spans="1:10" s="236" customFormat="1" ht="15" thickBot="1" x14ac:dyDescent="0.4">
      <c r="A240" s="3" t="s">
        <v>405</v>
      </c>
      <c r="B240" s="676">
        <f>'PI Data Sheet 1'!D916</f>
        <v>0.19360730593607306</v>
      </c>
      <c r="C240" s="677">
        <f t="shared" si="9"/>
        <v>0.1898522092706891</v>
      </c>
      <c r="D240" s="678">
        <f>'PI Data Sheet 1'!D96</f>
        <v>0.19644100580270793</v>
      </c>
      <c r="E240" s="678">
        <f>'PI Data Sheet 1'!D301</f>
        <v>0.15161725067385445</v>
      </c>
      <c r="F240" s="678" t="str">
        <f>'PI Data Sheet 1'!D507</f>
        <v>-</v>
      </c>
      <c r="G240" s="678">
        <f>'PI Data Sheet 1'!D712</f>
        <v>0.22149837133550487</v>
      </c>
      <c r="J240" s="258"/>
    </row>
    <row r="241" spans="1:10" s="236" customFormat="1" ht="15" thickBot="1" x14ac:dyDescent="0.4">
      <c r="A241" s="3" t="s">
        <v>406</v>
      </c>
      <c r="B241" s="676">
        <f>'PI Data Sheet 1'!D917</f>
        <v>2.541653401252255E-2</v>
      </c>
      <c r="C241" s="677">
        <f t="shared" si="9"/>
        <v>2.2435344125952328E-2</v>
      </c>
      <c r="D241" s="678">
        <f>'PI Data Sheet 1'!D97</f>
        <v>2.6545928177138248E-2</v>
      </c>
      <c r="E241" s="678">
        <f>'PI Data Sheet 1'!D302</f>
        <v>1.2696493349455865E-2</v>
      </c>
      <c r="F241" s="678" t="str">
        <f>'PI Data Sheet 1'!D508</f>
        <v>-</v>
      </c>
      <c r="G241" s="678">
        <f>'PI Data Sheet 1'!D713</f>
        <v>2.8063610851262862E-2</v>
      </c>
      <c r="J241" s="258"/>
    </row>
    <row r="242" spans="1:10" s="236" customFormat="1" ht="15" thickBot="1" x14ac:dyDescent="0.4">
      <c r="A242" s="3" t="s">
        <v>629</v>
      </c>
      <c r="B242" s="676">
        <f>'PI Data Sheet 1'!D918</f>
        <v>0.26139225770948421</v>
      </c>
      <c r="C242" s="677">
        <f t="shared" si="9"/>
        <v>0.26025685744971844</v>
      </c>
      <c r="D242" s="678">
        <f>'PI Data Sheet 1'!D98</f>
        <v>0.26113514889284806</v>
      </c>
      <c r="E242" s="678">
        <f>'PI Data Sheet 1'!D303</f>
        <v>0.26777777777777778</v>
      </c>
      <c r="F242" s="678" t="str">
        <f>'PI Data Sheet 1'!D509</f>
        <v>-</v>
      </c>
      <c r="G242" s="678">
        <f>'PI Data Sheet 1'!D714</f>
        <v>0.25185764567852953</v>
      </c>
      <c r="J242" s="258"/>
    </row>
    <row r="243" spans="1:10" s="236" customFormat="1" ht="15" thickBot="1" x14ac:dyDescent="0.4">
      <c r="A243" s="4" t="s">
        <v>707</v>
      </c>
      <c r="B243" s="676">
        <f>'PI Data Sheet 1'!D919</f>
        <v>7.8786110300554414E-3</v>
      </c>
      <c r="C243" s="677">
        <f t="shared" si="9"/>
        <v>5.9059825789279192E-3</v>
      </c>
      <c r="D243" s="678">
        <f>'PI Data Sheet 1'!D99</f>
        <v>8.4997301672962763E-3</v>
      </c>
      <c r="E243" s="678">
        <f>'PI Data Sheet 1'!D304</f>
        <v>1.4144271570014145E-3</v>
      </c>
      <c r="F243" s="678" t="str">
        <f>'PI Data Sheet 1'!D510</f>
        <v>-</v>
      </c>
      <c r="G243" s="678">
        <f>'PI Data Sheet 1'!D715</f>
        <v>7.803790412486065E-3</v>
      </c>
      <c r="J243" s="258"/>
    </row>
    <row r="244" spans="1:10" s="236" customFormat="1" ht="15" thickBot="1" x14ac:dyDescent="0.4">
      <c r="A244" s="3" t="s">
        <v>28</v>
      </c>
      <c r="B244" s="676">
        <f>'PI Data Sheet 1'!D920</f>
        <v>0.37824826401317202</v>
      </c>
      <c r="C244" s="677">
        <f t="shared" si="9"/>
        <v>0.3943344154125365</v>
      </c>
      <c r="D244" s="678">
        <f>'PI Data Sheet 1'!D100</f>
        <v>0.37414116177389134</v>
      </c>
      <c r="E244" s="678">
        <f>'PI Data Sheet 1'!D305</f>
        <v>0.40083053193593038</v>
      </c>
      <c r="F244" s="678" t="str">
        <f>'PI Data Sheet 1'!D511</f>
        <v>-</v>
      </c>
      <c r="G244" s="678">
        <f>'PI Data Sheet 1'!D716</f>
        <v>0.40803155252778772</v>
      </c>
      <c r="J244" s="258"/>
    </row>
    <row r="245" spans="1:10" s="236" customFormat="1" ht="15" thickBot="1" x14ac:dyDescent="0.4">
      <c r="A245" s="4" t="s">
        <v>39</v>
      </c>
      <c r="B245" s="676">
        <f>'PI Data Sheet 1'!D921</f>
        <v>0.41391249606547059</v>
      </c>
      <c r="C245" s="677">
        <f t="shared" si="9"/>
        <v>0.4584132934422247</v>
      </c>
      <c r="D245" s="678">
        <f>'PI Data Sheet 1'!D101</f>
        <v>0.40179910044977513</v>
      </c>
      <c r="E245" s="678">
        <f>'PI Data Sheet 1'!D306</f>
        <v>0.4610951008645533</v>
      </c>
      <c r="F245" s="678" t="str">
        <f>'PI Data Sheet 1'!D512</f>
        <v>-</v>
      </c>
      <c r="G245" s="678">
        <f>'PI Data Sheet 1'!D717</f>
        <v>0.51234567901234573</v>
      </c>
      <c r="J245" s="258"/>
    </row>
    <row r="246" spans="1:10" s="236" customFormat="1" ht="15" thickBot="1" x14ac:dyDescent="0.4">
      <c r="A246" s="4" t="s">
        <v>536</v>
      </c>
      <c r="B246" s="676">
        <f>'PI Data Sheet 1'!D922</f>
        <v>0.16487034468039696</v>
      </c>
      <c r="C246" s="677">
        <f t="shared" si="9"/>
        <v>0.18316088406752554</v>
      </c>
      <c r="D246" s="678">
        <f>'PI Data Sheet 1'!D102</f>
        <v>0.16178495431217924</v>
      </c>
      <c r="E246" s="678">
        <f>'PI Data Sheet 1'!D307</f>
        <v>0.143026706231454</v>
      </c>
      <c r="F246" s="678" t="str">
        <f>'PI Data Sheet 1'!D513</f>
        <v>-</v>
      </c>
      <c r="G246" s="678">
        <f>'PI Data Sheet 1'!D718</f>
        <v>0.24467099165894346</v>
      </c>
      <c r="J246" s="258"/>
    </row>
    <row r="247" spans="1:10" s="236" customFormat="1" ht="15" thickBot="1" x14ac:dyDescent="0.4">
      <c r="A247" s="3" t="s">
        <v>31</v>
      </c>
      <c r="B247" s="676">
        <f>'PI Data Sheet 1'!D923</f>
        <v>0.19453131824932296</v>
      </c>
      <c r="C247" s="677">
        <f t="shared" si="9"/>
        <v>0.13766021413484794</v>
      </c>
      <c r="D247" s="678">
        <f>'PI Data Sheet 1'!D103</f>
        <v>0.20921501706484641</v>
      </c>
      <c r="E247" s="678">
        <f>'PI Data Sheet 1'!D308</f>
        <v>5.9213642823306489E-2</v>
      </c>
      <c r="F247" s="678" t="str">
        <f>'PI Data Sheet 1'!D514</f>
        <v>-</v>
      </c>
      <c r="G247" s="678">
        <f>'PI Data Sheet 1'!D719</f>
        <v>0.14455198251639087</v>
      </c>
      <c r="J247" s="258"/>
    </row>
    <row r="248" spans="1:10" s="236" customFormat="1" ht="15" thickBot="1" x14ac:dyDescent="0.4">
      <c r="A248" s="3" t="s">
        <v>408</v>
      </c>
      <c r="B248" s="676">
        <f>'PI Data Sheet 1'!D924</f>
        <v>5.0278890721973446E-2</v>
      </c>
      <c r="C248" s="677">
        <f t="shared" si="9"/>
        <v>4.9967522721799544E-2</v>
      </c>
      <c r="D248" s="678">
        <f>'PI Data Sheet 1'!D104</f>
        <v>5.0700589970501475E-2</v>
      </c>
      <c r="E248" s="678">
        <f>'PI Data Sheet 1'!D309</f>
        <v>4.3902439024390241E-2</v>
      </c>
      <c r="F248" s="678" t="str">
        <f>'PI Data Sheet 1'!D515</f>
        <v>-</v>
      </c>
      <c r="G248" s="678">
        <f>'PI Data Sheet 1'!D720</f>
        <v>5.5299539170506916E-2</v>
      </c>
      <c r="J248" s="258"/>
    </row>
    <row r="249" spans="1:10" s="236" customFormat="1" ht="15" thickBot="1" x14ac:dyDescent="0.4">
      <c r="A249" s="3" t="s">
        <v>219</v>
      </c>
      <c r="B249" s="676">
        <f>'PI Data Sheet 1'!D925</f>
        <v>0.17272546682558601</v>
      </c>
      <c r="C249" s="677">
        <f t="shared" si="9"/>
        <v>0.18941261409592727</v>
      </c>
      <c r="D249" s="678">
        <f>'PI Data Sheet 1'!D105</f>
        <v>0.16906931149809712</v>
      </c>
      <c r="E249" s="678">
        <f>'PI Data Sheet 1'!D310</f>
        <v>0.17503059975520197</v>
      </c>
      <c r="F249" s="678" t="str">
        <f>'PI Data Sheet 1'!D516</f>
        <v>-</v>
      </c>
      <c r="G249" s="678">
        <f>'PI Data Sheet 1'!D721</f>
        <v>0.22413793103448276</v>
      </c>
      <c r="J249" s="258"/>
    </row>
    <row r="250" spans="1:10" s="236" customFormat="1" ht="15" thickBot="1" x14ac:dyDescent="0.4">
      <c r="A250" s="3" t="s">
        <v>543</v>
      </c>
      <c r="B250" s="676">
        <f>'PI Data Sheet 1'!D926</f>
        <v>0.46823789357392748</v>
      </c>
      <c r="C250" s="677">
        <f t="shared" si="9"/>
        <v>0.45879691106605458</v>
      </c>
      <c r="D250" s="678">
        <f>'PI Data Sheet 1'!D106</f>
        <v>0.47182344118277264</v>
      </c>
      <c r="E250" s="678">
        <f>'PI Data Sheet 1'!D311</f>
        <v>0.42675159235668791</v>
      </c>
      <c r="F250" s="678" t="str">
        <f>'PI Data Sheet 1'!D517</f>
        <v>-</v>
      </c>
      <c r="G250" s="678">
        <f>'PI Data Sheet 1'!D722</f>
        <v>0.47781569965870307</v>
      </c>
      <c r="J250" s="258"/>
    </row>
    <row r="251" spans="1:10" s="236" customFormat="1" ht="15" thickBot="1" x14ac:dyDescent="0.4">
      <c r="A251" s="3" t="s">
        <v>585</v>
      </c>
      <c r="B251" s="676">
        <f>'PI Data Sheet 1'!D927</f>
        <v>0.28692380056444028</v>
      </c>
      <c r="C251" s="677">
        <f t="shared" si="9"/>
        <v>0.25513340415063196</v>
      </c>
      <c r="D251" s="678">
        <f>'PI Data Sheet 1'!D107</f>
        <v>0.29975825946817081</v>
      </c>
      <c r="E251" s="678">
        <f>'PI Data Sheet 1'!D312</f>
        <v>0.14285714285714285</v>
      </c>
      <c r="F251" s="678" t="str">
        <f>'PI Data Sheet 1'!D518</f>
        <v>-</v>
      </c>
      <c r="G251" s="678">
        <f>'PI Data Sheet 1'!D723</f>
        <v>0.32278481012658228</v>
      </c>
      <c r="J251" s="258"/>
    </row>
    <row r="252" spans="1:10" s="236" customFormat="1" ht="15" thickBot="1" x14ac:dyDescent="0.4">
      <c r="A252" s="3" t="s">
        <v>455</v>
      </c>
      <c r="B252" s="676">
        <f>'PI Data Sheet 1'!D928</f>
        <v>0.11773308957952468</v>
      </c>
      <c r="C252" s="677">
        <f t="shared" si="9"/>
        <v>0.1198065479701013</v>
      </c>
      <c r="D252" s="678">
        <f>'PI Data Sheet 1'!D108</f>
        <v>0.1177071178529755</v>
      </c>
      <c r="E252" s="678">
        <f>'PI Data Sheet 1'!D313</f>
        <v>0.10292249047013977</v>
      </c>
      <c r="F252" s="678" t="str">
        <f>'PI Data Sheet 1'!D519</f>
        <v>-</v>
      </c>
      <c r="G252" s="678">
        <f>'PI Data Sheet 1'!D724</f>
        <v>0.13879003558718861</v>
      </c>
      <c r="J252" s="258"/>
    </row>
    <row r="253" spans="1:10" s="236" customFormat="1" ht="15" thickBot="1" x14ac:dyDescent="0.4">
      <c r="A253" s="3" t="s">
        <v>456</v>
      </c>
      <c r="B253" s="676">
        <f>'PI Data Sheet 1'!D929</f>
        <v>0.14638665843113033</v>
      </c>
      <c r="C253" s="677">
        <f t="shared" si="9"/>
        <v>0.13502139787702541</v>
      </c>
      <c r="D253" s="678">
        <f>'PI Data Sheet 1'!D109</f>
        <v>0.15059256232120966</v>
      </c>
      <c r="E253" s="678">
        <f>'PI Data Sheet 1'!D314</f>
        <v>0.1018981018981019</v>
      </c>
      <c r="F253" s="678" t="str">
        <f>'PI Data Sheet 1'!D520</f>
        <v>-</v>
      </c>
      <c r="G253" s="678">
        <f>'PI Data Sheet 1'!D725</f>
        <v>0.15257352941176472</v>
      </c>
      <c r="J253" s="258"/>
    </row>
    <row r="254" spans="1:10" s="236" customFormat="1" ht="15" thickBot="1" x14ac:dyDescent="0.4">
      <c r="A254" s="4" t="s">
        <v>413</v>
      </c>
      <c r="B254" s="676">
        <f>'PI Data Sheet 1'!D930</f>
        <v>0.32533172496984319</v>
      </c>
      <c r="C254" s="677">
        <f t="shared" si="9"/>
        <v>0.34036683743881863</v>
      </c>
      <c r="D254" s="678">
        <f>'PI Data Sheet 1'!D110</f>
        <v>0.32217291918784458</v>
      </c>
      <c r="E254" s="678">
        <f>'PI Data Sheet 1'!D315</f>
        <v>0.38626609442060084</v>
      </c>
      <c r="F254" s="678" t="str">
        <f>'PI Data Sheet 1'!D521</f>
        <v>-</v>
      </c>
      <c r="G254" s="678">
        <f>'PI Data Sheet 1'!D726</f>
        <v>0.31266149870801035</v>
      </c>
      <c r="J254" s="258"/>
    </row>
    <row r="255" spans="1:10" s="236" customFormat="1" ht="15" thickBot="1" x14ac:dyDescent="0.4">
      <c r="A255" s="4" t="s">
        <v>414</v>
      </c>
      <c r="B255" s="676">
        <f>'PI Data Sheet 1'!D931</f>
        <v>2.1375742807062546E-4</v>
      </c>
      <c r="C255" s="677">
        <f t="shared" si="9"/>
        <v>2.2924048980696809E-4</v>
      </c>
      <c r="D255" s="678">
        <f>'PI Data Sheet 1'!D111</f>
        <v>1.9704433497536947E-4</v>
      </c>
      <c r="E255" s="678">
        <f>'PI Data Sheet 1'!D316</f>
        <v>4.906771344455348E-4</v>
      </c>
      <c r="F255" s="678" t="str">
        <f>'PI Data Sheet 1'!D522</f>
        <v>-</v>
      </c>
      <c r="G255" s="678">
        <f>'PI Data Sheet 1'!D727</f>
        <v>0</v>
      </c>
      <c r="J255" s="258"/>
    </row>
    <row r="256" spans="1:10" s="236" customFormat="1" ht="15" thickBot="1" x14ac:dyDescent="0.4">
      <c r="A256" s="3" t="s">
        <v>537</v>
      </c>
      <c r="B256" s="676">
        <f>'PI Data Sheet 1'!D932</f>
        <v>1.158739162142452E-2</v>
      </c>
      <c r="C256" s="677">
        <f t="shared" si="9"/>
        <v>7.9296923901505788E-3</v>
      </c>
      <c r="D256" s="678">
        <f>'PI Data Sheet 1'!D112</f>
        <v>1.3298918387413962E-2</v>
      </c>
      <c r="E256" s="678">
        <f>'PI Data Sheet 1'!D317</f>
        <v>1.5805278963173699E-3</v>
      </c>
      <c r="F256" s="678" t="str">
        <f>'PI Data Sheet 1'!D523</f>
        <v>-</v>
      </c>
      <c r="G256" s="678">
        <f>'PI Data Sheet 1'!D728</f>
        <v>8.9096308867204072E-3</v>
      </c>
      <c r="J256" s="258"/>
    </row>
    <row r="257" spans="1:10" s="236" customFormat="1" ht="15" thickBot="1" x14ac:dyDescent="0.4">
      <c r="A257" s="3" t="s">
        <v>426</v>
      </c>
      <c r="B257" s="676">
        <f>'PI Data Sheet 1'!D933</f>
        <v>1.7616929149450171E-2</v>
      </c>
      <c r="C257" s="677">
        <f t="shared" si="9"/>
        <v>1.1961725023248866E-2</v>
      </c>
      <c r="D257" s="678">
        <f>'PI Data Sheet 1'!D113</f>
        <v>1.9294274507371978E-2</v>
      </c>
      <c r="E257" s="678">
        <f>'PI Data Sheet 1'!D318</f>
        <v>5.606279032516418E-3</v>
      </c>
      <c r="F257" s="678" t="str">
        <f>'PI Data Sheet 1'!D524</f>
        <v>-</v>
      </c>
      <c r="G257" s="678">
        <f>'PI Data Sheet 1'!D729</f>
        <v>1.0984621529858199E-2</v>
      </c>
      <c r="J257" s="259"/>
    </row>
    <row r="258" spans="1:10" s="236" customFormat="1" ht="15" thickBot="1" x14ac:dyDescent="0.4">
      <c r="A258" s="669"/>
      <c r="B258" s="679"/>
      <c r="C258" s="680"/>
      <c r="D258" s="678"/>
      <c r="E258" s="678"/>
      <c r="F258" s="678"/>
      <c r="G258" s="678"/>
      <c r="J258" s="675"/>
    </row>
    <row r="259" spans="1:10" s="236" customFormat="1" ht="15" thickBot="1" x14ac:dyDescent="0.4">
      <c r="A259" s="220" t="s">
        <v>516</v>
      </c>
      <c r="B259" s="679"/>
      <c r="C259" s="680"/>
      <c r="D259" s="678"/>
      <c r="E259" s="678"/>
      <c r="F259" s="678"/>
      <c r="G259" s="678"/>
      <c r="J259" s="412"/>
    </row>
    <row r="260" spans="1:10" s="236" customFormat="1" ht="15" thickBot="1" x14ac:dyDescent="0.4">
      <c r="A260" s="128" t="s">
        <v>397</v>
      </c>
      <c r="B260" s="293">
        <f>'PI Data Sheet 1'!D936</f>
        <v>0.19627388226735232</v>
      </c>
      <c r="C260" s="286">
        <f t="shared" ref="C260:C285" si="10">AVERAGE(D260:G260)</f>
        <v>0.18505187136254223</v>
      </c>
      <c r="D260" s="251">
        <f>'PI Data Sheet 1'!D116</f>
        <v>0.19495310476131025</v>
      </c>
      <c r="E260" s="251">
        <f>'PI Data Sheet 1'!D321</f>
        <v>0.1557415427835655</v>
      </c>
      <c r="F260" s="251" t="str">
        <f>'PI Data Sheet 1'!D527</f>
        <v>-</v>
      </c>
      <c r="G260" s="251">
        <f>'PI Data Sheet 1'!D732</f>
        <v>0.20446096654275092</v>
      </c>
      <c r="J260" s="294"/>
    </row>
    <row r="261" spans="1:10" s="236" customFormat="1" ht="15" thickBot="1" x14ac:dyDescent="0.4">
      <c r="A261" s="175" t="s">
        <v>399</v>
      </c>
      <c r="B261" s="676">
        <f>'PI Data Sheet 1'!D937</f>
        <v>0.20050977060322855</v>
      </c>
      <c r="C261" s="677">
        <f t="shared" si="10"/>
        <v>0.11877158940897303</v>
      </c>
      <c r="D261" s="678">
        <f>'PI Data Sheet 1'!D117</f>
        <v>0.11994784876140809</v>
      </c>
      <c r="E261" s="678">
        <f>'PI Data Sheet 1'!D322</f>
        <v>0.10256410256410256</v>
      </c>
      <c r="F261" s="678" t="str">
        <f>'PI Data Sheet 1'!D528</f>
        <v>-</v>
      </c>
      <c r="G261" s="678">
        <f>'PI Data Sheet 1'!D733</f>
        <v>0.13380281690140844</v>
      </c>
      <c r="J261" s="257"/>
    </row>
    <row r="262" spans="1:10" s="236" customFormat="1" ht="15" thickBot="1" x14ac:dyDescent="0.4">
      <c r="A262" s="3" t="s">
        <v>400</v>
      </c>
      <c r="B262" s="676">
        <f>'PI Data Sheet 1'!D938</f>
        <v>0.22229627766599597</v>
      </c>
      <c r="C262" s="677">
        <f t="shared" si="10"/>
        <v>0.22930563399827331</v>
      </c>
      <c r="D262" s="678">
        <f>'PI Data Sheet 1'!D118</f>
        <v>0.21692248299365008</v>
      </c>
      <c r="E262" s="678">
        <f>'PI Data Sheet 1'!D323</f>
        <v>0.2109453993933266</v>
      </c>
      <c r="F262" s="678" t="str">
        <f>'PI Data Sheet 1'!D529</f>
        <v>-</v>
      </c>
      <c r="G262" s="678">
        <f>'PI Data Sheet 1'!D734</f>
        <v>0.26004901960784316</v>
      </c>
      <c r="J262" s="258"/>
    </row>
    <row r="263" spans="1:10" s="236" customFormat="1" ht="15" thickBot="1" x14ac:dyDescent="0.4">
      <c r="A263" s="3" t="s">
        <v>401</v>
      </c>
      <c r="B263" s="676">
        <f>'PI Data Sheet 1'!D939</f>
        <v>0.21909183103480068</v>
      </c>
      <c r="C263" s="677">
        <f t="shared" si="10"/>
        <v>0.1991401534751274</v>
      </c>
      <c r="D263" s="678">
        <f>'PI Data Sheet 1'!D119</f>
        <v>0.21757896688373388</v>
      </c>
      <c r="E263" s="678">
        <f>'PI Data Sheet 1'!D324</f>
        <v>0.15983800557513281</v>
      </c>
      <c r="F263" s="678" t="str">
        <f>'PI Data Sheet 1'!D530</f>
        <v>-</v>
      </c>
      <c r="G263" s="678">
        <f>'PI Data Sheet 1'!D735</f>
        <v>0.22000348796651553</v>
      </c>
      <c r="J263" s="258"/>
    </row>
    <row r="264" spans="1:10" s="236" customFormat="1" ht="15" thickBot="1" x14ac:dyDescent="0.4">
      <c r="A264" s="3" t="s">
        <v>402</v>
      </c>
      <c r="B264" s="676">
        <f>'PI Data Sheet 1'!D940</f>
        <v>0.12212068270393764</v>
      </c>
      <c r="C264" s="677">
        <f t="shared" si="10"/>
        <v>0.10628527081941529</v>
      </c>
      <c r="D264" s="678">
        <f>'PI Data Sheet 1'!D120</f>
        <v>0.11844146888109879</v>
      </c>
      <c r="E264" s="678">
        <f>'PI Data Sheet 1'!D325</f>
        <v>8.40263837109263E-2</v>
      </c>
      <c r="F264" s="678" t="str">
        <f>'PI Data Sheet 1'!D531</f>
        <v>-</v>
      </c>
      <c r="G264" s="678">
        <f>'PI Data Sheet 1'!D736</f>
        <v>0.11638795986622073</v>
      </c>
      <c r="J264" s="258"/>
    </row>
    <row r="265" spans="1:10" s="236" customFormat="1" ht="15" thickBot="1" x14ac:dyDescent="0.4">
      <c r="A265" s="3" t="s">
        <v>5</v>
      </c>
      <c r="B265" s="676">
        <f>'PI Data Sheet 1'!D941</f>
        <v>0.10189434457058072</v>
      </c>
      <c r="C265" s="677">
        <f t="shared" si="10"/>
        <v>8.3816308103978873E-2</v>
      </c>
      <c r="D265" s="678">
        <f>'PI Data Sheet 1'!D121</f>
        <v>9.1965434822577685E-2</v>
      </c>
      <c r="E265" s="678">
        <f>'PI Data Sheet 1'!D326</f>
        <v>7.0063694267515922E-2</v>
      </c>
      <c r="F265" s="678" t="str">
        <f>'PI Data Sheet 1'!D532</f>
        <v>-</v>
      </c>
      <c r="G265" s="678">
        <f>'PI Data Sheet 1'!D737</f>
        <v>8.9419795221842999E-2</v>
      </c>
      <c r="J265" s="258"/>
    </row>
    <row r="266" spans="1:10" s="236" customFormat="1" ht="15" thickBot="1" x14ac:dyDescent="0.4">
      <c r="A266" s="3" t="s">
        <v>403</v>
      </c>
      <c r="B266" s="676">
        <f>'PI Data Sheet 1'!D942</f>
        <v>0.6045232815964523</v>
      </c>
      <c r="C266" s="677">
        <f t="shared" si="10"/>
        <v>0.51975646202169357</v>
      </c>
      <c r="D266" s="678">
        <f>'PI Data Sheet 1'!D122</f>
        <v>0.59147894221351616</v>
      </c>
      <c r="E266" s="678">
        <f>'PI Data Sheet 1'!D327</f>
        <v>0.35488721804511281</v>
      </c>
      <c r="F266" s="678" t="str">
        <f>'PI Data Sheet 1'!D533</f>
        <v>-</v>
      </c>
      <c r="G266" s="678">
        <f>'PI Data Sheet 1'!D738</f>
        <v>0.61290322580645162</v>
      </c>
      <c r="J266" s="258"/>
    </row>
    <row r="267" spans="1:10" s="236" customFormat="1" ht="15" thickBot="1" x14ac:dyDescent="0.4">
      <c r="A267" s="3" t="s">
        <v>583</v>
      </c>
      <c r="B267" s="676">
        <f>'PI Data Sheet 1'!D943</f>
        <v>0.13407512436615318</v>
      </c>
      <c r="C267" s="677">
        <f t="shared" si="10"/>
        <v>0.11969806319908184</v>
      </c>
      <c r="D267" s="678">
        <f>'PI Data Sheet 1'!D123</f>
        <v>0.12751037665317486</v>
      </c>
      <c r="E267" s="678">
        <f>'PI Data Sheet 1'!D328</f>
        <v>0.10683371298405467</v>
      </c>
      <c r="F267" s="678" t="str">
        <f>'PI Data Sheet 1'!D534</f>
        <v>-</v>
      </c>
      <c r="G267" s="678">
        <f>'PI Data Sheet 1'!D739</f>
        <v>0.124750099960016</v>
      </c>
      <c r="J267" s="258"/>
    </row>
    <row r="268" spans="1:10" s="236" customFormat="1" ht="15" thickBot="1" x14ac:dyDescent="0.4">
      <c r="A268" s="3" t="s">
        <v>405</v>
      </c>
      <c r="B268" s="676">
        <f>'PI Data Sheet 1'!D944</f>
        <v>0.20900684689772006</v>
      </c>
      <c r="C268" s="677">
        <f t="shared" si="10"/>
        <v>0.17585343359072106</v>
      </c>
      <c r="D268" s="678">
        <f>'PI Data Sheet 1'!D124</f>
        <v>0.18854932301740812</v>
      </c>
      <c r="E268" s="678">
        <f>'PI Data Sheet 1'!D329</f>
        <v>0.11859838274932614</v>
      </c>
      <c r="F268" s="678" t="str">
        <f>'PI Data Sheet 1'!D535</f>
        <v>-</v>
      </c>
      <c r="G268" s="678">
        <f>'PI Data Sheet 1'!D740</f>
        <v>0.22041259500542887</v>
      </c>
      <c r="J268" s="258"/>
    </row>
    <row r="269" spans="1:10" s="236" customFormat="1" ht="15" thickBot="1" x14ac:dyDescent="0.4">
      <c r="A269" s="3" t="s">
        <v>406</v>
      </c>
      <c r="B269" s="676">
        <f>'PI Data Sheet 1'!D945</f>
        <v>4.0198709530063381E-2</v>
      </c>
      <c r="C269" s="677">
        <f t="shared" si="10"/>
        <v>2.0481700928128302E-2</v>
      </c>
      <c r="D269" s="678">
        <f>'PI Data Sheet 1'!D125</f>
        <v>2.1894188426471499E-2</v>
      </c>
      <c r="E269" s="678">
        <f>'PI Data Sheet 1'!D330</f>
        <v>1.1487303506650543E-2</v>
      </c>
      <c r="F269" s="678" t="str">
        <f>'PI Data Sheet 1'!D536</f>
        <v>-</v>
      </c>
      <c r="G269" s="678">
        <f>'PI Data Sheet 1'!D741</f>
        <v>2.8063610851262862E-2</v>
      </c>
      <c r="J269" s="258"/>
    </row>
    <row r="270" spans="1:10" s="236" customFormat="1" ht="15" thickBot="1" x14ac:dyDescent="0.4">
      <c r="A270" s="3" t="s">
        <v>629</v>
      </c>
      <c r="B270" s="676">
        <f>'PI Data Sheet 1'!D946</f>
        <v>0.26131189527603871</v>
      </c>
      <c r="C270" s="677">
        <f t="shared" si="10"/>
        <v>0.24993208163082994</v>
      </c>
      <c r="D270" s="678">
        <f>'PI Data Sheet 1'!D126</f>
        <v>0.25594298803766863</v>
      </c>
      <c r="E270" s="678">
        <f>'PI Data Sheet 1'!D331</f>
        <v>0.24277777777777779</v>
      </c>
      <c r="F270" s="678" t="str">
        <f>'PI Data Sheet 1'!D537</f>
        <v>-</v>
      </c>
      <c r="G270" s="678">
        <f>'PI Data Sheet 1'!D742</f>
        <v>0.25107547907704342</v>
      </c>
      <c r="J270" s="258"/>
    </row>
    <row r="271" spans="1:10" s="236" customFormat="1" ht="15" thickBot="1" x14ac:dyDescent="0.4">
      <c r="A271" s="4" t="s">
        <v>707</v>
      </c>
      <c r="B271" s="676">
        <f>'PI Data Sheet 1'!D947</f>
        <v>2.730332876199975E-2</v>
      </c>
      <c r="C271" s="677">
        <f t="shared" si="10"/>
        <v>5.0747299216291923E-3</v>
      </c>
      <c r="D271" s="678">
        <f>'PI Data Sheet 1'!D127</f>
        <v>7.420399352401511E-3</v>
      </c>
      <c r="E271" s="678">
        <f>'PI Data Sheet 1'!D332</f>
        <v>0</v>
      </c>
      <c r="F271" s="678" t="str">
        <f>'PI Data Sheet 1'!D538</f>
        <v>-</v>
      </c>
      <c r="G271" s="678">
        <f>'PI Data Sheet 1'!D743</f>
        <v>7.803790412486065E-3</v>
      </c>
      <c r="J271" s="258"/>
    </row>
    <row r="272" spans="1:10" s="236" customFormat="1" ht="15" thickBot="1" x14ac:dyDescent="0.4">
      <c r="A272" s="3" t="s">
        <v>28</v>
      </c>
      <c r="B272" s="676">
        <f>'PI Data Sheet 1'!D948</f>
        <v>0.37702385608134531</v>
      </c>
      <c r="C272" s="677">
        <f t="shared" si="10"/>
        <v>0.38080263874486592</v>
      </c>
      <c r="D272" s="678">
        <f>'PI Data Sheet 1'!D128</f>
        <v>0.37108057464084948</v>
      </c>
      <c r="E272" s="678">
        <f>'PI Data Sheet 1'!D333</f>
        <v>0.36365434051809375</v>
      </c>
      <c r="F272" s="678" t="str">
        <f>'PI Data Sheet 1'!D539</f>
        <v>-</v>
      </c>
      <c r="G272" s="678">
        <f>'PI Data Sheet 1'!D744</f>
        <v>0.40767300107565435</v>
      </c>
      <c r="J272" s="258"/>
    </row>
    <row r="273" spans="1:10" s="236" customFormat="1" ht="15" thickBot="1" x14ac:dyDescent="0.4">
      <c r="A273" s="3" t="s">
        <v>31</v>
      </c>
      <c r="B273" s="676">
        <f>'PI Data Sheet 1'!D949</f>
        <v>0.46017137416693116</v>
      </c>
      <c r="C273" s="677">
        <f t="shared" si="10"/>
        <v>0.40323448853009719</v>
      </c>
      <c r="D273" s="678">
        <f>'PI Data Sheet 1'!D129</f>
        <v>0.39392803598200898</v>
      </c>
      <c r="E273" s="678">
        <f>'PI Data Sheet 1'!D334</f>
        <v>0.33429394812680113</v>
      </c>
      <c r="F273" s="678" t="str">
        <f>'PI Data Sheet 1'!D540</f>
        <v>-</v>
      </c>
      <c r="G273" s="678">
        <f>'PI Data Sheet 1'!D745</f>
        <v>0.48148148148148145</v>
      </c>
      <c r="J273" s="258"/>
    </row>
    <row r="274" spans="1:10" s="236" customFormat="1" ht="15" thickBot="1" x14ac:dyDescent="0.4">
      <c r="A274" s="4" t="s">
        <v>39</v>
      </c>
      <c r="B274" s="676">
        <f>'PI Data Sheet 1'!D950</f>
        <v>0.11175048912417999</v>
      </c>
      <c r="C274" s="677">
        <f t="shared" si="10"/>
        <v>0.10950186986797809</v>
      </c>
      <c r="D274" s="678">
        <f>'PI Data Sheet 1'!D130</f>
        <v>8.9435473776442606E-2</v>
      </c>
      <c r="E274" s="678">
        <f>'PI Data Sheet 1'!D335</f>
        <v>6.1127596439169138E-2</v>
      </c>
      <c r="F274" s="678" t="str">
        <f>'PI Data Sheet 1'!D541</f>
        <v>-</v>
      </c>
      <c r="G274" s="678">
        <f>'PI Data Sheet 1'!D746</f>
        <v>0.17794253938832252</v>
      </c>
      <c r="J274" s="258"/>
    </row>
    <row r="275" spans="1:10" s="236" customFormat="1" ht="15" thickBot="1" x14ac:dyDescent="0.4">
      <c r="A275" s="4" t="s">
        <v>536</v>
      </c>
      <c r="B275" s="676">
        <f>'PI Data Sheet 1'!D951</f>
        <v>0.19184760190497618</v>
      </c>
      <c r="C275" s="677">
        <f t="shared" si="10"/>
        <v>0.12291149387126381</v>
      </c>
      <c r="D275" s="678">
        <f>'PI Data Sheet 1'!D131</f>
        <v>0.18988154988958039</v>
      </c>
      <c r="E275" s="678">
        <f>'PI Data Sheet 1'!D336</f>
        <v>3.7423022264329704E-2</v>
      </c>
      <c r="F275" s="678" t="str">
        <f>'PI Data Sheet 1'!D542</f>
        <v>-</v>
      </c>
      <c r="G275" s="678">
        <f>'PI Data Sheet 1'!D747</f>
        <v>0.14142990945988135</v>
      </c>
      <c r="J275" s="258"/>
    </row>
    <row r="276" spans="1:10" s="236" customFormat="1" ht="15" thickBot="1" x14ac:dyDescent="0.4">
      <c r="A276" s="3" t="s">
        <v>408</v>
      </c>
      <c r="B276" s="676">
        <f>'PI Data Sheet 1'!D952</f>
        <v>7.5296108291032143E-2</v>
      </c>
      <c r="C276" s="677">
        <f t="shared" si="10"/>
        <v>4.7337831606977215E-2</v>
      </c>
      <c r="D276" s="678">
        <f>'PI Data Sheet 1'!D132</f>
        <v>4.9225663716814159E-2</v>
      </c>
      <c r="E276" s="678">
        <f>'PI Data Sheet 1'!D337</f>
        <v>3.9024390243902439E-2</v>
      </c>
      <c r="F276" s="678" t="str">
        <f>'PI Data Sheet 1'!D543</f>
        <v>-</v>
      </c>
      <c r="G276" s="678">
        <f>'PI Data Sheet 1'!D748</f>
        <v>5.3763440860215055E-2</v>
      </c>
      <c r="J276" s="258"/>
    </row>
    <row r="277" spans="1:10" s="236" customFormat="1" ht="15" thickBot="1" x14ac:dyDescent="0.4">
      <c r="A277" s="3" t="s">
        <v>219</v>
      </c>
      <c r="B277" s="676">
        <f>'PI Data Sheet 1'!D953</f>
        <v>0.1980777267028834</v>
      </c>
      <c r="C277" s="677">
        <f t="shared" si="10"/>
        <v>0.18031711712169521</v>
      </c>
      <c r="D277" s="678">
        <f>'PI Data Sheet 1'!D133</f>
        <v>0.16676277245992388</v>
      </c>
      <c r="E277" s="678">
        <f>'PI Data Sheet 1'!D338</f>
        <v>0.15177478580171358</v>
      </c>
      <c r="F277" s="678" t="str">
        <f>'PI Data Sheet 1'!D544</f>
        <v>-</v>
      </c>
      <c r="G277" s="678">
        <f>'PI Data Sheet 1'!D749</f>
        <v>0.22241379310344828</v>
      </c>
      <c r="J277" s="258"/>
    </row>
    <row r="278" spans="1:10" s="236" customFormat="1" ht="15" thickBot="1" x14ac:dyDescent="0.4">
      <c r="A278" s="3" t="s">
        <v>543</v>
      </c>
      <c r="B278" s="676">
        <f>'PI Data Sheet 1'!D954</f>
        <v>0.49839045635296347</v>
      </c>
      <c r="C278" s="677">
        <f t="shared" si="10"/>
        <v>0.41411061482763928</v>
      </c>
      <c r="D278" s="678">
        <f>'PI Data Sheet 1'!D134</f>
        <v>0.46560959931433471</v>
      </c>
      <c r="E278" s="678">
        <f>'PI Data Sheet 1'!D339</f>
        <v>0.30573248407643311</v>
      </c>
      <c r="F278" s="678" t="str">
        <f>'PI Data Sheet 1'!D545</f>
        <v>-</v>
      </c>
      <c r="G278" s="678">
        <f>'PI Data Sheet 1'!D750</f>
        <v>0.47098976109215018</v>
      </c>
      <c r="J278" s="258"/>
    </row>
    <row r="279" spans="1:10" s="236" customFormat="1" ht="15" thickBot="1" x14ac:dyDescent="0.4">
      <c r="A279" s="3" t="s">
        <v>585</v>
      </c>
      <c r="B279" s="676">
        <f>'PI Data Sheet 1'!D955</f>
        <v>0.1501665873393622</v>
      </c>
      <c r="C279" s="677">
        <f t="shared" si="10"/>
        <v>0.13169373150518504</v>
      </c>
      <c r="D279" s="678">
        <f>'PI Data Sheet 1'!D135</f>
        <v>7.1716357775987102E-2</v>
      </c>
      <c r="E279" s="678">
        <f>'PI Data Sheet 1'!D340</f>
        <v>5.1212938005390833E-2</v>
      </c>
      <c r="F279" s="678" t="str">
        <f>'PI Data Sheet 1'!D546</f>
        <v>-</v>
      </c>
      <c r="G279" s="678">
        <f>'PI Data Sheet 1'!D751</f>
        <v>0.27215189873417722</v>
      </c>
      <c r="J279" s="258"/>
    </row>
    <row r="280" spans="1:10" s="236" customFormat="1" ht="15" thickBot="1" x14ac:dyDescent="0.4">
      <c r="A280" s="3" t="s">
        <v>455</v>
      </c>
      <c r="B280" s="676">
        <f>'PI Data Sheet 1'!D956</f>
        <v>0.15337898953353146</v>
      </c>
      <c r="C280" s="677">
        <f t="shared" si="10"/>
        <v>0.11718858552415079</v>
      </c>
      <c r="D280" s="678">
        <f>'PI Data Sheet 1'!D136</f>
        <v>0.11493582263710618</v>
      </c>
      <c r="E280" s="678">
        <f>'PI Data Sheet 1'!D341</f>
        <v>9.7839898348157567E-2</v>
      </c>
      <c r="F280" s="678" t="str">
        <f>'PI Data Sheet 1'!D547</f>
        <v>-</v>
      </c>
      <c r="G280" s="678">
        <f>'PI Data Sheet 1'!D752</f>
        <v>0.13879003558718861</v>
      </c>
      <c r="J280" s="258"/>
    </row>
    <row r="281" spans="1:10" s="236" customFormat="1" ht="15" thickBot="1" x14ac:dyDescent="0.4">
      <c r="A281" s="3" t="s">
        <v>456</v>
      </c>
      <c r="B281" s="676">
        <f>'PI Data Sheet 1'!D957</f>
        <v>0.1345160987515254</v>
      </c>
      <c r="C281" s="677">
        <f t="shared" si="10"/>
        <v>9.681260103671098E-2</v>
      </c>
      <c r="D281" s="678">
        <f>'PI Data Sheet 1'!D137</f>
        <v>0.10737637923988558</v>
      </c>
      <c r="E281" s="678">
        <f>'PI Data Sheet 1'!D342</f>
        <v>7.0929070929070928E-2</v>
      </c>
      <c r="F281" s="678" t="str">
        <f>'PI Data Sheet 1'!D548</f>
        <v>-</v>
      </c>
      <c r="G281" s="678">
        <f>'PI Data Sheet 1'!D753</f>
        <v>0.11213235294117647</v>
      </c>
      <c r="J281" s="258"/>
    </row>
    <row r="282" spans="1:10" s="236" customFormat="1" ht="15" thickBot="1" x14ac:dyDescent="0.4">
      <c r="A282" s="4" t="s">
        <v>413</v>
      </c>
      <c r="B282" s="676">
        <f>'PI Data Sheet 1'!D958</f>
        <v>0.34794352363413139</v>
      </c>
      <c r="C282" s="677">
        <f t="shared" si="10"/>
        <v>0.3208742489564152</v>
      </c>
      <c r="D282" s="678">
        <f>'PI Data Sheet 1'!D138</f>
        <v>0.32163506790372465</v>
      </c>
      <c r="E282" s="678">
        <f>'PI Data Sheet 1'!D343</f>
        <v>0.3283261802575107</v>
      </c>
      <c r="F282" s="678" t="str">
        <f>'PI Data Sheet 1'!D549</f>
        <v>-</v>
      </c>
      <c r="G282" s="678">
        <f>'PI Data Sheet 1'!D754</f>
        <v>0.31266149870801035</v>
      </c>
      <c r="J282" s="258"/>
    </row>
    <row r="283" spans="1:10" s="236" customFormat="1" ht="15" thickBot="1" x14ac:dyDescent="0.4">
      <c r="A283" s="4" t="s">
        <v>414</v>
      </c>
      <c r="B283" s="676">
        <f>'PI Data Sheet 1'!D959</f>
        <v>1.4948786564547383E-2</v>
      </c>
      <c r="C283" s="677">
        <f t="shared" si="10"/>
        <v>2.1282012855902062E-4</v>
      </c>
      <c r="D283" s="678">
        <f>'PI Data Sheet 1'!D139</f>
        <v>1.4778325123152708E-4</v>
      </c>
      <c r="E283" s="678">
        <f>'PI Data Sheet 1'!D344</f>
        <v>4.906771344455348E-4</v>
      </c>
      <c r="F283" s="678" t="str">
        <f>'PI Data Sheet 1'!D550</f>
        <v>-</v>
      </c>
      <c r="G283" s="678">
        <f>'PI Data Sheet 1'!D755</f>
        <v>0</v>
      </c>
      <c r="J283" s="258"/>
    </row>
    <row r="284" spans="1:10" s="236" customFormat="1" ht="15" thickBot="1" x14ac:dyDescent="0.4">
      <c r="A284" s="3" t="s">
        <v>537</v>
      </c>
      <c r="B284" s="676">
        <f>'PI Data Sheet 1'!D960</f>
        <v>1.7597675169518889E-2</v>
      </c>
      <c r="C284" s="677">
        <f t="shared" si="10"/>
        <v>6.5776183785516496E-3</v>
      </c>
      <c r="D284" s="678">
        <f>'PI Data Sheet 1'!D140</f>
        <v>1.0349065880039331E-2</v>
      </c>
      <c r="E284" s="678">
        <f>'PI Data Sheet 1'!D345</f>
        <v>4.74158368895211E-4</v>
      </c>
      <c r="F284" s="678" t="str">
        <f>'PI Data Sheet 1'!D551</f>
        <v>-</v>
      </c>
      <c r="G284" s="678">
        <f>'PI Data Sheet 1'!D756</f>
        <v>8.9096308867204072E-3</v>
      </c>
      <c r="J284" s="258"/>
    </row>
    <row r="285" spans="1:10" s="236" customFormat="1" ht="15" thickBot="1" x14ac:dyDescent="0.4">
      <c r="A285" s="3" t="s">
        <v>426</v>
      </c>
      <c r="B285" s="676">
        <f>'PI Data Sheet 1'!D961</f>
        <v>2.0654958840796055E-2</v>
      </c>
      <c r="C285" s="677">
        <f t="shared" si="10"/>
        <v>1.1448744845888358E-2</v>
      </c>
      <c r="D285" s="678">
        <f>'PI Data Sheet 1'!D141</f>
        <v>1.8976449977519728E-2</v>
      </c>
      <c r="E285" s="678">
        <f>'PI Data Sheet 1'!D346</f>
        <v>4.4850232260131347E-3</v>
      </c>
      <c r="F285" s="678" t="str">
        <f>'PI Data Sheet 1'!D552</f>
        <v>-</v>
      </c>
      <c r="G285" s="678">
        <f>'PI Data Sheet 1'!D757</f>
        <v>1.0884761334132215E-2</v>
      </c>
      <c r="J285" s="259"/>
    </row>
    <row r="286" spans="1:10" s="236" customFormat="1" ht="15" thickBot="1" x14ac:dyDescent="0.4">
      <c r="A286" s="669"/>
      <c r="B286" s="679"/>
      <c r="C286" s="680"/>
      <c r="D286" s="678"/>
      <c r="E286" s="678"/>
      <c r="F286" s="678"/>
      <c r="G286" s="678"/>
      <c r="J286" s="675"/>
    </row>
    <row r="287" spans="1:10" s="236" customFormat="1" ht="15" thickBot="1" x14ac:dyDescent="0.4">
      <c r="A287" s="220" t="s">
        <v>515</v>
      </c>
      <c r="B287" s="679"/>
      <c r="C287" s="680"/>
      <c r="D287" s="678"/>
      <c r="E287" s="678"/>
      <c r="F287" s="678"/>
      <c r="G287" s="678"/>
      <c r="J287" s="412"/>
    </row>
    <row r="288" spans="1:10" s="236" customFormat="1" ht="15" thickBot="1" x14ac:dyDescent="0.4">
      <c r="A288" s="128" t="s">
        <v>397</v>
      </c>
      <c r="B288" s="293">
        <f>'PI Data Sheet 1'!D964</f>
        <v>0.26005892053732971</v>
      </c>
      <c r="C288" s="286">
        <f t="shared" ref="C288:C313" si="11">AVERAGE(D288:G288)</f>
        <v>0.25272065094764318</v>
      </c>
      <c r="D288" s="251">
        <f>'PI Data Sheet 1'!D144</f>
        <v>0.26276315173457765</v>
      </c>
      <c r="E288" s="251">
        <f>'PI Data Sheet 1'!D349</f>
        <v>0.23378789652346951</v>
      </c>
      <c r="F288" s="251" t="str">
        <f>'PI Data Sheet 1'!D555</f>
        <v>-</v>
      </c>
      <c r="G288" s="251">
        <f>'PI Data Sheet 1'!D760</f>
        <v>0.26161090458488229</v>
      </c>
      <c r="J288" s="294"/>
    </row>
    <row r="289" spans="1:10" s="236" customFormat="1" ht="15" thickBot="1" x14ac:dyDescent="0.4">
      <c r="A289" s="175" t="s">
        <v>399</v>
      </c>
      <c r="B289" s="676">
        <f>'PI Data Sheet 1'!D965</f>
        <v>0.63250071777203565</v>
      </c>
      <c r="C289" s="677">
        <f t="shared" si="11"/>
        <v>0.61871970633011453</v>
      </c>
      <c r="D289" s="678">
        <f>'PI Data Sheet 1'!D145</f>
        <v>0.63428943937418514</v>
      </c>
      <c r="E289" s="678">
        <f>'PI Data Sheet 1'!D350</f>
        <v>0.63736263736263732</v>
      </c>
      <c r="F289" s="678" t="str">
        <f>'PI Data Sheet 1'!D556</f>
        <v>-</v>
      </c>
      <c r="G289" s="678">
        <f>'PI Data Sheet 1'!D761</f>
        <v>0.58450704225352113</v>
      </c>
      <c r="J289" s="257"/>
    </row>
    <row r="290" spans="1:10" s="236" customFormat="1" ht="15" thickBot="1" x14ac:dyDescent="0.4">
      <c r="A290" s="3" t="s">
        <v>400</v>
      </c>
      <c r="B290" s="676">
        <f>'PI Data Sheet 1'!D966</f>
        <v>0.39204004086739908</v>
      </c>
      <c r="C290" s="677">
        <f t="shared" si="11"/>
        <v>0.40278362326259654</v>
      </c>
      <c r="D290" s="678">
        <f>'PI Data Sheet 1'!D146</f>
        <v>0.38990135651433061</v>
      </c>
      <c r="E290" s="678">
        <f>'PI Data Sheet 1'!D351</f>
        <v>0.39737108190091003</v>
      </c>
      <c r="F290" s="678" t="str">
        <f>'PI Data Sheet 1'!D557</f>
        <v>-</v>
      </c>
      <c r="G290" s="678">
        <f>'PI Data Sheet 1'!D762</f>
        <v>0.42107843137254902</v>
      </c>
      <c r="J290" s="258"/>
    </row>
    <row r="291" spans="1:10" s="236" customFormat="1" ht="15" thickBot="1" x14ac:dyDescent="0.4">
      <c r="A291" s="3" t="s">
        <v>401</v>
      </c>
      <c r="B291" s="676">
        <f>'PI Data Sheet 1'!D967</f>
        <v>0.26731664081542211</v>
      </c>
      <c r="C291" s="677">
        <f t="shared" si="11"/>
        <v>0.25534368166336058</v>
      </c>
      <c r="D291" s="678">
        <f>'PI Data Sheet 1'!D147</f>
        <v>0.2718419040114945</v>
      </c>
      <c r="E291" s="678">
        <f>'PI Data Sheet 1'!D352</f>
        <v>0.22526692263188344</v>
      </c>
      <c r="F291" s="678" t="str">
        <f>'PI Data Sheet 1'!D558</f>
        <v>-</v>
      </c>
      <c r="G291" s="678">
        <f>'PI Data Sheet 1'!D763</f>
        <v>0.26892221834670388</v>
      </c>
      <c r="J291" s="258"/>
    </row>
    <row r="292" spans="1:10" s="236" customFormat="1" ht="15" thickBot="1" x14ac:dyDescent="0.4">
      <c r="A292" s="3" t="s">
        <v>402</v>
      </c>
      <c r="B292" s="676">
        <f>'PI Data Sheet 1'!D968</f>
        <v>8.4045742200510712E-2</v>
      </c>
      <c r="C292" s="677">
        <f t="shared" si="11"/>
        <v>7.664077356289721E-2</v>
      </c>
      <c r="D292" s="678">
        <f>'PI Data Sheet 1'!D148</f>
        <v>8.6661686109993682E-2</v>
      </c>
      <c r="E292" s="678">
        <f>'PI Data Sheet 1'!D353</f>
        <v>5.5635216518497274E-2</v>
      </c>
      <c r="F292" s="678" t="str">
        <f>'PI Data Sheet 1'!D559</f>
        <v>-</v>
      </c>
      <c r="G292" s="678">
        <f>'PI Data Sheet 1'!D764</f>
        <v>8.7625418060200674E-2</v>
      </c>
      <c r="J292" s="258"/>
    </row>
    <row r="293" spans="1:10" s="236" customFormat="1" ht="15" thickBot="1" x14ac:dyDescent="0.4">
      <c r="A293" s="3" t="s">
        <v>5</v>
      </c>
      <c r="B293" s="676">
        <f>'PI Data Sheet 1'!D969</f>
        <v>0.52685102014628515</v>
      </c>
      <c r="C293" s="677">
        <f t="shared" si="11"/>
        <v>0.53302560545842526</v>
      </c>
      <c r="D293" s="678">
        <f>'PI Data Sheet 1'!D149</f>
        <v>0.5249126677698106</v>
      </c>
      <c r="E293" s="678">
        <f>'PI Data Sheet 1'!D354</f>
        <v>0.54856687898089174</v>
      </c>
      <c r="F293" s="678" t="str">
        <f>'PI Data Sheet 1'!D560</f>
        <v>-</v>
      </c>
      <c r="G293" s="678">
        <f>'PI Data Sheet 1'!D765</f>
        <v>0.52559726962457343</v>
      </c>
      <c r="J293" s="258"/>
    </row>
    <row r="294" spans="1:10" s="236" customFormat="1" ht="15" thickBot="1" x14ac:dyDescent="0.4">
      <c r="A294" s="3" t="s">
        <v>403</v>
      </c>
      <c r="B294" s="676">
        <f>'PI Data Sheet 1'!D970</f>
        <v>0.29534353630739174</v>
      </c>
      <c r="C294" s="677">
        <f t="shared" si="11"/>
        <v>0.30205472714148751</v>
      </c>
      <c r="D294" s="678">
        <f>'PI Data Sheet 1'!D150</f>
        <v>0.29696376101860922</v>
      </c>
      <c r="E294" s="678">
        <f>'PI Data Sheet 1'!D355</f>
        <v>0.24360902255639097</v>
      </c>
      <c r="F294" s="678" t="str">
        <f>'PI Data Sheet 1'!D561</f>
        <v>-</v>
      </c>
      <c r="G294" s="678">
        <f>'PI Data Sheet 1'!D766</f>
        <v>0.36559139784946237</v>
      </c>
      <c r="J294" s="258"/>
    </row>
    <row r="295" spans="1:10" s="236" customFormat="1" ht="15" thickBot="1" x14ac:dyDescent="0.4">
      <c r="A295" s="3" t="s">
        <v>583</v>
      </c>
      <c r="B295" s="676">
        <f>'PI Data Sheet 1'!D971</f>
        <v>0.33730297723292468</v>
      </c>
      <c r="C295" s="677">
        <f t="shared" si="11"/>
        <v>0.33062057444636977</v>
      </c>
      <c r="D295" s="678">
        <f>'PI Data Sheet 1'!D151</f>
        <v>0.3407924927170074</v>
      </c>
      <c r="E295" s="678">
        <f>'PI Data Sheet 1'!D356</f>
        <v>0.29681093394077451</v>
      </c>
      <c r="F295" s="678" t="str">
        <f>'PI Data Sheet 1'!D562</f>
        <v>-</v>
      </c>
      <c r="G295" s="678">
        <f>'PI Data Sheet 1'!D767</f>
        <v>0.35425829668132747</v>
      </c>
      <c r="J295" s="258"/>
    </row>
    <row r="296" spans="1:10" s="236" customFormat="1" ht="15" thickBot="1" x14ac:dyDescent="0.4">
      <c r="A296" s="3" t="s">
        <v>405</v>
      </c>
      <c r="B296" s="676">
        <f>'PI Data Sheet 1'!D972</f>
        <v>0.40502283105022829</v>
      </c>
      <c r="C296" s="677">
        <f t="shared" si="11"/>
        <v>0.3838660445187787</v>
      </c>
      <c r="D296" s="678">
        <f>'PI Data Sheet 1'!D152</f>
        <v>0.41330754352030946</v>
      </c>
      <c r="E296" s="678">
        <f>'PI Data Sheet 1'!D357</f>
        <v>0.33221024258760107</v>
      </c>
      <c r="F296" s="678" t="str">
        <f>'PI Data Sheet 1'!D563</f>
        <v>-</v>
      </c>
      <c r="G296" s="678">
        <f>'PI Data Sheet 1'!D768</f>
        <v>0.40608034744842564</v>
      </c>
      <c r="J296" s="258"/>
    </row>
    <row r="297" spans="1:10" s="236" customFormat="1" ht="15" thickBot="1" x14ac:dyDescent="0.4">
      <c r="A297" s="3" t="s">
        <v>406</v>
      </c>
      <c r="B297" s="676">
        <f>'PI Data Sheet 1'!D973</f>
        <v>0.25411227846757933</v>
      </c>
      <c r="C297" s="677">
        <f t="shared" si="11"/>
        <v>0.21809502500033798</v>
      </c>
      <c r="D297" s="678">
        <f>'PI Data Sheet 1'!D153</f>
        <v>0.26564535136140915</v>
      </c>
      <c r="E297" s="678">
        <f>'PI Data Sheet 1'!D358</f>
        <v>0.15477629987908101</v>
      </c>
      <c r="F297" s="678" t="str">
        <f>'PI Data Sheet 1'!D564</f>
        <v>-</v>
      </c>
      <c r="G297" s="678">
        <f>'PI Data Sheet 1'!D769</f>
        <v>0.23386342376052385</v>
      </c>
      <c r="J297" s="258"/>
    </row>
    <row r="298" spans="1:10" s="236" customFormat="1" ht="15" thickBot="1" x14ac:dyDescent="0.4">
      <c r="A298" s="3" t="s">
        <v>629</v>
      </c>
      <c r="B298" s="676">
        <f>'PI Data Sheet 1'!D974</f>
        <v>0.25902173682985163</v>
      </c>
      <c r="C298" s="677">
        <f t="shared" si="11"/>
        <v>0.24055413041649479</v>
      </c>
      <c r="D298" s="678">
        <f>'PI Data Sheet 1'!D154</f>
        <v>0.26813438533978112</v>
      </c>
      <c r="E298" s="678">
        <f>'PI Data Sheet 1'!D359</f>
        <v>0.19111111111111112</v>
      </c>
      <c r="F298" s="678" t="str">
        <f>'PI Data Sheet 1'!D565</f>
        <v>-</v>
      </c>
      <c r="G298" s="678">
        <f>'PI Data Sheet 1'!D770</f>
        <v>0.26241689479859209</v>
      </c>
      <c r="J298" s="258"/>
    </row>
    <row r="299" spans="1:10" s="236" customFormat="1" ht="15" thickBot="1" x14ac:dyDescent="0.4">
      <c r="A299" s="4" t="s">
        <v>707</v>
      </c>
      <c r="B299" s="676">
        <f>'PI Data Sheet 1'!D975</f>
        <v>1.3189378465129851E-2</v>
      </c>
      <c r="C299" s="677">
        <f t="shared" si="11"/>
        <v>1.3053187837002241E-2</v>
      </c>
      <c r="D299" s="678">
        <f>'PI Data Sheet 1'!D155</f>
        <v>1.3626551538046412E-2</v>
      </c>
      <c r="E299" s="678">
        <f>'PI Data Sheet 1'!D360</f>
        <v>2.1216407355021216E-3</v>
      </c>
      <c r="F299" s="678" t="str">
        <f>'PI Data Sheet 1'!D566</f>
        <v>-</v>
      </c>
      <c r="G299" s="678">
        <f>'PI Data Sheet 1'!D771</f>
        <v>2.3411371237458192E-2</v>
      </c>
      <c r="J299" s="258"/>
    </row>
    <row r="300" spans="1:10" s="236" customFormat="1" ht="15" thickBot="1" x14ac:dyDescent="0.4">
      <c r="A300" s="3" t="s">
        <v>28</v>
      </c>
      <c r="B300" s="676">
        <f>'PI Data Sheet 1'!D976</f>
        <v>0.30882668766554516</v>
      </c>
      <c r="C300" s="677">
        <f t="shared" si="11"/>
        <v>0.30415254395127839</v>
      </c>
      <c r="D300" s="678">
        <f>'PI Data Sheet 1'!D156</f>
        <v>0.3108682073703935</v>
      </c>
      <c r="E300" s="678">
        <f>'PI Data Sheet 1'!D361</f>
        <v>0.28534704370179947</v>
      </c>
      <c r="F300" s="678" t="str">
        <f>'PI Data Sheet 1'!D567</f>
        <v>-</v>
      </c>
      <c r="G300" s="678">
        <f>'PI Data Sheet 1'!D772</f>
        <v>0.31624238078164219</v>
      </c>
      <c r="J300" s="258"/>
    </row>
    <row r="301" spans="1:10" s="236" customFormat="1" ht="15" thickBot="1" x14ac:dyDescent="0.4">
      <c r="A301" s="4" t="s">
        <v>39</v>
      </c>
      <c r="B301" s="676">
        <f>'PI Data Sheet 1'!D977</f>
        <v>0.37079005350960026</v>
      </c>
      <c r="C301" s="677">
        <f t="shared" si="11"/>
        <v>0.39115346443190685</v>
      </c>
      <c r="D301" s="678">
        <f>'PI Data Sheet 1'!D157</f>
        <v>0.36506746626686659</v>
      </c>
      <c r="E301" s="678">
        <f>'PI Data Sheet 1'!D362</f>
        <v>0.39481268011527376</v>
      </c>
      <c r="F301" s="678" t="str">
        <f>'PI Data Sheet 1'!D568</f>
        <v>-</v>
      </c>
      <c r="G301" s="678">
        <f>'PI Data Sheet 1'!D773</f>
        <v>0.41358024691358025</v>
      </c>
      <c r="J301" s="258"/>
    </row>
    <row r="302" spans="1:10" s="236" customFormat="1" ht="15" thickBot="1" x14ac:dyDescent="0.4">
      <c r="A302" s="4" t="s">
        <v>536</v>
      </c>
      <c r="B302" s="676">
        <f>'PI Data Sheet 1'!D978</f>
        <v>0.28870984953580192</v>
      </c>
      <c r="C302" s="677">
        <f t="shared" si="11"/>
        <v>0.28092082737964769</v>
      </c>
      <c r="D302" s="678">
        <f>'PI Data Sheet 1'!D158</f>
        <v>0.29046188509200149</v>
      </c>
      <c r="E302" s="678">
        <f>'PI Data Sheet 1'!D363</f>
        <v>0.28724035608308607</v>
      </c>
      <c r="F302" s="678" t="str">
        <f>'PI Data Sheet 1'!D569</f>
        <v>-</v>
      </c>
      <c r="G302" s="678">
        <f>'PI Data Sheet 1'!D774</f>
        <v>0.26506024096385544</v>
      </c>
      <c r="J302" s="258"/>
    </row>
    <row r="303" spans="1:10" s="236" customFormat="1" ht="15" thickBot="1" x14ac:dyDescent="0.4">
      <c r="A303" s="3" t="s">
        <v>31</v>
      </c>
      <c r="B303" s="676">
        <f>'PI Data Sheet 1'!D979</f>
        <v>6.7493666462828686E-2</v>
      </c>
      <c r="C303" s="677">
        <f t="shared" si="11"/>
        <v>6.9191512263356542E-2</v>
      </c>
      <c r="D303" s="678">
        <f>'PI Data Sheet 1'!D159</f>
        <v>6.6874121662316807E-2</v>
      </c>
      <c r="E303" s="678">
        <f>'PI Data Sheet 1'!D364</f>
        <v>7.9819990525817147E-2</v>
      </c>
      <c r="F303" s="678" t="str">
        <f>'PI Data Sheet 1'!D570</f>
        <v>-</v>
      </c>
      <c r="G303" s="678">
        <f>'PI Data Sheet 1'!D775</f>
        <v>6.0880424601935684E-2</v>
      </c>
      <c r="J303" s="258"/>
    </row>
    <row r="304" spans="1:10" s="236" customFormat="1" ht="15" thickBot="1" x14ac:dyDescent="0.4">
      <c r="A304" s="3" t="s">
        <v>408</v>
      </c>
      <c r="B304" s="676">
        <f>'PI Data Sheet 1'!D980</f>
        <v>8.743813339618195E-2</v>
      </c>
      <c r="C304" s="677">
        <f t="shared" si="11"/>
        <v>8.9773609098290727E-2</v>
      </c>
      <c r="D304" s="678">
        <f>'PI Data Sheet 1'!D160</f>
        <v>8.987831858407079E-2</v>
      </c>
      <c r="E304" s="678">
        <f>'PI Data Sheet 1'!D365</f>
        <v>3.6585365853658534E-2</v>
      </c>
      <c r="F304" s="678" t="str">
        <f>'PI Data Sheet 1'!D571</f>
        <v>-</v>
      </c>
      <c r="G304" s="678">
        <f>'PI Data Sheet 1'!D776</f>
        <v>0.14285714285714285</v>
      </c>
      <c r="J304" s="258"/>
    </row>
    <row r="305" spans="1:10" s="236" customFormat="1" ht="15" thickBot="1" x14ac:dyDescent="0.4">
      <c r="A305" s="3" t="s">
        <v>219</v>
      </c>
      <c r="B305" s="676">
        <f>'PI Data Sheet 1'!D981</f>
        <v>0.32111640842272549</v>
      </c>
      <c r="C305" s="677">
        <f t="shared" si="11"/>
        <v>0.28808547190485356</v>
      </c>
      <c r="D305" s="678">
        <f>'PI Data Sheet 1'!D161</f>
        <v>0.33052704417022261</v>
      </c>
      <c r="E305" s="678">
        <f>'PI Data Sheet 1'!D366</f>
        <v>0.24235006119951041</v>
      </c>
      <c r="F305" s="678" t="str">
        <f>'PI Data Sheet 1'!D572</f>
        <v>-</v>
      </c>
      <c r="G305" s="678">
        <f>'PI Data Sheet 1'!D777</f>
        <v>0.29137931034482761</v>
      </c>
      <c r="J305" s="258"/>
    </row>
    <row r="306" spans="1:10" s="236" customFormat="1" ht="15" thickBot="1" x14ac:dyDescent="0.4">
      <c r="A306" s="3" t="s">
        <v>543</v>
      </c>
      <c r="B306" s="676">
        <f>'PI Data Sheet 1'!D982</f>
        <v>0.38317068679801142</v>
      </c>
      <c r="C306" s="677">
        <f t="shared" si="11"/>
        <v>0.37044138325035753</v>
      </c>
      <c r="D306" s="678">
        <f>'PI Data Sheet 1'!D162</f>
        <v>0.38611527748017999</v>
      </c>
      <c r="E306" s="678">
        <f>'PI Data Sheet 1'!D367</f>
        <v>0.37367303609341823</v>
      </c>
      <c r="F306" s="678" t="str">
        <f>'PI Data Sheet 1'!D573</f>
        <v>-</v>
      </c>
      <c r="G306" s="678">
        <f>'PI Data Sheet 1'!D778</f>
        <v>0.35153583617747441</v>
      </c>
      <c r="J306" s="258"/>
    </row>
    <row r="307" spans="1:10" s="236" customFormat="1" ht="15" thickBot="1" x14ac:dyDescent="0.4">
      <c r="A307" s="3" t="s">
        <v>585</v>
      </c>
      <c r="B307" s="676">
        <f>'PI Data Sheet 1'!D983</f>
        <v>3.6688617121354655E-2</v>
      </c>
      <c r="C307" s="677">
        <f t="shared" si="11"/>
        <v>7.7418886673751949E-2</v>
      </c>
      <c r="D307" s="678">
        <f>'PI Data Sheet 1'!D163</f>
        <v>3.0083266183185603E-2</v>
      </c>
      <c r="E307" s="678">
        <f>'PI Data Sheet 1'!D368</f>
        <v>5.6603773584905662E-2</v>
      </c>
      <c r="F307" s="678" t="str">
        <f>'PI Data Sheet 1'!D574</f>
        <v>-</v>
      </c>
      <c r="G307" s="678">
        <f>'PI Data Sheet 1'!D779</f>
        <v>0.14556962025316456</v>
      </c>
      <c r="J307" s="258"/>
    </row>
    <row r="308" spans="1:10" s="236" customFormat="1" ht="15" thickBot="1" x14ac:dyDescent="0.4">
      <c r="A308" s="3" t="s">
        <v>455</v>
      </c>
      <c r="B308" s="676">
        <f>'PI Data Sheet 1'!D984</f>
        <v>0.10396099939061548</v>
      </c>
      <c r="C308" s="677">
        <f t="shared" si="11"/>
        <v>9.0746518834179654E-2</v>
      </c>
      <c r="D308" s="678">
        <f>'PI Data Sheet 1'!D164</f>
        <v>0.1088098016336056</v>
      </c>
      <c r="E308" s="678">
        <f>'PI Data Sheet 1'!D369</f>
        <v>6.734434561626429E-2</v>
      </c>
      <c r="F308" s="678" t="str">
        <f>'PI Data Sheet 1'!D575</f>
        <v>-</v>
      </c>
      <c r="G308" s="678">
        <f>'PI Data Sheet 1'!D780</f>
        <v>9.6085409252669035E-2</v>
      </c>
      <c r="J308" s="258"/>
    </row>
    <row r="309" spans="1:10" s="236" customFormat="1" ht="15" thickBot="1" x14ac:dyDescent="0.4">
      <c r="A309" s="3" t="s">
        <v>456</v>
      </c>
      <c r="B309" s="676">
        <f>'PI Data Sheet 1'!D985</f>
        <v>0.2991264448954381</v>
      </c>
      <c r="C309" s="677">
        <f t="shared" si="11"/>
        <v>0.30067241137669515</v>
      </c>
      <c r="D309" s="678">
        <f>'PI Data Sheet 1'!D165</f>
        <v>0.2985288107887209</v>
      </c>
      <c r="E309" s="678">
        <f>'PI Data Sheet 1'!D370</f>
        <v>0.30569430569430567</v>
      </c>
      <c r="F309" s="678" t="str">
        <f>'PI Data Sheet 1'!D576</f>
        <v>-</v>
      </c>
      <c r="G309" s="678">
        <f>'PI Data Sheet 1'!D781</f>
        <v>0.29779411764705882</v>
      </c>
      <c r="J309" s="258"/>
    </row>
    <row r="310" spans="1:10" s="236" customFormat="1" ht="15" thickBot="1" x14ac:dyDescent="0.4">
      <c r="A310" s="4" t="s">
        <v>413</v>
      </c>
      <c r="B310" s="676">
        <f>'PI Data Sheet 1'!D986</f>
        <v>1.9300361881785282E-2</v>
      </c>
      <c r="C310" s="677">
        <f t="shared" si="11"/>
        <v>1.5276797818327121E-2</v>
      </c>
      <c r="D310" s="678">
        <f>'PI Data Sheet 1'!D166</f>
        <v>2.0034960333467796E-2</v>
      </c>
      <c r="E310" s="678">
        <f>'PI Data Sheet 1'!D371</f>
        <v>1.2875536480686695E-2</v>
      </c>
      <c r="F310" s="678" t="str">
        <f>'PI Data Sheet 1'!D577</f>
        <v>-</v>
      </c>
      <c r="G310" s="678">
        <f>'PI Data Sheet 1'!D782</f>
        <v>1.2919896640826873E-2</v>
      </c>
      <c r="J310" s="258"/>
    </row>
    <row r="311" spans="1:10" s="236" customFormat="1" ht="15" thickBot="1" x14ac:dyDescent="0.4">
      <c r="A311" s="4" t="s">
        <v>414</v>
      </c>
      <c r="B311" s="676">
        <f>'PI Data Sheet 1'!D987</f>
        <v>1.2825445684237527E-4</v>
      </c>
      <c r="C311" s="677">
        <f t="shared" si="11"/>
        <v>1.9639976731107317E-4</v>
      </c>
      <c r="D311" s="678">
        <f>'PI Data Sheet 1'!D167</f>
        <v>9.8522167487684735E-5</v>
      </c>
      <c r="E311" s="678">
        <f>'PI Data Sheet 1'!D372</f>
        <v>4.906771344455348E-4</v>
      </c>
      <c r="F311" s="678" t="str">
        <f>'PI Data Sheet 1'!D578</f>
        <v>-</v>
      </c>
      <c r="G311" s="678">
        <f>'PI Data Sheet 1'!D783</f>
        <v>0</v>
      </c>
      <c r="J311" s="258"/>
    </row>
    <row r="312" spans="1:10" s="236" customFormat="1" ht="15" thickBot="1" x14ac:dyDescent="0.4">
      <c r="A312" s="3" t="s">
        <v>537</v>
      </c>
      <c r="B312" s="676">
        <f>'PI Data Sheet 1'!D988</f>
        <v>0.15002836074872378</v>
      </c>
      <c r="C312" s="677">
        <f t="shared" si="11"/>
        <v>0.12701120049364159</v>
      </c>
      <c r="D312" s="678">
        <f>'PI Data Sheet 1'!D168</f>
        <v>0.15619469026548671</v>
      </c>
      <c r="E312" s="678">
        <f>'PI Data Sheet 1'!D373</f>
        <v>0.13149992097360519</v>
      </c>
      <c r="F312" s="678" t="str">
        <f>'PI Data Sheet 1'!D579</f>
        <v>-</v>
      </c>
      <c r="G312" s="678">
        <f>'PI Data Sheet 1'!D784</f>
        <v>9.3338990241832842E-2</v>
      </c>
      <c r="J312" s="258"/>
    </row>
    <row r="313" spans="1:10" s="236" customFormat="1" ht="15" thickBot="1" x14ac:dyDescent="0.4">
      <c r="A313" s="3" t="s">
        <v>426</v>
      </c>
      <c r="B313" s="676">
        <f>'PI Data Sheet 1'!D989</f>
        <v>1.4455254716109359E-3</v>
      </c>
      <c r="C313" s="677">
        <f t="shared" si="11"/>
        <v>2.8808488780123521E-3</v>
      </c>
      <c r="D313" s="678">
        <f>'PI Data Sheet 1'!D169</f>
        <v>9.767290429605743E-4</v>
      </c>
      <c r="E313" s="678">
        <f>'PI Data Sheet 1'!D374</f>
        <v>6.5673554380906614E-3</v>
      </c>
      <c r="F313" s="678" t="str">
        <f>'PI Data Sheet 1'!D580</f>
        <v>-</v>
      </c>
      <c r="G313" s="678">
        <f>'PI Data Sheet 1'!D785</f>
        <v>1.0984621529858199E-3</v>
      </c>
      <c r="J313" s="259"/>
    </row>
    <row r="314" spans="1:10" s="236" customFormat="1" ht="15" thickBot="1" x14ac:dyDescent="0.4">
      <c r="A314" s="669"/>
      <c r="B314" s="679"/>
      <c r="C314" s="680"/>
      <c r="D314" s="678"/>
      <c r="E314" s="678"/>
      <c r="F314" s="678"/>
      <c r="G314" s="678"/>
      <c r="J314" s="675"/>
    </row>
    <row r="315" spans="1:10" s="236" customFormat="1" ht="15" thickBot="1" x14ac:dyDescent="0.4">
      <c r="A315" s="220" t="s">
        <v>514</v>
      </c>
      <c r="B315" s="679"/>
      <c r="C315" s="680"/>
      <c r="D315" s="678"/>
      <c r="E315" s="678"/>
      <c r="F315" s="678"/>
      <c r="G315" s="678"/>
      <c r="J315" s="412"/>
    </row>
    <row r="316" spans="1:10" s="236" customFormat="1" ht="15" thickBot="1" x14ac:dyDescent="0.4">
      <c r="A316" s="128" t="s">
        <v>397</v>
      </c>
      <c r="B316" s="293">
        <f>'PI Data Sheet 1'!D992</f>
        <v>0.12943304993835758</v>
      </c>
      <c r="C316" s="286">
        <f>AVERAGE(D316:G316)</f>
        <v>0.13100322097548947</v>
      </c>
      <c r="D316" s="251">
        <f>'PI Data Sheet 1'!D172</f>
        <v>0.12736465924873983</v>
      </c>
      <c r="E316" s="251">
        <f>'PI Data Sheet 1'!D377</f>
        <v>0.16700807678801358</v>
      </c>
      <c r="F316" s="251" t="str">
        <f>'PI Data Sheet 1'!D583</f>
        <v>-</v>
      </c>
      <c r="G316" s="251">
        <f>'PI Data Sheet 1'!D788</f>
        <v>9.8636926889714996E-2</v>
      </c>
      <c r="J316" s="294"/>
    </row>
    <row r="317" spans="1:10" s="236" customFormat="1" ht="15" thickBot="1" x14ac:dyDescent="0.4">
      <c r="A317" s="175" t="s">
        <v>28</v>
      </c>
      <c r="B317" s="676">
        <f>'PI Data Sheet 1'!D993</f>
        <v>0.37678072875653235</v>
      </c>
      <c r="C317" s="677">
        <f>AVERAGE(D317:G317)</f>
        <v>0.39961089313310433</v>
      </c>
      <c r="D317" s="678">
        <f>'PI Data Sheet 1'!D173</f>
        <v>0.35912971059754323</v>
      </c>
      <c r="E317" s="678">
        <f>'PI Data Sheet 1'!D378</f>
        <v>0.64465097884121025</v>
      </c>
      <c r="F317" s="678" t="str">
        <f>'PI Data Sheet 1'!D584</f>
        <v>-</v>
      </c>
      <c r="G317" s="678">
        <f>'PI Data Sheet 1'!D789</f>
        <v>0.19505198996055934</v>
      </c>
      <c r="J317" s="257"/>
    </row>
    <row r="318" spans="1:10" s="236" customFormat="1" ht="15" thickBot="1" x14ac:dyDescent="0.4">
      <c r="A318" s="3" t="s">
        <v>31</v>
      </c>
      <c r="B318" s="676">
        <f>'PI Data Sheet 1'!D994</f>
        <v>0.45306193762557878</v>
      </c>
      <c r="C318" s="677">
        <f>AVERAGE(D318:G318)</f>
        <v>0.46901987224592667</v>
      </c>
      <c r="D318" s="678">
        <f>'PI Data Sheet 1'!D174</f>
        <v>0.44824332463360772</v>
      </c>
      <c r="E318" s="678">
        <f>'PI Data Sheet 1'!D379</f>
        <v>0.5229748934154429</v>
      </c>
      <c r="F318" s="678" t="str">
        <f>'PI Data Sheet 1'!D585</f>
        <v>-</v>
      </c>
      <c r="G318" s="678">
        <f>'PI Data Sheet 1'!D790</f>
        <v>0.43584139868872934</v>
      </c>
      <c r="J318" s="259"/>
    </row>
    <row r="319" spans="1:10" s="236" customFormat="1" ht="15" thickBot="1" x14ac:dyDescent="0.4">
      <c r="A319" s="669"/>
      <c r="B319" s="679"/>
      <c r="C319" s="680"/>
      <c r="D319" s="678"/>
      <c r="E319" s="678"/>
      <c r="F319" s="678"/>
      <c r="G319" s="678"/>
      <c r="J319" s="675"/>
    </row>
    <row r="320" spans="1:10" s="236" customFormat="1" ht="15" thickBot="1" x14ac:dyDescent="0.4">
      <c r="A320" s="220" t="s">
        <v>519</v>
      </c>
      <c r="B320" s="679"/>
      <c r="C320" s="680"/>
      <c r="D320" s="678"/>
      <c r="E320" s="678"/>
      <c r="F320" s="678"/>
      <c r="G320" s="678"/>
      <c r="J320" s="412"/>
    </row>
    <row r="321" spans="1:10" s="236" customFormat="1" ht="15" thickBot="1" x14ac:dyDescent="0.4">
      <c r="A321" s="128" t="s">
        <v>397</v>
      </c>
      <c r="B321" s="293">
        <f>'PI Data Sheet 1'!D997</f>
        <v>1.3302485443318336E-2</v>
      </c>
      <c r="C321" s="286">
        <f>AVERAGE(D321:G321)</f>
        <v>9.4381104623900754E-3</v>
      </c>
      <c r="D321" s="251">
        <f>'PI Data Sheet 1'!D177</f>
        <v>1.4438427565973251E-2</v>
      </c>
      <c r="E321" s="251">
        <f>'PI Data Sheet 1'!D382</f>
        <v>5.647898864567482E-3</v>
      </c>
      <c r="F321" s="251" t="str">
        <f>'PI Data Sheet 1'!D588</f>
        <v>-</v>
      </c>
      <c r="G321" s="251">
        <f>'PI Data Sheet 1'!D793</f>
        <v>8.2280049566294915E-3</v>
      </c>
      <c r="J321" s="294"/>
    </row>
    <row r="322" spans="1:10" s="236" customFormat="1" ht="15" thickBot="1" x14ac:dyDescent="0.4">
      <c r="A322" s="175" t="s">
        <v>28</v>
      </c>
      <c r="B322" s="676">
        <f>'PI Data Sheet 1'!D998</f>
        <v>2.917173741856969E-3</v>
      </c>
      <c r="C322" s="677">
        <f>AVERAGE(D322:G322)</f>
        <v>1.3027895910224683E-3</v>
      </c>
      <c r="D322" s="678">
        <f>'PI Data Sheet 1'!D178</f>
        <v>3.3520716219029773E-3</v>
      </c>
      <c r="E322" s="678">
        <f>'PI Data Sheet 1'!D383</f>
        <v>1.9774569903104609E-4</v>
      </c>
      <c r="F322" s="678" t="str">
        <f>'PI Data Sheet 1'!D589</f>
        <v>-</v>
      </c>
      <c r="G322" s="678">
        <f>'PI Data Sheet 1'!D794</f>
        <v>3.5855145213338117E-4</v>
      </c>
      <c r="J322" s="257"/>
    </row>
    <row r="323" spans="1:10" s="236" customFormat="1" ht="15" thickBot="1" x14ac:dyDescent="0.4">
      <c r="A323" s="3" t="s">
        <v>31</v>
      </c>
      <c r="B323" s="676">
        <f>'PI Data Sheet 1'!D999</f>
        <v>2.1228269415567397E-2</v>
      </c>
      <c r="C323" s="677">
        <f>AVERAGE(D323:G323)</f>
        <v>1.1828501422724569E-2</v>
      </c>
      <c r="D323" s="678">
        <f>'PI Data Sheet 1'!D179</f>
        <v>2.3449106605099378E-2</v>
      </c>
      <c r="E323" s="678">
        <f>'PI Data Sheet 1'!D384</f>
        <v>8.2899099952629084E-3</v>
      </c>
      <c r="F323" s="678" t="str">
        <f>'PI Data Sheet 1'!D590</f>
        <v>-</v>
      </c>
      <c r="G323" s="678">
        <f>'PI Data Sheet 1'!D795</f>
        <v>3.746487667811427E-3</v>
      </c>
      <c r="J323" s="259"/>
    </row>
    <row r="324" spans="1:10" s="236" customFormat="1" ht="15" thickBot="1" x14ac:dyDescent="0.4">
      <c r="A324" s="669"/>
      <c r="B324" s="679"/>
      <c r="C324" s="680"/>
      <c r="D324" s="678"/>
      <c r="E324" s="678"/>
      <c r="F324" s="678"/>
      <c r="G324" s="678"/>
      <c r="J324" s="675"/>
    </row>
    <row r="325" spans="1:10" s="236" customFormat="1" ht="15" thickBot="1" x14ac:dyDescent="0.4">
      <c r="A325" s="220" t="s">
        <v>520</v>
      </c>
      <c r="B325" s="679"/>
      <c r="C325" s="680"/>
      <c r="D325" s="678"/>
      <c r="E325" s="678"/>
      <c r="F325" s="678"/>
      <c r="G325" s="678"/>
      <c r="J325" s="412"/>
    </row>
    <row r="326" spans="1:10" s="236" customFormat="1" ht="15" thickBot="1" x14ac:dyDescent="0.4">
      <c r="A326" s="128" t="s">
        <v>397</v>
      </c>
      <c r="B326" s="293">
        <f>'PI Data Sheet 1'!D1002</f>
        <v>8.1757582550127827E-2</v>
      </c>
      <c r="C326" s="286">
        <f>AVERAGE(D326:G326)</f>
        <v>7.370180958831557E-2</v>
      </c>
      <c r="D326" s="251">
        <f>'PI Data Sheet 1'!D182</f>
        <v>8.4932661246274133E-2</v>
      </c>
      <c r="E326" s="251">
        <f>'PI Data Sheet 1'!D387</f>
        <v>4.8489991806157089E-2</v>
      </c>
      <c r="F326" s="251" t="str">
        <f>'PI Data Sheet 1'!D593</f>
        <v>-</v>
      </c>
      <c r="G326" s="251">
        <f>'PI Data Sheet 1'!D798</f>
        <v>8.7682775712515496E-2</v>
      </c>
      <c r="J326" s="294"/>
    </row>
    <row r="327" spans="1:10" s="236" customFormat="1" ht="15" thickBot="1" x14ac:dyDescent="0.4">
      <c r="A327" s="3" t="s">
        <v>31</v>
      </c>
      <c r="B327" s="676">
        <f>'PI Data Sheet 1'!D1003</f>
        <v>0.2482047698086835</v>
      </c>
      <c r="C327" s="677">
        <f>AVERAGE(D327:G327)</f>
        <v>0.23283819657206539</v>
      </c>
      <c r="D327" s="678">
        <f>'PI Data Sheet 1'!D183</f>
        <v>0.2524392692230476</v>
      </c>
      <c r="E327" s="678">
        <f>'PI Data Sheet 1'!D388</f>
        <v>0.19943154902889626</v>
      </c>
      <c r="F327" s="678" t="str">
        <f>'PI Data Sheet 1'!D594</f>
        <v>-</v>
      </c>
      <c r="G327" s="678">
        <f>'PI Data Sheet 1'!D799</f>
        <v>0.24664377146425226</v>
      </c>
      <c r="J327" s="259"/>
    </row>
    <row r="328" spans="1:10" s="236" customFormat="1" ht="15" thickBot="1" x14ac:dyDescent="0.4">
      <c r="A328" s="669"/>
      <c r="B328" s="679"/>
      <c r="C328" s="680"/>
      <c r="D328" s="678"/>
      <c r="E328" s="678"/>
      <c r="F328" s="678"/>
      <c r="G328" s="678"/>
      <c r="J328" s="675"/>
    </row>
    <row r="329" spans="1:10" s="236" customFormat="1" ht="15" thickBot="1" x14ac:dyDescent="0.4">
      <c r="A329" s="220" t="s">
        <v>521</v>
      </c>
      <c r="B329" s="679"/>
      <c r="C329" s="680"/>
      <c r="D329" s="678"/>
      <c r="E329" s="678"/>
      <c r="F329" s="678"/>
      <c r="G329" s="678"/>
      <c r="J329" s="412"/>
    </row>
    <row r="330" spans="1:10" s="236" customFormat="1" ht="15" thickBot="1" x14ac:dyDescent="0.4">
      <c r="A330" s="128" t="s">
        <v>397</v>
      </c>
      <c r="B330" s="293">
        <f>'PI Data Sheet 1'!D1006</f>
        <v>8.2574144344642442E-2</v>
      </c>
      <c r="C330" s="286">
        <f>AVERAGE(D330:G330)</f>
        <v>5.9248363379398879E-2</v>
      </c>
      <c r="D330" s="251">
        <f>'PI Data Sheet 1'!D186</f>
        <v>9.0322882691677459E-2</v>
      </c>
      <c r="E330" s="251">
        <f>'PI Data Sheet 1'!D391</f>
        <v>1.7236333840571227E-2</v>
      </c>
      <c r="F330" s="251" t="str">
        <f>'PI Data Sheet 1'!D597</f>
        <v>-</v>
      </c>
      <c r="G330" s="251">
        <f>'PI Data Sheet 1'!D802</f>
        <v>7.0185873605947954E-2</v>
      </c>
      <c r="J330" s="294"/>
    </row>
    <row r="331" spans="1:10" s="236" customFormat="1" ht="15" thickBot="1" x14ac:dyDescent="0.4">
      <c r="A331" s="656"/>
      <c r="B331" s="679"/>
      <c r="C331" s="680"/>
      <c r="D331" s="678"/>
      <c r="E331" s="678"/>
      <c r="F331" s="678"/>
      <c r="G331" s="678"/>
      <c r="J331" s="294"/>
    </row>
    <row r="332" spans="1:10" s="236" customFormat="1" ht="34.4" customHeight="1" thickBot="1" x14ac:dyDescent="0.4">
      <c r="A332" s="220" t="s">
        <v>522</v>
      </c>
      <c r="B332" s="679"/>
      <c r="C332" s="680"/>
      <c r="D332" s="678"/>
      <c r="E332" s="678"/>
      <c r="F332" s="678"/>
      <c r="G332" s="678"/>
      <c r="J332" s="415"/>
    </row>
    <row r="333" spans="1:10" s="236" customFormat="1" ht="15" thickBot="1" x14ac:dyDescent="0.4">
      <c r="A333" s="3" t="s">
        <v>481</v>
      </c>
      <c r="B333" s="676">
        <f>'PI Data Sheet 1'!D1009</f>
        <v>0.943726672408843</v>
      </c>
      <c r="C333" s="677">
        <f t="shared" ref="C333:C338" si="12">AVERAGE(D333:G333)</f>
        <v>0.93399984143598369</v>
      </c>
      <c r="D333" s="678">
        <f>'PI Data Sheet 1'!D189</f>
        <v>0.94426336375488917</v>
      </c>
      <c r="E333" s="678">
        <f>'PI Data Sheet 1'!D394</f>
        <v>0.96336996336996339</v>
      </c>
      <c r="F333" s="678" t="str">
        <f>'PI Data Sheet 1'!D600</f>
        <v>-</v>
      </c>
      <c r="G333" s="678">
        <f>'PI Data Sheet 1'!D805</f>
        <v>0.89436619718309862</v>
      </c>
      <c r="J333" s="258"/>
    </row>
    <row r="334" spans="1:10" s="236" customFormat="1" ht="15" thickBot="1" x14ac:dyDescent="0.4">
      <c r="A334" s="494" t="s">
        <v>724</v>
      </c>
      <c r="B334" s="676">
        <f>'PI Data Sheet 1'!D1010</f>
        <v>0.94543440855961869</v>
      </c>
      <c r="C334" s="677">
        <f t="shared" si="12"/>
        <v>0.92400165945511314</v>
      </c>
      <c r="D334" s="678">
        <f>'PI Data Sheet 1'!D190</f>
        <v>0.94993344593460927</v>
      </c>
      <c r="E334" s="678">
        <f>'PI Data Sheet 1'!D395</f>
        <v>0.91166864608076015</v>
      </c>
      <c r="F334" s="678" t="str">
        <f>'PI Data Sheet 1'!D601</f>
        <v>-</v>
      </c>
      <c r="G334" s="678">
        <f>'PI Data Sheet 1'!D806</f>
        <v>0.91040288634996991</v>
      </c>
      <c r="J334" s="534"/>
    </row>
    <row r="335" spans="1:10" s="236" customFormat="1" ht="15" thickBot="1" x14ac:dyDescent="0.4">
      <c r="A335" s="3" t="s">
        <v>477</v>
      </c>
      <c r="B335" s="676">
        <f>'PI Data Sheet 1'!D1011</f>
        <v>0.21801460643765216</v>
      </c>
      <c r="C335" s="677">
        <f t="shared" si="12"/>
        <v>0.22392410843786337</v>
      </c>
      <c r="D335" s="678">
        <f>'PI Data Sheet 1'!D191</f>
        <v>0.21628189550425272</v>
      </c>
      <c r="E335" s="678">
        <f>'PI Data Sheet 1'!D396</f>
        <v>0.26607538802660752</v>
      </c>
      <c r="F335" s="678" t="str">
        <f>'PI Data Sheet 1'!D602</f>
        <v>-</v>
      </c>
      <c r="G335" s="678">
        <f>'PI Data Sheet 1'!D807</f>
        <v>0.1894150417827298</v>
      </c>
      <c r="J335" s="258"/>
    </row>
    <row r="336" spans="1:10" s="236" customFormat="1" ht="15" thickBot="1" x14ac:dyDescent="0.4">
      <c r="A336" s="3" t="s">
        <v>478</v>
      </c>
      <c r="B336" s="676">
        <f>'PI Data Sheet 1'!D1012</f>
        <v>4.6694855161908765E-2</v>
      </c>
      <c r="C336" s="677">
        <f t="shared" si="12"/>
        <v>4.1754007575399071E-2</v>
      </c>
      <c r="D336" s="678">
        <f>'PI Data Sheet 1'!D192</f>
        <v>4.7803420627419893E-2</v>
      </c>
      <c r="E336" s="678">
        <f>'PI Data Sheet 1'!D397</f>
        <v>4.3804755944931162E-2</v>
      </c>
      <c r="F336" s="678" t="str">
        <f>'PI Data Sheet 1'!D603</f>
        <v>-</v>
      </c>
      <c r="G336" s="678">
        <f>'PI Data Sheet 1'!D808</f>
        <v>3.3653846153846152E-2</v>
      </c>
      <c r="J336" s="258"/>
    </row>
    <row r="337" spans="1:10" s="236" customFormat="1" ht="15" thickBot="1" x14ac:dyDescent="0.4">
      <c r="A337" s="3" t="s">
        <v>479</v>
      </c>
      <c r="B337" s="676">
        <f>'PI Data Sheet 1'!D1013</f>
        <v>0.24399511466956167</v>
      </c>
      <c r="C337" s="677">
        <f t="shared" si="12"/>
        <v>0.26323633563109222</v>
      </c>
      <c r="D337" s="678">
        <f>'PI Data Sheet 1'!D193</f>
        <v>0.22507346767422334</v>
      </c>
      <c r="E337" s="678">
        <f>'PI Data Sheet 1'!D398</f>
        <v>0.50896752302472126</v>
      </c>
      <c r="F337" s="678" t="str">
        <f>'PI Data Sheet 1'!D604</f>
        <v>-</v>
      </c>
      <c r="G337" s="678">
        <f>'PI Data Sheet 1'!D809</f>
        <v>5.5668016194331982E-2</v>
      </c>
      <c r="J337" s="258"/>
    </row>
    <row r="338" spans="1:10" s="236" customFormat="1" ht="15" thickBot="1" x14ac:dyDescent="0.4">
      <c r="A338" s="3" t="s">
        <v>480</v>
      </c>
      <c r="B338" s="676">
        <f>'PI Data Sheet 1'!D1014</f>
        <v>0.84091492364942899</v>
      </c>
      <c r="C338" s="677">
        <f t="shared" si="12"/>
        <v>0.83414606670374403</v>
      </c>
      <c r="D338" s="678">
        <f>'PI Data Sheet 1'!D194</f>
        <v>0.84052215480786907</v>
      </c>
      <c r="E338" s="678">
        <f>'PI Data Sheet 1'!D399</f>
        <v>0.87898089171974525</v>
      </c>
      <c r="F338" s="678" t="str">
        <f>'PI Data Sheet 1'!D605</f>
        <v>-</v>
      </c>
      <c r="G338" s="678">
        <f>'PI Data Sheet 1'!D810</f>
        <v>0.78293515358361776</v>
      </c>
      <c r="J338" s="259"/>
    </row>
    <row r="339" spans="1:10" s="236" customFormat="1" ht="15" thickBot="1" x14ac:dyDescent="0.4">
      <c r="A339" s="669"/>
      <c r="B339" s="679"/>
      <c r="C339" s="680"/>
      <c r="D339" s="678"/>
      <c r="E339" s="678"/>
      <c r="F339" s="678"/>
      <c r="G339" s="678"/>
      <c r="J339" s="675"/>
    </row>
    <row r="340" spans="1:10" s="236" customFormat="1" ht="15" thickBot="1" x14ac:dyDescent="0.4">
      <c r="A340" s="220" t="s">
        <v>467</v>
      </c>
      <c r="B340" s="679"/>
      <c r="C340" s="680"/>
      <c r="D340" s="678"/>
      <c r="E340" s="678"/>
      <c r="F340" s="678"/>
      <c r="G340" s="678"/>
      <c r="J340" s="412"/>
    </row>
    <row r="341" spans="1:10" s="236" customFormat="1" ht="34.5" customHeight="1" thickBot="1" x14ac:dyDescent="0.4">
      <c r="A341" s="220" t="s">
        <v>504</v>
      </c>
      <c r="B341" s="679"/>
      <c r="C341" s="680"/>
      <c r="D341" s="678"/>
      <c r="E341" s="678"/>
      <c r="F341" s="678"/>
      <c r="G341" s="678"/>
      <c r="J341" s="415"/>
    </row>
    <row r="342" spans="1:10" s="236" customFormat="1" ht="15" thickBot="1" x14ac:dyDescent="0.4">
      <c r="A342" s="3" t="s">
        <v>468</v>
      </c>
      <c r="B342" s="676">
        <f>'PI Data Sheet 1'!D1018</f>
        <v>0.99880523685900124</v>
      </c>
      <c r="C342" s="677">
        <f>AVERAGE(D342:G342)</f>
        <v>0.99928726871396911</v>
      </c>
      <c r="D342" s="678">
        <f>'PI Data Sheet 1'!D198</f>
        <v>0.99868147827305498</v>
      </c>
      <c r="E342" s="678">
        <f>'PI Data Sheet 1'!D403</f>
        <v>1</v>
      </c>
      <c r="F342" s="678" t="str">
        <f>'PI Data Sheet 1'!D609</f>
        <v>-</v>
      </c>
      <c r="G342" s="678">
        <f>'PI Data Sheet 1'!D814</f>
        <v>0.99918032786885247</v>
      </c>
      <c r="J342" s="258"/>
    </row>
    <row r="343" spans="1:10" s="236" customFormat="1" ht="15" thickBot="1" x14ac:dyDescent="0.4">
      <c r="A343" s="3" t="s">
        <v>469</v>
      </c>
      <c r="B343" s="676">
        <f>'PI Data Sheet 1'!D1019</f>
        <v>0.99980459481338801</v>
      </c>
      <c r="C343" s="677">
        <f>AVERAGE(D343:G343)</f>
        <v>0.99966732570128503</v>
      </c>
      <c r="D343" s="678">
        <f>'PI Data Sheet 1'!D199</f>
        <v>0.99982164923500261</v>
      </c>
      <c r="E343" s="678">
        <f>'PI Data Sheet 1'!D404</f>
        <v>1</v>
      </c>
      <c r="F343" s="678" t="str">
        <f>'PI Data Sheet 1'!D610</f>
        <v>-</v>
      </c>
      <c r="G343" s="678">
        <f>'PI Data Sheet 1'!D815</f>
        <v>0.99918032786885247</v>
      </c>
      <c r="J343" s="258"/>
    </row>
    <row r="344" spans="1:10" s="236" customFormat="1" ht="15" thickBot="1" x14ac:dyDescent="0.4">
      <c r="A344" s="3" t="s">
        <v>470</v>
      </c>
      <c r="B344" s="676">
        <f>'PI Data Sheet 1'!D1020</f>
        <v>0.92413812355190794</v>
      </c>
      <c r="C344" s="677">
        <f>AVERAGE(D344:G344)</f>
        <v>0.66639344262295086</v>
      </c>
      <c r="D344" s="678">
        <f>'PI Data Sheet 1'!D200</f>
        <v>1</v>
      </c>
      <c r="E344" s="678">
        <f>'PI Data Sheet 1'!D405</f>
        <v>0</v>
      </c>
      <c r="F344" s="678" t="str">
        <f>'PI Data Sheet 1'!D611</f>
        <v>-</v>
      </c>
      <c r="G344" s="678">
        <f>'PI Data Sheet 1'!D816</f>
        <v>0.99918032786885247</v>
      </c>
      <c r="J344" s="258"/>
    </row>
    <row r="345" spans="1:10" s="236" customFormat="1" ht="32.15" customHeight="1" thickBot="1" x14ac:dyDescent="0.4">
      <c r="A345" s="220" t="s">
        <v>513</v>
      </c>
      <c r="B345" s="679"/>
      <c r="C345" s="680"/>
      <c r="D345" s="678"/>
      <c r="E345" s="678"/>
      <c r="F345" s="678"/>
      <c r="G345" s="678"/>
      <c r="J345" s="415"/>
    </row>
    <row r="346" spans="1:10" s="236" customFormat="1" ht="15" thickBot="1" x14ac:dyDescent="0.4">
      <c r="A346" s="3" t="s">
        <v>471</v>
      </c>
      <c r="B346" s="676">
        <f>'PI Data Sheet 1'!D1022</f>
        <v>0.99993046767442184</v>
      </c>
      <c r="C346" s="677">
        <f>AVERAGE(D346:G346)</f>
        <v>0.99997331711013626</v>
      </c>
      <c r="D346" s="678">
        <f>'PI Data Sheet 1'!D202</f>
        <v>0.9999199513304089</v>
      </c>
      <c r="E346" s="678">
        <f>'PI Data Sheet 1'!D407</f>
        <v>1</v>
      </c>
      <c r="F346" s="678" t="str">
        <f>'PI Data Sheet 1'!D613</f>
        <v>-</v>
      </c>
      <c r="G346" s="678">
        <f>'PI Data Sheet 1'!D818</f>
        <v>1</v>
      </c>
      <c r="J346" s="258"/>
    </row>
    <row r="347" spans="1:10" s="236" customFormat="1" ht="15" thickBot="1" x14ac:dyDescent="0.4">
      <c r="A347" s="3" t="s">
        <v>472</v>
      </c>
      <c r="B347" s="676">
        <f>'PI Data Sheet 1'!D1023</f>
        <v>0.9999026547441906</v>
      </c>
      <c r="C347" s="677">
        <f>AVERAGE(D347:G347)</f>
        <v>0.99996264395419077</v>
      </c>
      <c r="D347" s="678">
        <f>'PI Data Sheet 1'!D203</f>
        <v>0.99988793186257241</v>
      </c>
      <c r="E347" s="678">
        <f>'PI Data Sheet 1'!D408</f>
        <v>1</v>
      </c>
      <c r="F347" s="678" t="str">
        <f>'PI Data Sheet 1'!D614</f>
        <v>-</v>
      </c>
      <c r="G347" s="678">
        <f>'PI Data Sheet 1'!D819</f>
        <v>1</v>
      </c>
      <c r="J347" s="258"/>
    </row>
    <row r="348" spans="1:10" s="236" customFormat="1" ht="15" thickBot="1" x14ac:dyDescent="0.4">
      <c r="A348" s="3" t="s">
        <v>473</v>
      </c>
      <c r="B348" s="676">
        <f>'PI Data Sheet 1'!D1024</f>
        <v>0.88917937949352654</v>
      </c>
      <c r="C348" s="677">
        <f>AVERAGE(D348:G348)</f>
        <v>0.6333709830526455</v>
      </c>
      <c r="D348" s="678">
        <f>'PI Data Sheet 1'!D204</f>
        <v>0.96168870673369411</v>
      </c>
      <c r="E348" s="678">
        <f>'PI Data Sheet 1'!D409</f>
        <v>0</v>
      </c>
      <c r="F348" s="678" t="str">
        <f>'PI Data Sheet 1'!D615</f>
        <v>-</v>
      </c>
      <c r="G348" s="678">
        <f>'PI Data Sheet 1'!D820</f>
        <v>0.93842424242424238</v>
      </c>
      <c r="J348" s="258"/>
    </row>
    <row r="349" spans="1:10" s="236" customFormat="1" ht="29.15" customHeight="1" thickBot="1" x14ac:dyDescent="0.4">
      <c r="A349" s="220" t="s">
        <v>645</v>
      </c>
      <c r="B349" s="679"/>
      <c r="C349" s="680"/>
      <c r="D349" s="678"/>
      <c r="E349" s="678"/>
      <c r="F349" s="678"/>
      <c r="G349" s="678"/>
      <c r="J349" s="415"/>
    </row>
    <row r="350" spans="1:10" s="236" customFormat="1" ht="15" thickBot="1" x14ac:dyDescent="0.4">
      <c r="A350" s="3" t="s">
        <v>474</v>
      </c>
      <c r="B350" s="676">
        <f>'PI Data Sheet 1'!D1026</f>
        <v>0.99969216561489915</v>
      </c>
      <c r="C350" s="677">
        <f>AVERAGE(D350:G350)</f>
        <v>0.99988121822587539</v>
      </c>
      <c r="D350" s="678">
        <f>'PI Data Sheet 1'!D206</f>
        <v>0.99964365467762628</v>
      </c>
      <c r="E350" s="678">
        <f>'PI Data Sheet 1'!D411</f>
        <v>1</v>
      </c>
      <c r="F350" s="678" t="str">
        <f>'PI Data Sheet 1'!D617</f>
        <v>-</v>
      </c>
      <c r="G350" s="678">
        <f>'PI Data Sheet 1'!D822</f>
        <v>1</v>
      </c>
      <c r="J350" s="258"/>
    </row>
    <row r="351" spans="1:10" s="236" customFormat="1" ht="15" thickBot="1" x14ac:dyDescent="0.4">
      <c r="A351" s="3" t="s">
        <v>475</v>
      </c>
      <c r="B351" s="676">
        <f>'PI Data Sheet 1'!D1027</f>
        <v>0.99941511466830846</v>
      </c>
      <c r="C351" s="677">
        <f>AVERAGE(D351:G351)</f>
        <v>0.99977431462916322</v>
      </c>
      <c r="D351" s="678">
        <f>'PI Data Sheet 1'!D207</f>
        <v>0.99932294388748988</v>
      </c>
      <c r="E351" s="678">
        <f>'PI Data Sheet 1'!D412</f>
        <v>1</v>
      </c>
      <c r="F351" s="678" t="str">
        <f>'PI Data Sheet 1'!D618</f>
        <v>-</v>
      </c>
      <c r="G351" s="678">
        <f>'PI Data Sheet 1'!D823</f>
        <v>1</v>
      </c>
      <c r="J351" s="258"/>
    </row>
    <row r="352" spans="1:10" s="236" customFormat="1" ht="15" thickBot="1" x14ac:dyDescent="0.4">
      <c r="A352" s="3" t="s">
        <v>476</v>
      </c>
      <c r="B352" s="676">
        <f>'PI Data Sheet 1'!D1028</f>
        <v>0.81428351546867783</v>
      </c>
      <c r="C352" s="677">
        <f>AVERAGE(D352:G352)</f>
        <v>0.62663720878668372</v>
      </c>
      <c r="D352" s="678">
        <f>'PI Data Sheet 1'!D208</f>
        <v>0.87991162636005127</v>
      </c>
      <c r="E352" s="678">
        <f>'PI Data Sheet 1'!D413</f>
        <v>0</v>
      </c>
      <c r="F352" s="678" t="str">
        <f>'PI Data Sheet 1'!D619</f>
        <v>-</v>
      </c>
      <c r="G352" s="678">
        <f>'PI Data Sheet 1'!D824</f>
        <v>1</v>
      </c>
      <c r="J352" s="258"/>
    </row>
    <row r="353" spans="1:10" s="236" customFormat="1" ht="32.5" customHeight="1" thickBot="1" x14ac:dyDescent="0.4">
      <c r="A353" s="220" t="s">
        <v>639</v>
      </c>
      <c r="B353" s="679"/>
      <c r="C353" s="680"/>
      <c r="D353" s="678"/>
      <c r="E353" s="678"/>
      <c r="F353" s="678"/>
      <c r="G353" s="678"/>
      <c r="J353" s="415"/>
    </row>
    <row r="354" spans="1:10" s="236" customFormat="1" ht="15" thickBot="1" x14ac:dyDescent="0.4">
      <c r="A354" s="3" t="s">
        <v>632</v>
      </c>
      <c r="B354" s="676">
        <f>'PI Data Sheet 1'!D1030</f>
        <v>0.99989662747124952</v>
      </c>
      <c r="C354" s="677">
        <f>AVERAGE(D354:G354)</f>
        <v>0.99996003916162157</v>
      </c>
      <c r="D354" s="678">
        <f>'PI Data Sheet 1'!D210</f>
        <v>0.99988011748486483</v>
      </c>
      <c r="E354" s="678">
        <f>'PI Data Sheet 1'!D415</f>
        <v>1</v>
      </c>
      <c r="F354" s="678" t="str">
        <f>'PI Data Sheet 1'!D621</f>
        <v>-</v>
      </c>
      <c r="G354" s="678">
        <f>'PI Data Sheet 1'!D826</f>
        <v>1</v>
      </c>
      <c r="J354" s="258"/>
    </row>
    <row r="355" spans="1:10" s="236" customFormat="1" ht="15" thickBot="1" x14ac:dyDescent="0.4">
      <c r="A355" s="3" t="s">
        <v>633</v>
      </c>
      <c r="B355" s="676">
        <f>'PI Data Sheet 1'!D1031</f>
        <v>0.99985786277296806</v>
      </c>
      <c r="C355" s="677">
        <f>AVERAGE(D355:G355)</f>
        <v>0.99994505384722976</v>
      </c>
      <c r="D355" s="678">
        <f>'PI Data Sheet 1'!D211</f>
        <v>0.99983516154168917</v>
      </c>
      <c r="E355" s="678">
        <f>'PI Data Sheet 1'!D416</f>
        <v>1</v>
      </c>
      <c r="F355" s="678" t="str">
        <f>'PI Data Sheet 1'!D622</f>
        <v>-</v>
      </c>
      <c r="G355" s="678">
        <f>'PI Data Sheet 1'!D827</f>
        <v>1</v>
      </c>
      <c r="J355" s="259"/>
    </row>
    <row r="356" spans="1:10" s="236" customFormat="1" ht="15" thickBot="1" x14ac:dyDescent="0.4">
      <c r="A356" s="669"/>
      <c r="B356" s="670"/>
      <c r="C356" s="671"/>
      <c r="D356" s="673"/>
      <c r="E356" s="673"/>
      <c r="F356" s="673"/>
      <c r="G356" s="673"/>
      <c r="J356" s="675"/>
    </row>
    <row r="357" spans="1:10" s="236" customFormat="1" ht="15" thickBot="1" x14ac:dyDescent="0.4">
      <c r="A357" s="221" t="s">
        <v>423</v>
      </c>
      <c r="B357" s="416"/>
      <c r="C357" s="414"/>
      <c r="D357" s="411"/>
      <c r="E357" s="411"/>
      <c r="F357" s="411"/>
      <c r="G357" s="411"/>
      <c r="J357" s="412"/>
    </row>
    <row r="358" spans="1:10" s="236" customFormat="1" ht="14.5" x14ac:dyDescent="0.35">
      <c r="A358" s="3" t="s">
        <v>740</v>
      </c>
      <c r="B358" s="442">
        <f>'PI Data Sheet 1'!E859</f>
        <v>0.5035300458097548</v>
      </c>
      <c r="C358" s="443">
        <f>AVERAGE(D358:G358)</f>
        <v>0.51959343137889469</v>
      </c>
      <c r="D358" s="279">
        <f>'PI Data Sheet 1'!E39</f>
        <v>0.49981070166582536</v>
      </c>
      <c r="E358" s="240">
        <f>'PI Data Sheet 1'!E244</f>
        <v>0.51865671641791045</v>
      </c>
      <c r="F358" s="240" t="str">
        <f>'PI Data Sheet 1'!E450</f>
        <v>-</v>
      </c>
      <c r="G358" s="240">
        <f>'PI Data Sheet 1'!E655</f>
        <v>0.54031287605294831</v>
      </c>
      <c r="J358" s="239"/>
    </row>
    <row r="359" spans="1:10" s="236" customFormat="1" ht="14.5" x14ac:dyDescent="0.35">
      <c r="A359" s="3" t="s">
        <v>741</v>
      </c>
      <c r="B359" s="442">
        <f>'PI Data Sheet 1'!E860</f>
        <v>0.49127250702053854</v>
      </c>
      <c r="C359" s="443">
        <f>AVERAGE(D359:G359)</f>
        <v>0.51269359703581274</v>
      </c>
      <c r="D359" s="279">
        <f>'PI Data Sheet 1'!E40</f>
        <v>0.48669422555225422</v>
      </c>
      <c r="E359" s="451">
        <f>'PI Data Sheet 1'!E245</f>
        <v>0.50056689342403626</v>
      </c>
      <c r="F359" s="451" t="str">
        <f>'PI Data Sheet 1'!E451</f>
        <v>-</v>
      </c>
      <c r="G359" s="451">
        <f>'PI Data Sheet 1'!E656</f>
        <v>0.55081967213114758</v>
      </c>
      <c r="J359" s="239"/>
    </row>
    <row r="360" spans="1:10" s="236" customFormat="1" ht="14.5" x14ac:dyDescent="0.35">
      <c r="A360" s="3" t="s">
        <v>742</v>
      </c>
      <c r="B360" s="442">
        <f>'PI Data Sheet 1'!E861</f>
        <v>0.97731192067255879</v>
      </c>
      <c r="C360" s="443">
        <f>AVERAGE(D360:G360)</f>
        <v>0.99076543671287487</v>
      </c>
      <c r="D360" s="279">
        <f>'PI Data Sheet 1'!E41</f>
        <v>0.97349823321554774</v>
      </c>
      <c r="E360" s="451">
        <f>'PI Data Sheet 1'!E246</f>
        <v>1</v>
      </c>
      <c r="F360" s="451" t="str">
        <f>'PI Data Sheet 1'!E452</f>
        <v>-</v>
      </c>
      <c r="G360" s="451">
        <f>'PI Data Sheet 1'!E657</f>
        <v>0.99879807692307687</v>
      </c>
      <c r="J360" s="239"/>
    </row>
    <row r="361" spans="1:10" s="236" customFormat="1" ht="15" thickBot="1" x14ac:dyDescent="0.4">
      <c r="A361" s="3" t="s">
        <v>743</v>
      </c>
      <c r="B361" s="442">
        <f>'PI Data Sheet 1'!E862</f>
        <v>0.94515720499972466</v>
      </c>
      <c r="C361" s="443">
        <f>AVERAGE(D361:G361)</f>
        <v>0.9585077440126909</v>
      </c>
      <c r="D361" s="279">
        <f>'PI Data Sheet 1'!E42</f>
        <v>0.93947810360418549</v>
      </c>
      <c r="E361" s="451">
        <f>'PI Data Sheet 1'!E247</f>
        <v>0.99943310657596374</v>
      </c>
      <c r="F361" s="451" t="str">
        <f>'PI Data Sheet 1'!E453</f>
        <v>-</v>
      </c>
      <c r="G361" s="451">
        <f>'PI Data Sheet 1'!E658</f>
        <v>0.93661202185792347</v>
      </c>
      <c r="J361" s="239"/>
    </row>
    <row r="362" spans="1:10" s="236" customFormat="1" ht="15" thickBot="1" x14ac:dyDescent="0.4">
      <c r="A362" s="221" t="s">
        <v>422</v>
      </c>
      <c r="B362" s="683"/>
      <c r="C362" s="682"/>
      <c r="D362" s="279"/>
      <c r="E362" s="451"/>
      <c r="F362" s="451"/>
      <c r="G362" s="451"/>
      <c r="J362" s="417"/>
    </row>
    <row r="363" spans="1:10" s="236" customFormat="1" ht="14.5" x14ac:dyDescent="0.35">
      <c r="A363" s="2" t="s">
        <v>744</v>
      </c>
      <c r="B363" s="442">
        <f>'PI Data Sheet 1'!E864</f>
        <v>0.20723684210526316</v>
      </c>
      <c r="C363" s="443">
        <f>AVERAGE(D363:G363)</f>
        <v>0.22847850281478599</v>
      </c>
      <c r="D363" s="279">
        <f>'PI Data Sheet 1'!E44</f>
        <v>0.17994100294985252</v>
      </c>
      <c r="E363" s="451">
        <f>'PI Data Sheet 1'!E249</f>
        <v>0.50549450549450547</v>
      </c>
      <c r="F363" s="451" t="str">
        <f>'PI Data Sheet 1'!E455</f>
        <v>-</v>
      </c>
      <c r="G363" s="451">
        <f>'PI Data Sheet 1'!E660</f>
        <v>0</v>
      </c>
      <c r="J363" s="246"/>
    </row>
    <row r="364" spans="1:10" s="236" customFormat="1" ht="14.5" x14ac:dyDescent="0.35">
      <c r="A364" s="3" t="s">
        <v>745</v>
      </c>
      <c r="B364" s="442">
        <f>'PI Data Sheet 1'!E865</f>
        <v>0.23552806009721608</v>
      </c>
      <c r="C364" s="443">
        <f>AVERAGE(D364:G364)</f>
        <v>0.23801488527515924</v>
      </c>
      <c r="D364" s="279">
        <f>'PI Data Sheet 1'!E45</f>
        <v>0.22089397089397089</v>
      </c>
      <c r="E364" s="451">
        <f>'PI Data Sheet 1'!E250</f>
        <v>0.49315068493150682</v>
      </c>
      <c r="F364" s="451" t="str">
        <f>'PI Data Sheet 1'!E456</f>
        <v>-</v>
      </c>
      <c r="G364" s="451">
        <f>'PI Data Sheet 1'!E661</f>
        <v>0</v>
      </c>
      <c r="J364" s="246"/>
    </row>
    <row r="365" spans="1:10" s="236" customFormat="1" ht="14.5" x14ac:dyDescent="0.35">
      <c r="A365" s="3" t="s">
        <v>746</v>
      </c>
      <c r="B365" s="442">
        <f>'PI Data Sheet 1'!E866</f>
        <v>0.56653662765496315</v>
      </c>
      <c r="C365" s="443">
        <f>AVERAGE(D365:G365)</f>
        <v>0.75417895771878074</v>
      </c>
      <c r="D365" s="279">
        <f>'PI Data Sheet 1'!E46</f>
        <v>0.50835791543756148</v>
      </c>
      <c r="E365" s="451">
        <f>'PI Data Sheet 1'!E251</f>
        <v>1</v>
      </c>
      <c r="F365" s="451" t="str">
        <f>'PI Data Sheet 1'!E457</f>
        <v>-</v>
      </c>
      <c r="G365" s="451" t="str">
        <f>'PI Data Sheet 1'!E662</f>
        <v>-</v>
      </c>
      <c r="J365" s="246"/>
    </row>
    <row r="366" spans="1:10" s="236" customFormat="1" ht="15" thickBot="1" x14ac:dyDescent="0.4">
      <c r="A366" s="3" t="s">
        <v>747</v>
      </c>
      <c r="B366" s="442">
        <f>'PI Data Sheet 1'!E867</f>
        <v>0.68688754083061132</v>
      </c>
      <c r="C366" s="443">
        <f>AVERAGE(D366:G366)</f>
        <v>0.82562370062370061</v>
      </c>
      <c r="D366" s="279">
        <f>'PI Data Sheet 1'!E47</f>
        <v>0.65124740124740121</v>
      </c>
      <c r="E366" s="451">
        <f>'PI Data Sheet 1'!E252</f>
        <v>1</v>
      </c>
      <c r="F366" s="451" t="str">
        <f>'PI Data Sheet 1'!E458</f>
        <v>-</v>
      </c>
      <c r="G366" s="451" t="str">
        <f>'PI Data Sheet 1'!E663</f>
        <v>-</v>
      </c>
      <c r="J366" s="246"/>
    </row>
    <row r="367" spans="1:10" s="236" customFormat="1" ht="15" thickBot="1" x14ac:dyDescent="0.4">
      <c r="A367" s="221" t="s">
        <v>424</v>
      </c>
      <c r="B367" s="683"/>
      <c r="C367" s="682"/>
      <c r="D367" s="279"/>
      <c r="E367" s="451"/>
      <c r="F367" s="451"/>
      <c r="G367" s="451"/>
      <c r="J367" s="417"/>
    </row>
    <row r="368" spans="1:10" s="236" customFormat="1" ht="14.5" x14ac:dyDescent="0.35">
      <c r="A368" s="2" t="s">
        <v>748</v>
      </c>
      <c r="B368" s="442">
        <f>'PI Data Sheet 1'!E869</f>
        <v>5.5014504765851638E-2</v>
      </c>
      <c r="C368" s="443">
        <f>AVERAGE(D368:G368)</f>
        <v>0.22890718756703379</v>
      </c>
      <c r="D368" s="279">
        <f>'PI Data Sheet 1'!E49</f>
        <v>0</v>
      </c>
      <c r="E368" s="451">
        <f>'PI Data Sheet 1'!E254</f>
        <v>0.35004821600771457</v>
      </c>
      <c r="F368" s="451" t="str">
        <f>'PI Data Sheet 1'!E460</f>
        <v>-</v>
      </c>
      <c r="G368" s="451">
        <f>'PI Data Sheet 1'!E665</f>
        <v>0.33667334669338678</v>
      </c>
      <c r="J368" s="246"/>
    </row>
    <row r="369" spans="1:10" s="236" customFormat="1" ht="14.5" x14ac:dyDescent="0.35">
      <c r="A369" s="3" t="s">
        <v>749</v>
      </c>
      <c r="B369" s="442">
        <f>'PI Data Sheet 1'!E870</f>
        <v>4.2950612072604477E-2</v>
      </c>
      <c r="C369" s="443">
        <f>AVERAGE(D369:G369)</f>
        <v>0.18966428673269065</v>
      </c>
      <c r="D369" s="279">
        <f>'PI Data Sheet 1'!E50</f>
        <v>0</v>
      </c>
      <c r="E369" s="451">
        <f>'PI Data Sheet 1'!E255</f>
        <v>0.2942453854505972</v>
      </c>
      <c r="F369" s="451" t="str">
        <f>'PI Data Sheet 1'!E461</f>
        <v>-</v>
      </c>
      <c r="G369" s="451">
        <f>'PI Data Sheet 1'!E666</f>
        <v>0.27474747474747474</v>
      </c>
      <c r="J369" s="246"/>
    </row>
    <row r="370" spans="1:10" s="236" customFormat="1" ht="14.5" x14ac:dyDescent="0.35">
      <c r="A370" s="3" t="s">
        <v>750</v>
      </c>
      <c r="B370" s="442">
        <f>'PI Data Sheet 1'!E871</f>
        <v>0.15884177869700103</v>
      </c>
      <c r="C370" s="443">
        <f>AVERAGE(D370:G370)</f>
        <v>0.65506125080593158</v>
      </c>
      <c r="D370" s="279">
        <f>'PI Data Sheet 1'!E51</f>
        <v>0</v>
      </c>
      <c r="E370" s="451">
        <f>'PI Data Sheet 1'!E256</f>
        <v>1</v>
      </c>
      <c r="F370" s="451" t="str">
        <f>'PI Data Sheet 1'!E462</f>
        <v>-</v>
      </c>
      <c r="G370" s="451">
        <f>'PI Data Sheet 1'!E667</f>
        <v>0.96518375241779497</v>
      </c>
      <c r="J370" s="246"/>
    </row>
    <row r="371" spans="1:10" s="236" customFormat="1" ht="15" thickBot="1" x14ac:dyDescent="0.4">
      <c r="A371" s="3" t="s">
        <v>751</v>
      </c>
      <c r="B371" s="442">
        <f>'PI Data Sheet 1'!E872</f>
        <v>0.14880201765447668</v>
      </c>
      <c r="C371" s="443">
        <f>AVERAGE(D371:G371)</f>
        <v>0.64174454828660432</v>
      </c>
      <c r="D371" s="279">
        <f>'PI Data Sheet 1'!E52</f>
        <v>0</v>
      </c>
      <c r="E371" s="451">
        <f>'PI Data Sheet 1'!E257</f>
        <v>1</v>
      </c>
      <c r="F371" s="451" t="str">
        <f>'PI Data Sheet 1'!E463</f>
        <v>-</v>
      </c>
      <c r="G371" s="451">
        <f>'PI Data Sheet 1'!E668</f>
        <v>0.92523364485981308</v>
      </c>
      <c r="J371" s="246"/>
    </row>
    <row r="372" spans="1:10" s="236" customFormat="1" ht="41.15" customHeight="1" thickBot="1" x14ac:dyDescent="0.4">
      <c r="A372" s="219" t="s">
        <v>454</v>
      </c>
      <c r="B372" s="418"/>
      <c r="C372" s="419"/>
      <c r="D372" s="681"/>
      <c r="E372" s="420"/>
      <c r="F372" s="420"/>
      <c r="G372" s="681"/>
      <c r="J372" s="421"/>
    </row>
    <row r="373" spans="1:10" s="236" customFormat="1" ht="15" customHeight="1" thickBot="1" x14ac:dyDescent="0.4">
      <c r="A373" s="128" t="s">
        <v>397</v>
      </c>
      <c r="B373" s="293">
        <f>'PI Data Sheet 3'!W271</f>
        <v>0.79930792249355886</v>
      </c>
      <c r="C373" s="286">
        <f t="shared" ref="C373:C389" si="13">AVERAGE(D373:G373)</f>
        <v>0.77199234622296165</v>
      </c>
      <c r="D373" s="251">
        <f>'PI Data Sheet 3'!W27</f>
        <v>0.81257198146038478</v>
      </c>
      <c r="E373" s="441">
        <f>'PI Data Sheet 3'!W88</f>
        <v>0.67572866674470322</v>
      </c>
      <c r="F373" s="251">
        <f>'PI Data Sheet 3'!W149</f>
        <v>0.80398100434475095</v>
      </c>
      <c r="G373" s="251">
        <f>'PI Data Sheet 3'!W210</f>
        <v>0.7956877323420074</v>
      </c>
      <c r="J373" s="294"/>
    </row>
    <row r="374" spans="1:10" s="236" customFormat="1" ht="15" customHeight="1" x14ac:dyDescent="0.35">
      <c r="A374" s="4" t="s">
        <v>5</v>
      </c>
      <c r="B374" s="684">
        <f>'PI Data Sheet 3'!W254</f>
        <v>0.61615366448870346</v>
      </c>
      <c r="C374" s="685">
        <f t="shared" si="13"/>
        <v>0.46203618092826065</v>
      </c>
      <c r="D374" s="289">
        <f>'PI Data Sheet 3'!W10</f>
        <v>0.6705130562706878</v>
      </c>
      <c r="E374" s="734">
        <f>'PI Data Sheet 3'!W71</f>
        <v>0</v>
      </c>
      <c r="F374" s="240">
        <f>'PI Data Sheet 3'!W132</f>
        <v>0.54984894259818728</v>
      </c>
      <c r="G374" s="240">
        <f>'PI Data Sheet 3'!W193</f>
        <v>0.62778272484416742</v>
      </c>
      <c r="J374" s="261"/>
    </row>
    <row r="375" spans="1:10" s="236" customFormat="1" ht="15" customHeight="1" x14ac:dyDescent="0.35">
      <c r="A375" s="4" t="s">
        <v>403</v>
      </c>
      <c r="B375" s="684">
        <f>'PI Data Sheet 3'!W255</f>
        <v>0.87421831710599229</v>
      </c>
      <c r="C375" s="685">
        <f t="shared" si="13"/>
        <v>0.85933854999716885</v>
      </c>
      <c r="D375" s="289">
        <f>'PI Data Sheet 3'!W11</f>
        <v>0.88820180604632903</v>
      </c>
      <c r="E375" s="239">
        <f>'PI Data Sheet 3'!W72</f>
        <v>0.75451807228915657</v>
      </c>
      <c r="F375" s="451">
        <f>'PI Data Sheet 3'!W133</f>
        <v>0.92266666666666663</v>
      </c>
      <c r="G375" s="451">
        <f>'PI Data Sheet 3'!W194</f>
        <v>0.87196765498652296</v>
      </c>
      <c r="J375" s="261"/>
    </row>
    <row r="376" spans="1:10" s="236" customFormat="1" ht="15" customHeight="1" x14ac:dyDescent="0.35">
      <c r="A376" s="4" t="s">
        <v>583</v>
      </c>
      <c r="B376" s="684">
        <f>'PI Data Sheet 3'!W256</f>
        <v>0.8711724372897236</v>
      </c>
      <c r="C376" s="685">
        <f t="shared" si="13"/>
        <v>0.85130446738348242</v>
      </c>
      <c r="D376" s="289">
        <f>'PI Data Sheet 3'!W12</f>
        <v>0.88367836242233622</v>
      </c>
      <c r="E376" s="239">
        <f>'PI Data Sheet 3'!W73</f>
        <v>0.73371298405466967</v>
      </c>
      <c r="F376" s="451">
        <f>'PI Data Sheet 3'!W134</f>
        <v>0.86739469578783146</v>
      </c>
      <c r="G376" s="451">
        <f>'PI Data Sheet 3'!W195</f>
        <v>0.92043182726909234</v>
      </c>
      <c r="J376" s="261"/>
    </row>
    <row r="377" spans="1:10" s="236" customFormat="1" ht="15" customHeight="1" x14ac:dyDescent="0.35">
      <c r="A377" s="4" t="s">
        <v>405</v>
      </c>
      <c r="B377" s="684">
        <f>'PI Data Sheet 3'!W257</f>
        <v>0.78986842941587743</v>
      </c>
      <c r="C377" s="685">
        <f t="shared" si="13"/>
        <v>0.78310221758671572</v>
      </c>
      <c r="D377" s="289">
        <f>'PI Data Sheet 3'!W13</f>
        <v>0.7952030947775629</v>
      </c>
      <c r="E377" s="239">
        <f>'PI Data Sheet 3'!W74</f>
        <v>0.71967654986522911</v>
      </c>
      <c r="F377" s="451">
        <f>'PI Data Sheet 3'!W135</f>
        <v>0.78908188585607941</v>
      </c>
      <c r="G377" s="451">
        <f>'PI Data Sheet 3'!W196</f>
        <v>0.82844733984799135</v>
      </c>
      <c r="J377" s="261"/>
    </row>
    <row r="378" spans="1:10" s="236" customFormat="1" ht="15" customHeight="1" x14ac:dyDescent="0.35">
      <c r="A378" s="4" t="s">
        <v>406</v>
      </c>
      <c r="B378" s="684">
        <f>'PI Data Sheet 3'!W258</f>
        <v>0.71136813587579451</v>
      </c>
      <c r="C378" s="685">
        <f t="shared" si="13"/>
        <v>0.68776340852040196</v>
      </c>
      <c r="D378" s="289">
        <f>'PI Data Sheet 3'!W14</f>
        <v>0.72133708216182446</v>
      </c>
      <c r="E378" s="239">
        <f>'PI Data Sheet 3'!W75</f>
        <v>0.6334149326805385</v>
      </c>
      <c r="F378" s="451">
        <f>'PI Data Sheet 3'!W136</f>
        <v>0.71836734693877546</v>
      </c>
      <c r="G378" s="451">
        <f>'PI Data Sheet 3'!W197</f>
        <v>0.67793427230046943</v>
      </c>
      <c r="J378" s="261"/>
    </row>
    <row r="379" spans="1:10" s="236" customFormat="1" ht="15" customHeight="1" x14ac:dyDescent="0.35">
      <c r="A379" s="4" t="s">
        <v>649</v>
      </c>
      <c r="B379" s="684">
        <f>'PI Data Sheet 3'!W259</f>
        <v>0.92988929889298888</v>
      </c>
      <c r="C379" s="685">
        <f t="shared" si="13"/>
        <v>0.92606074025662199</v>
      </c>
      <c r="D379" s="289">
        <f>'PI Data Sheet 3'!W15</f>
        <v>0.9308579723431889</v>
      </c>
      <c r="E379" s="239">
        <f>'PI Data Sheet 3'!W76</f>
        <v>0.92813483978514544</v>
      </c>
      <c r="F379" s="451">
        <f>'PI Data Sheet 3'!W137</f>
        <v>0.92313664596273293</v>
      </c>
      <c r="G379" s="451">
        <f>'PI Data Sheet 3'!W198</f>
        <v>0.92211350293542071</v>
      </c>
      <c r="J379" s="261"/>
    </row>
    <row r="380" spans="1:10" s="236" customFormat="1" ht="15" customHeight="1" x14ac:dyDescent="0.35">
      <c r="A380" s="4" t="s">
        <v>707</v>
      </c>
      <c r="B380" s="684">
        <f>'PI Data Sheet 3'!W260</f>
        <v>0.88347192163116528</v>
      </c>
      <c r="C380" s="685">
        <f t="shared" si="13"/>
        <v>0.77603847090221278</v>
      </c>
      <c r="D380" s="289">
        <f>'PI Data Sheet 3'!W16</f>
        <v>0.92997841338370213</v>
      </c>
      <c r="E380" s="239">
        <f>'PI Data Sheet 3'!W77</f>
        <v>0.37906647807637905</v>
      </c>
      <c r="F380" s="451">
        <f>'PI Data Sheet 3'!W138</f>
        <v>0.88652482269503541</v>
      </c>
      <c r="G380" s="451">
        <f>'PI Data Sheet 3'!W199</f>
        <v>0.90858416945373466</v>
      </c>
      <c r="J380" s="261"/>
    </row>
    <row r="381" spans="1:10" s="236" customFormat="1" ht="15" customHeight="1" x14ac:dyDescent="0.35">
      <c r="A381" s="4" t="s">
        <v>28</v>
      </c>
      <c r="B381" s="684">
        <f>'PI Data Sheet 3'!W261</f>
        <v>0.91145833333333337</v>
      </c>
      <c r="C381" s="685">
        <f t="shared" si="13"/>
        <v>0.89428677491810626</v>
      </c>
      <c r="D381" s="289">
        <f>'PI Data Sheet 3'!W17</f>
        <v>0.91930043722673327</v>
      </c>
      <c r="E381" s="239">
        <f>'PI Data Sheet 3'!W78</f>
        <v>0.87047656713466481</v>
      </c>
      <c r="F381" s="451">
        <f>'PI Data Sheet 3'!W139</f>
        <v>0.96736292428198434</v>
      </c>
      <c r="G381" s="451">
        <f>'PI Data Sheet 3'!W200</f>
        <v>0.82000717102904264</v>
      </c>
      <c r="J381" s="261"/>
    </row>
    <row r="382" spans="1:10" s="236" customFormat="1" ht="15" customHeight="1" x14ac:dyDescent="0.35">
      <c r="A382" s="4" t="s">
        <v>39</v>
      </c>
      <c r="B382" s="684">
        <f>'PI Data Sheet 3'!W262</f>
        <v>0.89789055334760015</v>
      </c>
      <c r="C382" s="685">
        <f t="shared" si="13"/>
        <v>0.94040009311127815</v>
      </c>
      <c r="D382" s="289">
        <f>'PI Data Sheet 3'!W18</f>
        <v>0.88530734632683661</v>
      </c>
      <c r="E382" s="239">
        <f>'PI Data Sheet 3'!W79</f>
        <v>0.94524495677233433</v>
      </c>
      <c r="F382" s="451">
        <f>'PI Data Sheet 3'!W140</f>
        <v>0.96808510638297873</v>
      </c>
      <c r="G382" s="451">
        <f>'PI Data Sheet 3'!W201</f>
        <v>0.96296296296296291</v>
      </c>
      <c r="J382" s="261"/>
    </row>
    <row r="383" spans="1:10" s="236" customFormat="1" ht="15" customHeight="1" x14ac:dyDescent="0.35">
      <c r="A383" s="4" t="s">
        <v>536</v>
      </c>
      <c r="B383" s="684">
        <f>'PI Data Sheet 3'!W263</f>
        <v>0.86405988274706869</v>
      </c>
      <c r="C383" s="685">
        <f t="shared" si="13"/>
        <v>0.85708834088877683</v>
      </c>
      <c r="D383" s="289">
        <f>'PI Data Sheet 3'!W19</f>
        <v>0.87427563618039805</v>
      </c>
      <c r="E383" s="239">
        <f>'PI Data Sheet 3'!W80</f>
        <v>0.71551195585530347</v>
      </c>
      <c r="F383" s="451">
        <f>'PI Data Sheet 3'!W141</f>
        <v>0.93470149253731338</v>
      </c>
      <c r="G383" s="451">
        <f>'PI Data Sheet 3'!W202</f>
        <v>0.90386427898209232</v>
      </c>
      <c r="J383" s="261"/>
    </row>
    <row r="384" spans="1:10" s="236" customFormat="1" ht="15" customHeight="1" x14ac:dyDescent="0.35">
      <c r="A384" s="4" t="s">
        <v>31</v>
      </c>
      <c r="B384" s="684">
        <f>'PI Data Sheet 3'!W264</f>
        <v>0.89481871484982645</v>
      </c>
      <c r="C384" s="685">
        <f t="shared" si="13"/>
        <v>0.88357703781401531</v>
      </c>
      <c r="D384" s="289">
        <f>'PI Data Sheet 3'!W20</f>
        <v>0.89859465970688612</v>
      </c>
      <c r="E384" s="239">
        <f>'PI Data Sheet 3'!W81</f>
        <v>0.82449076267171961</v>
      </c>
      <c r="F384" s="451">
        <f>'PI Data Sheet 3'!W142</f>
        <v>0.87430830039525687</v>
      </c>
      <c r="G384" s="451">
        <f>'PI Data Sheet 3'!W203</f>
        <v>0.93691442848219864</v>
      </c>
      <c r="J384" s="261"/>
    </row>
    <row r="385" spans="1:10" s="236" customFormat="1" ht="15" customHeight="1" x14ac:dyDescent="0.35">
      <c r="A385" s="4" t="s">
        <v>219</v>
      </c>
      <c r="B385" s="684">
        <f>'PI Data Sheet 3'!W265</f>
        <v>0.83164950456576647</v>
      </c>
      <c r="C385" s="685">
        <f t="shared" si="13"/>
        <v>0.79421007290789236</v>
      </c>
      <c r="D385" s="289">
        <f>'PI Data Sheet 3'!W21</f>
        <v>0.85157421289355317</v>
      </c>
      <c r="E385" s="239">
        <f>'PI Data Sheet 3'!W82</f>
        <v>0.6107711138310894</v>
      </c>
      <c r="F385" s="451">
        <f>'PI Data Sheet 3'!W143</f>
        <v>0.89380530973451322</v>
      </c>
      <c r="G385" s="451">
        <f>'PI Data Sheet 3'!W204</f>
        <v>0.82068965517241377</v>
      </c>
      <c r="J385" s="261"/>
    </row>
    <row r="386" spans="1:10" s="236" customFormat="1" ht="15" customHeight="1" x14ac:dyDescent="0.35">
      <c r="A386" s="4" t="s">
        <v>408</v>
      </c>
      <c r="B386" s="684">
        <f>'PI Data Sheet 3'!W266</f>
        <v>0.83081524656798833</v>
      </c>
      <c r="C386" s="685">
        <f t="shared" si="13"/>
        <v>0.81793620338863349</v>
      </c>
      <c r="D386" s="289">
        <f>'PI Data Sheet 3'!W22</f>
        <v>0.84162979351032452</v>
      </c>
      <c r="E386" s="239">
        <f>'PI Data Sheet 3'!W83</f>
        <v>0.73902439024390243</v>
      </c>
      <c r="F386" s="451">
        <f>'PI Data Sheet 3'!W144</f>
        <v>0.9</v>
      </c>
      <c r="G386" s="451">
        <f>'PI Data Sheet 3'!W205</f>
        <v>0.7910906298003072</v>
      </c>
      <c r="J386" s="261"/>
    </row>
    <row r="387" spans="1:10" s="236" customFormat="1" ht="15" customHeight="1" x14ac:dyDescent="0.35">
      <c r="A387" s="4" t="s">
        <v>630</v>
      </c>
      <c r="B387" s="684">
        <f>'PI Data Sheet 3'!W267</f>
        <v>0.76787463271302647</v>
      </c>
      <c r="C387" s="685">
        <f t="shared" si="13"/>
        <v>0.74774464780041927</v>
      </c>
      <c r="D387" s="289">
        <f>'PI Data Sheet 3'!W23</f>
        <v>0.77758620689655178</v>
      </c>
      <c r="E387" s="239">
        <f>'PI Data Sheet 3'!W84</f>
        <v>0.67441860465116277</v>
      </c>
      <c r="F387" s="451">
        <f>'PI Data Sheet 3'!W145</f>
        <v>0.88429752066115708</v>
      </c>
      <c r="G387" s="451">
        <f>'PI Data Sheet 3'!W206</f>
        <v>0.65467625899280579</v>
      </c>
      <c r="J387" s="261"/>
    </row>
    <row r="388" spans="1:10" s="236" customFormat="1" ht="15" customHeight="1" x14ac:dyDescent="0.35">
      <c r="A388" s="4" t="s">
        <v>456</v>
      </c>
      <c r="B388" s="684">
        <f>'PI Data Sheet 3'!W270</f>
        <v>0.5666986983489124</v>
      </c>
      <c r="C388" s="685">
        <f t="shared" si="13"/>
        <v>0.44236422953527443</v>
      </c>
      <c r="D388" s="289">
        <f>'PI Data Sheet 3'!W26</f>
        <v>0.60974348365742659</v>
      </c>
      <c r="E388" s="239">
        <f>'PI Data Sheet 3'!W87</f>
        <v>0.20942408376963351</v>
      </c>
      <c r="F388" s="451">
        <f>'PI Data Sheet 3'!W148</f>
        <v>0.47330960854092524</v>
      </c>
      <c r="G388" s="451">
        <f>'PI Data Sheet 3'!W209</f>
        <v>0.47697974217311234</v>
      </c>
      <c r="J388" s="261"/>
    </row>
    <row r="389" spans="1:10" s="236" customFormat="1" ht="15" customHeight="1" thickBot="1" x14ac:dyDescent="0.4">
      <c r="A389" s="5" t="s">
        <v>426</v>
      </c>
      <c r="B389" s="684">
        <f>'PI Data Sheet 3'!W268</f>
        <v>1.2702063683791216E-2</v>
      </c>
      <c r="C389" s="685">
        <f t="shared" si="13"/>
        <v>8.5569336071600628E-3</v>
      </c>
      <c r="D389" s="289">
        <f>'PI Data Sheet 3'!W24</f>
        <v>1.444938838157548E-2</v>
      </c>
      <c r="E389" s="734">
        <f>'PI Data Sheet 3'!W85</f>
        <v>0</v>
      </c>
      <c r="F389" s="451">
        <f>'PI Data Sheet 3'!W146</f>
        <v>1.4485755673587638E-2</v>
      </c>
      <c r="G389" s="451">
        <f>'PI Data Sheet 3'!W207</f>
        <v>5.2925903734771318E-3</v>
      </c>
      <c r="J389" s="261"/>
    </row>
    <row r="390" spans="1:10" s="236" customFormat="1" ht="42" customHeight="1" thickBot="1" x14ac:dyDescent="0.4">
      <c r="A390" s="219" t="s">
        <v>526</v>
      </c>
      <c r="B390" s="418"/>
      <c r="C390" s="422"/>
      <c r="D390" s="423"/>
      <c r="E390" s="423"/>
      <c r="F390" s="423"/>
      <c r="G390" s="423"/>
      <c r="J390" s="424"/>
    </row>
    <row r="391" spans="1:10" s="236" customFormat="1" ht="15" customHeight="1" thickBot="1" x14ac:dyDescent="0.4">
      <c r="A391" s="128" t="s">
        <v>397</v>
      </c>
      <c r="B391" s="286">
        <f t="array" ref="B391:B415">TRANSPOSE('PI Data Sheet 2'!B222:AD222)</f>
        <v>0.59990276597016945</v>
      </c>
      <c r="C391" s="287">
        <f t="shared" ref="C391:C415" si="14">AVERAGE(D391:G391)</f>
        <v>0.60853025247259562</v>
      </c>
      <c r="D391" s="278">
        <f t="array" ref="D391:D413">TRANSPOSE('PI Data Sheet 2'!B49:X49)</f>
        <v>0.59875466221382978</v>
      </c>
      <c r="E391" s="251">
        <f t="array" ref="E391:E413">TRANSPOSE('PI Data Sheet 2'!B92:X92)</f>
        <v>0.59680440126419287</v>
      </c>
      <c r="F391" s="251">
        <f t="array" ref="F391:F413">TRANSPOSE('PI Data Sheet 2'!B136:X136)</f>
        <v>0.62988784480145499</v>
      </c>
      <c r="G391" s="426">
        <f t="array" ref="G391:G413">TRANSPOSE('PI Data Sheet 2'!B179:X179)</f>
        <v>0.60867410161090463</v>
      </c>
      <c r="J391" s="425"/>
    </row>
    <row r="392" spans="1:10" s="236" customFormat="1" ht="15" customHeight="1" x14ac:dyDescent="0.35">
      <c r="A392" s="4" t="s">
        <v>399</v>
      </c>
      <c r="B392" s="448">
        <v>0.28389243138342113</v>
      </c>
      <c r="C392" s="446">
        <f t="shared" si="14"/>
        <v>0.32204514253794625</v>
      </c>
      <c r="D392" s="735">
        <v>0.27379400260756193</v>
      </c>
      <c r="E392" s="239">
        <v>0.36263736263736263</v>
      </c>
      <c r="F392" s="239">
        <v>0.41935483870967744</v>
      </c>
      <c r="G392" s="269">
        <v>0.23239436619718309</v>
      </c>
      <c r="J392" s="269"/>
    </row>
    <row r="393" spans="1:10" s="236" customFormat="1" ht="15" customHeight="1" x14ac:dyDescent="0.35">
      <c r="A393" s="4" t="s">
        <v>400</v>
      </c>
      <c r="B393" s="448">
        <v>0.6723709017079238</v>
      </c>
      <c r="C393" s="446">
        <f t="shared" si="14"/>
        <v>0.69228181861928373</v>
      </c>
      <c r="D393" s="289">
        <v>0.6677405183775077</v>
      </c>
      <c r="E393" s="240">
        <v>0.69034378159757326</v>
      </c>
      <c r="F393" s="240">
        <v>0.71422924901185769</v>
      </c>
      <c r="G393" s="268">
        <v>0.69681372549019605</v>
      </c>
      <c r="J393" s="268"/>
    </row>
    <row r="394" spans="1:10" s="236" customFormat="1" ht="15" customHeight="1" x14ac:dyDescent="0.35">
      <c r="A394" s="4" t="s">
        <v>401</v>
      </c>
      <c r="B394" s="448">
        <v>0.64792869587755042</v>
      </c>
      <c r="C394" s="446">
        <f t="shared" si="14"/>
        <v>0.65567953470233786</v>
      </c>
      <c r="D394" s="289">
        <v>0.64723297258464463</v>
      </c>
      <c r="E394" s="240">
        <v>0.64029874296533951</v>
      </c>
      <c r="F394" s="240">
        <v>0.67787913340935002</v>
      </c>
      <c r="G394" s="268">
        <v>0.65730728985001741</v>
      </c>
      <c r="J394" s="268"/>
    </row>
    <row r="395" spans="1:10" s="236" customFormat="1" ht="15" customHeight="1" x14ac:dyDescent="0.35">
      <c r="A395" s="4" t="s">
        <v>402</v>
      </c>
      <c r="B395" s="448">
        <v>0.41491257646548818</v>
      </c>
      <c r="C395" s="446">
        <f t="shared" si="14"/>
        <v>0.4059028711853061</v>
      </c>
      <c r="D395" s="289">
        <v>0.41840986150221254</v>
      </c>
      <c r="E395" s="240">
        <v>0.38127330083166044</v>
      </c>
      <c r="F395" s="240">
        <v>0.40787481070166581</v>
      </c>
      <c r="G395" s="268">
        <v>0.41605351170568561</v>
      </c>
      <c r="J395" s="268"/>
    </row>
    <row r="396" spans="1:10" s="236" customFormat="1" ht="15" customHeight="1" x14ac:dyDescent="0.35">
      <c r="A396" s="4" t="s">
        <v>398</v>
      </c>
      <c r="B396" s="448">
        <v>0.44504855921026337</v>
      </c>
      <c r="C396" s="446">
        <f t="shared" si="14"/>
        <v>0.42829419419273046</v>
      </c>
      <c r="D396" s="289">
        <v>0.44666231503976334</v>
      </c>
      <c r="E396" s="240">
        <v>0.45843320297716667</v>
      </c>
      <c r="F396" s="240">
        <v>0.36828251809607371</v>
      </c>
      <c r="G396" s="451">
        <v>0.43979874065791796</v>
      </c>
      <c r="J396" s="260"/>
    </row>
    <row r="397" spans="1:10" s="236" customFormat="1" ht="15" customHeight="1" x14ac:dyDescent="0.35">
      <c r="A397" s="4" t="s">
        <v>5</v>
      </c>
      <c r="B397" s="442">
        <v>0.15265196476541512</v>
      </c>
      <c r="C397" s="446">
        <f t="shared" si="14"/>
        <v>0.31065787629650204</v>
      </c>
      <c r="D397" s="289">
        <v>0.12244897959183673</v>
      </c>
      <c r="E397" s="240">
        <v>0.33877388535031849</v>
      </c>
      <c r="F397" s="240">
        <v>0.70427553444180524</v>
      </c>
      <c r="G397" s="240">
        <v>7.7133105802047783E-2</v>
      </c>
      <c r="J397" s="260"/>
    </row>
    <row r="398" spans="1:10" s="236" customFormat="1" ht="15" customHeight="1" x14ac:dyDescent="0.35">
      <c r="A398" s="4" t="s">
        <v>403</v>
      </c>
      <c r="B398" s="442">
        <v>0.78276325144166203</v>
      </c>
      <c r="C398" s="446">
        <f t="shared" si="14"/>
        <v>0.82244955135698716</v>
      </c>
      <c r="D398" s="289">
        <v>0.77228207639569046</v>
      </c>
      <c r="E398" s="240">
        <v>0.8</v>
      </c>
      <c r="F398" s="240">
        <v>0.86133333333333328</v>
      </c>
      <c r="G398" s="240">
        <v>0.85618279569892475</v>
      </c>
      <c r="J398" s="260"/>
    </row>
    <row r="399" spans="1:10" s="236" customFormat="1" ht="15" customHeight="1" x14ac:dyDescent="0.35">
      <c r="A399" s="4" t="s">
        <v>583</v>
      </c>
      <c r="B399" s="442">
        <v>0.7880839827945999</v>
      </c>
      <c r="C399" s="446">
        <f t="shared" si="14"/>
        <v>0.77582984781211572</v>
      </c>
      <c r="D399" s="289">
        <v>0.79032715460568714</v>
      </c>
      <c r="E399" s="240">
        <v>0.78405466970387239</v>
      </c>
      <c r="F399" s="240">
        <v>0.74804992199687992</v>
      </c>
      <c r="G399" s="240">
        <v>0.78088764494202323</v>
      </c>
      <c r="J399" s="260"/>
    </row>
    <row r="400" spans="1:10" s="236" customFormat="1" ht="15" customHeight="1" x14ac:dyDescent="0.35">
      <c r="A400" s="4" t="s">
        <v>405</v>
      </c>
      <c r="B400" s="442">
        <v>0.77029174346914131</v>
      </c>
      <c r="C400" s="446">
        <f t="shared" si="14"/>
        <v>0.76343996414445203</v>
      </c>
      <c r="D400" s="289">
        <v>0.77323017408123795</v>
      </c>
      <c r="E400" s="240">
        <v>0.7560646900269542</v>
      </c>
      <c r="F400" s="451">
        <v>0.77419354838709675</v>
      </c>
      <c r="G400" s="240">
        <v>0.750271444082519</v>
      </c>
      <c r="J400" s="260"/>
    </row>
    <row r="401" spans="1:10" s="236" customFormat="1" ht="15" customHeight="1" x14ac:dyDescent="0.35">
      <c r="A401" s="4" t="s">
        <v>406</v>
      </c>
      <c r="B401" s="442">
        <v>0.29732382723703243</v>
      </c>
      <c r="C401" s="446">
        <f t="shared" si="14"/>
        <v>0.26186682111019693</v>
      </c>
      <c r="D401" s="289">
        <v>0.30844135706754328</v>
      </c>
      <c r="E401" s="240">
        <v>0.22611850060459493</v>
      </c>
      <c r="F401" s="240">
        <v>0.25098039215686274</v>
      </c>
      <c r="G401" s="240">
        <v>0.26192703461178674</v>
      </c>
      <c r="J401" s="260"/>
    </row>
    <row r="402" spans="1:10" s="236" customFormat="1" ht="15" customHeight="1" x14ac:dyDescent="0.35">
      <c r="A402" s="4" t="s">
        <v>629</v>
      </c>
      <c r="B402" s="442">
        <v>0.26801277428659731</v>
      </c>
      <c r="C402" s="446">
        <f t="shared" si="14"/>
        <v>0.2794042296212822</v>
      </c>
      <c r="D402" s="289">
        <v>0.26408755408500889</v>
      </c>
      <c r="E402" s="240">
        <v>0.27351851851851849</v>
      </c>
      <c r="F402" s="240">
        <v>0.25854037267080743</v>
      </c>
      <c r="G402" s="240">
        <v>0.32147047321079392</v>
      </c>
      <c r="J402" s="260"/>
    </row>
    <row r="403" spans="1:10" s="236" customFormat="1" ht="15" customHeight="1" x14ac:dyDescent="0.35">
      <c r="A403" s="4" t="s">
        <v>707</v>
      </c>
      <c r="B403" s="442">
        <v>7.8027110149219729E-3</v>
      </c>
      <c r="C403" s="446">
        <f t="shared" si="14"/>
        <v>3.2559081456661533E-3</v>
      </c>
      <c r="D403" s="289">
        <v>8.9719373988127356E-3</v>
      </c>
      <c r="E403" s="240">
        <v>7.0721357850070724E-4</v>
      </c>
      <c r="F403" s="240">
        <v>0</v>
      </c>
      <c r="G403" s="240">
        <v>3.3444816053511705E-3</v>
      </c>
      <c r="J403" s="260"/>
    </row>
    <row r="404" spans="1:10" s="236" customFormat="1" ht="15" customHeight="1" x14ac:dyDescent="0.35">
      <c r="A404" s="4" t="s">
        <v>28</v>
      </c>
      <c r="B404" s="442">
        <v>0.96460423634336678</v>
      </c>
      <c r="C404" s="446">
        <f t="shared" si="14"/>
        <v>0.96107408066816702</v>
      </c>
      <c r="D404" s="289">
        <v>0.96560483031438682</v>
      </c>
      <c r="E404" s="240">
        <v>0.95847340320348029</v>
      </c>
      <c r="F404" s="240">
        <v>0.95822454308093996</v>
      </c>
      <c r="G404" s="240">
        <v>0.96199354607386156</v>
      </c>
      <c r="J404" s="260"/>
    </row>
    <row r="405" spans="1:10" s="236" customFormat="1" ht="15" customHeight="1" x14ac:dyDescent="0.35">
      <c r="A405" s="4" t="s">
        <v>39</v>
      </c>
      <c r="B405" s="442">
        <v>0.82635279730969124</v>
      </c>
      <c r="C405" s="446">
        <f t="shared" si="14"/>
        <v>0.80843364650147564</v>
      </c>
      <c r="D405" s="289">
        <v>0.8215892053973014</v>
      </c>
      <c r="E405" s="240">
        <v>0.89625360230547546</v>
      </c>
      <c r="F405" s="240">
        <v>0.67021276595744683</v>
      </c>
      <c r="G405" s="240">
        <v>0.84567901234567899</v>
      </c>
      <c r="J405" s="260"/>
    </row>
    <row r="406" spans="1:10" s="236" customFormat="1" ht="15" customHeight="1" x14ac:dyDescent="0.35">
      <c r="A406" s="4" t="s">
        <v>536</v>
      </c>
      <c r="B406" s="442">
        <v>0.7627909387797418</v>
      </c>
      <c r="C406" s="446">
        <f t="shared" si="14"/>
        <v>0.77208834446041608</v>
      </c>
      <c r="D406" s="289">
        <v>0.76142195518838407</v>
      </c>
      <c r="E406" s="240">
        <v>0.75608308605341246</v>
      </c>
      <c r="F406" s="240">
        <v>0.79234972677595628</v>
      </c>
      <c r="G406" s="240">
        <v>0.77849860982391106</v>
      </c>
      <c r="J406" s="260"/>
    </row>
    <row r="407" spans="1:10" s="236" customFormat="1" ht="15" customHeight="1" x14ac:dyDescent="0.35">
      <c r="A407" s="4" t="s">
        <v>31</v>
      </c>
      <c r="B407" s="442">
        <v>0.83560683760683763</v>
      </c>
      <c r="C407" s="446">
        <f t="shared" si="14"/>
        <v>0.83232435405167327</v>
      </c>
      <c r="D407" s="289">
        <v>0.83565549086528812</v>
      </c>
      <c r="E407" s="240">
        <v>0.82046423495973475</v>
      </c>
      <c r="F407" s="240">
        <v>0.80711462450592886</v>
      </c>
      <c r="G407" s="240">
        <v>0.86606306587574144</v>
      </c>
      <c r="J407" s="260"/>
    </row>
    <row r="408" spans="1:10" s="236" customFormat="1" ht="15" customHeight="1" x14ac:dyDescent="0.35">
      <c r="A408" s="4" t="s">
        <v>408</v>
      </c>
      <c r="B408" s="442">
        <v>0.58394048623360684</v>
      </c>
      <c r="C408" s="446">
        <f t="shared" si="14"/>
        <v>0.57088802450894094</v>
      </c>
      <c r="D408" s="289">
        <v>0.58720501474926257</v>
      </c>
      <c r="E408" s="240">
        <v>0.57560975609756093</v>
      </c>
      <c r="F408" s="240">
        <v>0.56774193548387097</v>
      </c>
      <c r="G408" s="240">
        <v>0.55299539170506917</v>
      </c>
      <c r="J408" s="260"/>
    </row>
    <row r="409" spans="1:10" s="236" customFormat="1" ht="15" customHeight="1" x14ac:dyDescent="0.35">
      <c r="A409" s="4" t="s">
        <v>219</v>
      </c>
      <c r="B409" s="442">
        <v>0.84301534874684281</v>
      </c>
      <c r="C409" s="446">
        <f t="shared" si="14"/>
        <v>0.86320507131261393</v>
      </c>
      <c r="D409" s="289">
        <v>0.83865759427978315</v>
      </c>
      <c r="E409" s="451">
        <v>0.85679314565483478</v>
      </c>
      <c r="F409" s="240">
        <v>0.88495575221238942</v>
      </c>
      <c r="G409" s="240">
        <v>0.87241379310344824</v>
      </c>
      <c r="J409" s="260"/>
    </row>
    <row r="410" spans="1:10" s="236" customFormat="1" ht="15" customHeight="1" x14ac:dyDescent="0.35">
      <c r="A410" s="4" t="s">
        <v>543</v>
      </c>
      <c r="B410" s="448">
        <v>0.68085867620751339</v>
      </c>
      <c r="C410" s="446">
        <f t="shared" si="14"/>
        <v>0.62749304523201188</v>
      </c>
      <c r="D410" s="289">
        <v>0.69445039640025708</v>
      </c>
      <c r="E410" s="240">
        <v>0.64968152866242035</v>
      </c>
      <c r="F410" s="240">
        <v>0.61635220125786161</v>
      </c>
      <c r="G410" s="240">
        <v>0.54948805460750849</v>
      </c>
      <c r="J410" s="260"/>
    </row>
    <row r="411" spans="1:10" s="236" customFormat="1" ht="15" customHeight="1" x14ac:dyDescent="0.35">
      <c r="A411" s="4" t="s">
        <v>630</v>
      </c>
      <c r="B411" s="442">
        <v>0.18351974435060489</v>
      </c>
      <c r="C411" s="446">
        <f t="shared" si="14"/>
        <v>0.13321120305806489</v>
      </c>
      <c r="D411" s="289">
        <v>0.19527262959978511</v>
      </c>
      <c r="E411" s="240">
        <v>0.11320754716981132</v>
      </c>
      <c r="F411" s="451">
        <v>1.5503875968992248E-2</v>
      </c>
      <c r="G411" s="240">
        <v>0.20886075949367089</v>
      </c>
      <c r="J411" s="260"/>
    </row>
    <row r="412" spans="1:10" s="236" customFormat="1" ht="15" customHeight="1" x14ac:dyDescent="0.35">
      <c r="A412" s="4" t="s">
        <v>455</v>
      </c>
      <c r="B412" s="448">
        <v>0.21591448931116389</v>
      </c>
      <c r="C412" s="446">
        <f t="shared" si="14"/>
        <v>0.18646968287684954</v>
      </c>
      <c r="D412" s="289">
        <v>0.22418319719953325</v>
      </c>
      <c r="E412" s="240">
        <v>0.17534942820838628</v>
      </c>
      <c r="F412" s="240">
        <v>0.14883720930232558</v>
      </c>
      <c r="G412" s="240">
        <v>0.19750889679715303</v>
      </c>
      <c r="J412" s="260"/>
    </row>
    <row r="413" spans="1:10" s="236" customFormat="1" ht="15" customHeight="1" x14ac:dyDescent="0.35">
      <c r="A413" s="4" t="s">
        <v>456</v>
      </c>
      <c r="B413" s="684">
        <v>0.30306157550739593</v>
      </c>
      <c r="C413" s="446">
        <f t="shared" si="14"/>
        <v>0.30239858960844551</v>
      </c>
      <c r="D413" s="289">
        <v>0.30486309767061709</v>
      </c>
      <c r="E413" s="240">
        <v>0.27272727272727271</v>
      </c>
      <c r="F413" s="240">
        <v>0.30847457627118646</v>
      </c>
      <c r="G413" s="240">
        <v>0.3235294117647059</v>
      </c>
      <c r="J413" s="260"/>
    </row>
    <row r="414" spans="1:10" s="236" customFormat="1" ht="15" customHeight="1" x14ac:dyDescent="0.35">
      <c r="A414" s="4" t="s">
        <v>537</v>
      </c>
      <c r="B414" s="711">
        <v>0.86442453159548471</v>
      </c>
      <c r="C414" s="446">
        <f t="shared" si="14"/>
        <v>0.24416860770969012</v>
      </c>
      <c r="D414" s="289">
        <f>'PI Data Sheet 2'!AA49</f>
        <v>0.36243854473942971</v>
      </c>
      <c r="E414" s="240">
        <f>'PI Data Sheet 2'!AA92</f>
        <v>0.17069701280227595</v>
      </c>
      <c r="F414" s="451">
        <f>'PI Data Sheet 2'!AA136</f>
        <v>0.11345826235093696</v>
      </c>
      <c r="G414" s="240">
        <f>'PI Data Sheet 2'!AA179</f>
        <v>0.33008061094611796</v>
      </c>
      <c r="J414" s="262"/>
    </row>
    <row r="415" spans="1:10" s="236" customFormat="1" ht="15" customHeight="1" x14ac:dyDescent="0.35">
      <c r="A415" s="716" t="s">
        <v>426</v>
      </c>
      <c r="B415" s="719">
        <v>1.9342915811088296E-2</v>
      </c>
      <c r="C415" s="720">
        <f t="shared" si="14"/>
        <v>0.23777223396746755</v>
      </c>
      <c r="D415" s="717">
        <f>'PI Data Sheet 2'!AB49</f>
        <v>0.28498074454428757</v>
      </c>
      <c r="E415" s="718">
        <f>'PI Data Sheet 2'!AB92</f>
        <v>0.32571428571428573</v>
      </c>
      <c r="F415" s="718">
        <f>'PI Data Sheet 2'!AB136</f>
        <v>9.4017094017094016E-2</v>
      </c>
      <c r="G415" s="718">
        <f>'PI Data Sheet 2'!AB179</f>
        <v>0.24637681159420291</v>
      </c>
      <c r="J415" s="721"/>
    </row>
    <row r="416" spans="1:10" s="722" customFormat="1" ht="15" customHeight="1" x14ac:dyDescent="0.35">
      <c r="A416" s="728"/>
      <c r="B416" s="729"/>
      <c r="C416" s="730"/>
      <c r="D416" s="717"/>
      <c r="E416" s="717"/>
      <c r="F416" s="717"/>
      <c r="G416" s="717"/>
      <c r="I416" s="731"/>
      <c r="J416" s="732"/>
    </row>
    <row r="417" spans="1:10" s="723" customFormat="1" ht="15" customHeight="1" x14ac:dyDescent="0.35">
      <c r="A417" s="725"/>
      <c r="B417" s="726"/>
      <c r="C417" s="727"/>
      <c r="D417" s="673"/>
      <c r="E417" s="673"/>
      <c r="F417" s="673"/>
      <c r="G417" s="673"/>
      <c r="I417" s="724"/>
      <c r="J417" s="406"/>
    </row>
    <row r="418" spans="1:10" ht="15" hidden="1" customHeight="1" x14ac:dyDescent="0.35">
      <c r="B418">
        <v>0.36916990864186738</v>
      </c>
      <c r="D418">
        <v>0.432</v>
      </c>
      <c r="E418">
        <v>0.16500000000000001</v>
      </c>
      <c r="F418">
        <v>0</v>
      </c>
    </row>
    <row r="419" spans="1:10" ht="15" hidden="1" customHeight="1" x14ac:dyDescent="0.35">
      <c r="D419">
        <v>0.308</v>
      </c>
    </row>
    <row r="420" spans="1:10" ht="15" hidden="1" customHeight="1" x14ac:dyDescent="0.35">
      <c r="D420">
        <v>2E-3</v>
      </c>
    </row>
    <row r="421" spans="1:10" ht="15" hidden="1" customHeight="1" x14ac:dyDescent="0.35">
      <c r="D421">
        <v>0.66800000000000004</v>
      </c>
    </row>
    <row r="422" spans="1:10" ht="15" hidden="1" customHeight="1" x14ac:dyDescent="0.35"/>
    <row r="423" spans="1:10" ht="15" hidden="1" customHeight="1" x14ac:dyDescent="0.35"/>
    <row r="424" spans="1:10" ht="15" hidden="1" customHeight="1" x14ac:dyDescent="0.35"/>
    <row r="425" spans="1:10" ht="15" hidden="1" customHeight="1" x14ac:dyDescent="0.35"/>
    <row r="426" spans="1:10" ht="15" hidden="1" customHeight="1" x14ac:dyDescent="0.35"/>
    <row r="427" spans="1:10" ht="15" hidden="1" customHeight="1" x14ac:dyDescent="0.35"/>
    <row r="428" spans="1:10" ht="15" hidden="1" customHeight="1" x14ac:dyDescent="0.35"/>
    <row r="429" spans="1:10" ht="15" hidden="1" customHeight="1" x14ac:dyDescent="0.35"/>
    <row r="430" spans="1:10" ht="15" hidden="1" customHeight="1" x14ac:dyDescent="0.35"/>
    <row r="431" spans="1:10" ht="15" hidden="1" customHeight="1" x14ac:dyDescent="0.35"/>
    <row r="432" spans="1:10" ht="15" hidden="1" customHeight="1" x14ac:dyDescent="0.35"/>
    <row r="433" ht="15" hidden="1" customHeight="1" x14ac:dyDescent="0.35"/>
    <row r="434" ht="15" hidden="1" customHeight="1" x14ac:dyDescent="0.35"/>
    <row r="435" ht="15" hidden="1" customHeight="1" x14ac:dyDescent="0.35"/>
    <row r="436" ht="15" hidden="1" customHeight="1" x14ac:dyDescent="0.35"/>
    <row r="437" ht="15" hidden="1" customHeight="1" x14ac:dyDescent="0.35"/>
    <row r="438" ht="15" hidden="1" customHeight="1" x14ac:dyDescent="0.35"/>
    <row r="439" ht="15" hidden="1" customHeight="1" x14ac:dyDescent="0.35"/>
    <row r="440" ht="15" hidden="1" customHeight="1" x14ac:dyDescent="0.35"/>
    <row r="441" ht="15" hidden="1" customHeight="1" x14ac:dyDescent="0.35"/>
    <row r="442" ht="15" hidden="1" customHeight="1" x14ac:dyDescent="0.35"/>
    <row r="443" ht="15" hidden="1" customHeight="1" x14ac:dyDescent="0.35"/>
    <row r="444" ht="15" hidden="1" customHeight="1" x14ac:dyDescent="0.35"/>
    <row r="445" ht="15" hidden="1" customHeight="1" x14ac:dyDescent="0.35"/>
    <row r="446" ht="15" hidden="1" customHeight="1" x14ac:dyDescent="0.35"/>
    <row r="447" ht="15" hidden="1" customHeight="1" x14ac:dyDescent="0.35"/>
    <row r="448" ht="15" hidden="1" customHeight="1" x14ac:dyDescent="0.35"/>
    <row r="449" ht="15" hidden="1" customHeight="1" x14ac:dyDescent="0.35"/>
    <row r="450" ht="15" hidden="1" customHeight="1" x14ac:dyDescent="0.35"/>
    <row r="451" ht="15" hidden="1" customHeight="1" x14ac:dyDescent="0.35"/>
    <row r="452" ht="15" hidden="1" customHeight="1" x14ac:dyDescent="0.35"/>
    <row r="453" ht="15" hidden="1" customHeight="1" x14ac:dyDescent="0.35"/>
    <row r="454" ht="15" hidden="1" customHeight="1" x14ac:dyDescent="0.35"/>
    <row r="455" ht="15" hidden="1" customHeight="1" x14ac:dyDescent="0.35"/>
    <row r="456" ht="15" hidden="1" customHeight="1" x14ac:dyDescent="0.35"/>
    <row r="457" ht="15" hidden="1" customHeight="1" x14ac:dyDescent="0.35"/>
    <row r="458" ht="15" hidden="1" customHeight="1" x14ac:dyDescent="0.35"/>
    <row r="459" ht="15" hidden="1" customHeight="1" x14ac:dyDescent="0.35"/>
    <row r="460" ht="15" hidden="1" customHeight="1" x14ac:dyDescent="0.35"/>
    <row r="461" ht="15" hidden="1" customHeight="1" x14ac:dyDescent="0.35"/>
    <row r="462" ht="15" hidden="1" customHeight="1" x14ac:dyDescent="0.35"/>
    <row r="463" ht="15" hidden="1" customHeight="1" x14ac:dyDescent="0.35"/>
    <row r="464" ht="15" hidden="1" customHeight="1" x14ac:dyDescent="0.35"/>
    <row r="465" ht="15" hidden="1" customHeight="1" x14ac:dyDescent="0.35"/>
    <row r="466" ht="15" hidden="1" customHeight="1" x14ac:dyDescent="0.35"/>
    <row r="467" ht="15" hidden="1" customHeight="1" x14ac:dyDescent="0.35"/>
    <row r="468" ht="15" hidden="1" customHeight="1" x14ac:dyDescent="0.35"/>
    <row r="469" ht="15" hidden="1" customHeight="1" x14ac:dyDescent="0.35"/>
    <row r="470" ht="15" hidden="1" customHeight="1" x14ac:dyDescent="0.35"/>
    <row r="471" ht="15" hidden="1" customHeight="1" x14ac:dyDescent="0.35"/>
    <row r="472" ht="15" hidden="1" customHeight="1" x14ac:dyDescent="0.35"/>
    <row r="473" ht="15" hidden="1" customHeight="1" x14ac:dyDescent="0.35"/>
    <row r="474" ht="15" hidden="1" customHeight="1" x14ac:dyDescent="0.35"/>
    <row r="475" ht="15" hidden="1" customHeight="1" x14ac:dyDescent="0.35"/>
    <row r="476" ht="15" hidden="1" customHeight="1" x14ac:dyDescent="0.35"/>
    <row r="477" ht="15" hidden="1" customHeight="1" x14ac:dyDescent="0.35"/>
    <row r="478" ht="15" hidden="1" customHeight="1" x14ac:dyDescent="0.35"/>
    <row r="479" ht="15" hidden="1" customHeight="1" x14ac:dyDescent="0.35"/>
    <row r="480" ht="15" hidden="1" customHeight="1" x14ac:dyDescent="0.35"/>
    <row r="481" ht="15" hidden="1" customHeight="1" x14ac:dyDescent="0.35"/>
    <row r="482" ht="15" hidden="1" customHeight="1" x14ac:dyDescent="0.35"/>
    <row r="483" ht="15" hidden="1" customHeight="1" x14ac:dyDescent="0.35"/>
    <row r="484" ht="15" hidden="1" customHeight="1" x14ac:dyDescent="0.35"/>
    <row r="485" ht="15" hidden="1" customHeight="1" x14ac:dyDescent="0.35"/>
    <row r="486" ht="15" hidden="1" customHeight="1" x14ac:dyDescent="0.35"/>
    <row r="487" ht="15" hidden="1" customHeight="1" x14ac:dyDescent="0.35"/>
    <row r="488" ht="15" hidden="1" customHeight="1" x14ac:dyDescent="0.35"/>
    <row r="489" ht="15" hidden="1" customHeight="1" x14ac:dyDescent="0.35"/>
    <row r="490" ht="15" hidden="1" customHeight="1" x14ac:dyDescent="0.35"/>
    <row r="491" ht="15" hidden="1" customHeight="1" x14ac:dyDescent="0.35"/>
    <row r="492" ht="15" hidden="1" customHeight="1" x14ac:dyDescent="0.35"/>
    <row r="493" ht="15" hidden="1" customHeight="1" x14ac:dyDescent="0.35"/>
    <row r="494" ht="15" hidden="1" customHeight="1" x14ac:dyDescent="0.35"/>
    <row r="495" ht="15" hidden="1" customHeight="1" x14ac:dyDescent="0.35"/>
    <row r="496" ht="15" hidden="1" customHeight="1" x14ac:dyDescent="0.35"/>
    <row r="497" ht="15" hidden="1" customHeight="1" x14ac:dyDescent="0.35"/>
    <row r="498" ht="15" hidden="1" customHeight="1" x14ac:dyDescent="0.35"/>
    <row r="499" ht="15" hidden="1" customHeight="1" x14ac:dyDescent="0.35"/>
    <row r="500" ht="15" hidden="1" customHeight="1" x14ac:dyDescent="0.35"/>
    <row r="501" ht="15" hidden="1" customHeight="1" x14ac:dyDescent="0.35"/>
    <row r="502" ht="15" hidden="1" customHeight="1" x14ac:dyDescent="0.35"/>
    <row r="503" ht="15" hidden="1" customHeight="1" x14ac:dyDescent="0.35"/>
    <row r="504" ht="15" hidden="1" customHeight="1" x14ac:dyDescent="0.35"/>
    <row r="505" ht="15" hidden="1" customHeight="1" x14ac:dyDescent="0.35"/>
    <row r="506" ht="15" hidden="1" customHeight="1" x14ac:dyDescent="0.35"/>
    <row r="507" ht="15" hidden="1" customHeight="1" x14ac:dyDescent="0.35"/>
    <row r="508" ht="15" hidden="1" customHeight="1" x14ac:dyDescent="0.35"/>
    <row r="509" ht="15" hidden="1" customHeight="1" x14ac:dyDescent="0.35"/>
    <row r="510" ht="15" hidden="1" customHeight="1" x14ac:dyDescent="0.35"/>
    <row r="511" ht="15" hidden="1" customHeight="1" x14ac:dyDescent="0.35"/>
    <row r="512" ht="15" hidden="1" customHeight="1" x14ac:dyDescent="0.35"/>
    <row r="513" ht="15" hidden="1" customHeight="1" x14ac:dyDescent="0.35"/>
    <row r="514" ht="15" hidden="1" customHeight="1" x14ac:dyDescent="0.35"/>
    <row r="515" ht="15" hidden="1" customHeight="1" x14ac:dyDescent="0.35"/>
    <row r="516" ht="15" hidden="1" customHeight="1" x14ac:dyDescent="0.35"/>
    <row r="517" ht="15" hidden="1" customHeight="1" x14ac:dyDescent="0.35"/>
    <row r="518" ht="15" hidden="1" customHeight="1" x14ac:dyDescent="0.35"/>
    <row r="519" ht="15" hidden="1" customHeight="1" x14ac:dyDescent="0.35"/>
    <row r="520" ht="15" hidden="1" customHeight="1" x14ac:dyDescent="0.35"/>
    <row r="521" ht="15" hidden="1" customHeight="1" x14ac:dyDescent="0.35"/>
    <row r="522" ht="15" hidden="1" customHeight="1" x14ac:dyDescent="0.35"/>
    <row r="523" ht="15" hidden="1" customHeight="1" x14ac:dyDescent="0.35"/>
    <row r="524" ht="15" hidden="1" customHeight="1" x14ac:dyDescent="0.35"/>
    <row r="525" ht="15" hidden="1" customHeight="1" x14ac:dyDescent="0.35"/>
    <row r="526" ht="15" hidden="1" customHeight="1" x14ac:dyDescent="0.35"/>
    <row r="527" ht="15" hidden="1" customHeight="1" x14ac:dyDescent="0.35"/>
    <row r="528" ht="15" hidden="1" customHeight="1" x14ac:dyDescent="0.35"/>
    <row r="529" ht="15" hidden="1" customHeight="1" x14ac:dyDescent="0.35"/>
    <row r="530" ht="15" hidden="1" customHeight="1" x14ac:dyDescent="0.35"/>
    <row r="531" ht="15" hidden="1" customHeight="1" x14ac:dyDescent="0.35"/>
    <row r="532" ht="15" hidden="1" customHeight="1" x14ac:dyDescent="0.35"/>
    <row r="533" ht="15" hidden="1" customHeight="1" x14ac:dyDescent="0.35"/>
    <row r="534" ht="15" hidden="1" customHeight="1" x14ac:dyDescent="0.35"/>
    <row r="535" ht="15" hidden="1" customHeight="1" x14ac:dyDescent="0.35"/>
    <row r="536" ht="15" hidden="1" customHeight="1" x14ac:dyDescent="0.35"/>
    <row r="537" ht="15" hidden="1" customHeight="1" x14ac:dyDescent="0.35"/>
    <row r="538" ht="15" hidden="1" customHeight="1" x14ac:dyDescent="0.35"/>
    <row r="539" ht="15" hidden="1" customHeight="1" x14ac:dyDescent="0.35"/>
    <row r="540" ht="15" hidden="1" customHeight="1" x14ac:dyDescent="0.35"/>
    <row r="541" ht="15" hidden="1" customHeight="1" x14ac:dyDescent="0.35"/>
    <row r="542" ht="15" hidden="1" customHeight="1" x14ac:dyDescent="0.35"/>
    <row r="543" ht="15" hidden="1" customHeight="1" x14ac:dyDescent="0.35"/>
    <row r="544" ht="15" hidden="1" customHeight="1" x14ac:dyDescent="0.35"/>
    <row r="545" ht="15" hidden="1" customHeight="1" x14ac:dyDescent="0.35"/>
    <row r="546" ht="15" hidden="1" customHeight="1" x14ac:dyDescent="0.35"/>
    <row r="547" ht="15" hidden="1" customHeight="1" x14ac:dyDescent="0.35"/>
    <row r="548" ht="15" hidden="1" customHeight="1" x14ac:dyDescent="0.35"/>
    <row r="549" ht="15" hidden="1" customHeight="1" x14ac:dyDescent="0.35"/>
    <row r="550" ht="15" hidden="1" customHeight="1" x14ac:dyDescent="0.35"/>
    <row r="551" ht="15" hidden="1" customHeight="1" x14ac:dyDescent="0.35"/>
    <row r="552" ht="15" hidden="1" customHeight="1" x14ac:dyDescent="0.35"/>
    <row r="553" ht="15" hidden="1" customHeight="1" x14ac:dyDescent="0.35"/>
    <row r="554" ht="15" hidden="1" customHeight="1" x14ac:dyDescent="0.35"/>
    <row r="555" ht="15" hidden="1" customHeight="1" x14ac:dyDescent="0.35"/>
    <row r="556" ht="15" hidden="1" customHeight="1" x14ac:dyDescent="0.35"/>
    <row r="557" ht="15" hidden="1" customHeight="1" x14ac:dyDescent="0.35"/>
    <row r="558" ht="15" hidden="1" customHeight="1" x14ac:dyDescent="0.35"/>
    <row r="559" ht="15" hidden="1" customHeight="1" x14ac:dyDescent="0.35"/>
    <row r="560" ht="15" hidden="1" customHeight="1" x14ac:dyDescent="0.35"/>
    <row r="561" ht="15" hidden="1" customHeight="1" x14ac:dyDescent="0.35"/>
    <row r="562" ht="15" hidden="1" customHeight="1" x14ac:dyDescent="0.35"/>
    <row r="563" ht="15" hidden="1" customHeight="1" x14ac:dyDescent="0.35"/>
    <row r="564" ht="15" hidden="1" customHeight="1" x14ac:dyDescent="0.35"/>
    <row r="565" ht="15" hidden="1" customHeight="1" x14ac:dyDescent="0.35"/>
    <row r="566" ht="15" hidden="1" customHeight="1" x14ac:dyDescent="0.35"/>
    <row r="567" ht="15" hidden="1" customHeight="1" x14ac:dyDescent="0.35"/>
    <row r="568" ht="15" hidden="1" customHeight="1" x14ac:dyDescent="0.35"/>
    <row r="569" ht="15" hidden="1" customHeight="1" x14ac:dyDescent="0.35"/>
    <row r="570" ht="15" hidden="1" customHeight="1" x14ac:dyDescent="0.35"/>
    <row r="571" ht="15" hidden="1" customHeight="1" x14ac:dyDescent="0.35"/>
    <row r="572" ht="15" hidden="1" customHeight="1" x14ac:dyDescent="0.35"/>
    <row r="573" ht="15" hidden="1" customHeight="1" x14ac:dyDescent="0.35"/>
    <row r="574" ht="15" hidden="1" customHeight="1" x14ac:dyDescent="0.35"/>
    <row r="575" ht="15" hidden="1" customHeight="1" x14ac:dyDescent="0.35"/>
    <row r="576" ht="15" hidden="1" customHeight="1" x14ac:dyDescent="0.35"/>
    <row r="577" ht="15" hidden="1" customHeight="1" x14ac:dyDescent="0.35"/>
    <row r="578" ht="15" hidden="1" customHeight="1" x14ac:dyDescent="0.35"/>
    <row r="579" ht="15" hidden="1" customHeight="1" x14ac:dyDescent="0.35"/>
    <row r="580" ht="15" hidden="1" customHeight="1" x14ac:dyDescent="0.35"/>
    <row r="581" ht="15" hidden="1" customHeight="1" x14ac:dyDescent="0.35"/>
    <row r="582" ht="15" hidden="1" customHeight="1" x14ac:dyDescent="0.35"/>
    <row r="583" ht="15" hidden="1" customHeight="1" x14ac:dyDescent="0.35"/>
    <row r="584" ht="15" hidden="1" customHeight="1" x14ac:dyDescent="0.35"/>
    <row r="585" ht="15" hidden="1" customHeight="1" x14ac:dyDescent="0.35"/>
    <row r="586" ht="15" hidden="1" customHeight="1" x14ac:dyDescent="0.35"/>
    <row r="587" ht="15" hidden="1" customHeight="1" x14ac:dyDescent="0.35"/>
    <row r="588" ht="15" hidden="1" customHeight="1" x14ac:dyDescent="0.35"/>
    <row r="589" ht="15" hidden="1" customHeight="1" x14ac:dyDescent="0.35"/>
    <row r="590" ht="15" hidden="1" customHeight="1" x14ac:dyDescent="0.35"/>
    <row r="591" ht="15" hidden="1" customHeight="1" x14ac:dyDescent="0.35"/>
    <row r="592" ht="15" hidden="1" customHeight="1" x14ac:dyDescent="0.35"/>
    <row r="593" ht="15" hidden="1" customHeight="1" x14ac:dyDescent="0.35"/>
    <row r="594" ht="15" hidden="1" customHeight="1" x14ac:dyDescent="0.35"/>
    <row r="595" ht="15" hidden="1" customHeight="1" x14ac:dyDescent="0.35"/>
    <row r="596" ht="15" hidden="1" customHeight="1" x14ac:dyDescent="0.35"/>
    <row r="597" ht="15" hidden="1" customHeight="1" x14ac:dyDescent="0.35"/>
    <row r="598" ht="15" hidden="1" customHeight="1" x14ac:dyDescent="0.35"/>
    <row r="599" ht="15" hidden="1" customHeight="1" x14ac:dyDescent="0.35"/>
    <row r="600" ht="15" hidden="1" customHeight="1" x14ac:dyDescent="0.35"/>
    <row r="601" ht="15" hidden="1" customHeight="1" x14ac:dyDescent="0.35"/>
    <row r="602" ht="15" hidden="1" customHeight="1" x14ac:dyDescent="0.35"/>
    <row r="603" ht="15" hidden="1" customHeight="1" x14ac:dyDescent="0.35"/>
    <row r="604" ht="15" hidden="1" customHeight="1" x14ac:dyDescent="0.35"/>
    <row r="605" ht="15" hidden="1" customHeight="1" x14ac:dyDescent="0.35"/>
    <row r="606" ht="15" hidden="1" customHeight="1" x14ac:dyDescent="0.35"/>
    <row r="607" ht="15" hidden="1" customHeight="1" x14ac:dyDescent="0.35"/>
    <row r="608" ht="15" hidden="1" customHeight="1" x14ac:dyDescent="0.35"/>
    <row r="609" ht="15" hidden="1" customHeight="1" x14ac:dyDescent="0.35"/>
    <row r="610" ht="15" hidden="1" customHeight="1" x14ac:dyDescent="0.35"/>
    <row r="611" ht="15" hidden="1" customHeight="1" x14ac:dyDescent="0.35"/>
    <row r="612" ht="15" hidden="1" customHeight="1" x14ac:dyDescent="0.35"/>
    <row r="613" ht="15" hidden="1" customHeight="1" x14ac:dyDescent="0.35"/>
    <row r="614" ht="15" hidden="1" customHeight="1" x14ac:dyDescent="0.35"/>
    <row r="615" ht="15" hidden="1" customHeight="1" x14ac:dyDescent="0.35"/>
    <row r="616" ht="15" hidden="1" customHeight="1" x14ac:dyDescent="0.35"/>
    <row r="617" ht="15" hidden="1" customHeight="1" x14ac:dyDescent="0.35"/>
    <row r="618" ht="15" hidden="1" customHeight="1" x14ac:dyDescent="0.35"/>
    <row r="619" ht="15" hidden="1" customHeight="1" x14ac:dyDescent="0.35"/>
    <row r="620" ht="15" hidden="1" customHeight="1" x14ac:dyDescent="0.35"/>
    <row r="621" ht="15" hidden="1" customHeight="1" x14ac:dyDescent="0.35"/>
    <row r="622" ht="15" hidden="1" customHeight="1" x14ac:dyDescent="0.35"/>
    <row r="623" ht="15" hidden="1" customHeight="1" x14ac:dyDescent="0.35"/>
    <row r="624" ht="15" hidden="1" customHeight="1" x14ac:dyDescent="0.35"/>
    <row r="625" ht="15" hidden="1" customHeight="1" x14ac:dyDescent="0.35"/>
    <row r="626" ht="15" hidden="1" customHeight="1" x14ac:dyDescent="0.35"/>
    <row r="627" ht="15" hidden="1" customHeight="1" x14ac:dyDescent="0.35"/>
    <row r="628" ht="15" hidden="1" customHeight="1" x14ac:dyDescent="0.35"/>
    <row r="629" ht="15" hidden="1" customHeight="1" x14ac:dyDescent="0.35"/>
    <row r="630" ht="15" hidden="1" customHeight="1" x14ac:dyDescent="0.35"/>
    <row r="631" ht="15" hidden="1" customHeight="1" x14ac:dyDescent="0.35"/>
    <row r="632" ht="15" hidden="1" customHeight="1" x14ac:dyDescent="0.35"/>
    <row r="633" ht="15" hidden="1" customHeight="1" x14ac:dyDescent="0.35"/>
    <row r="634" ht="15" hidden="1" customHeight="1" x14ac:dyDescent="0.35"/>
    <row r="635" ht="15" hidden="1" customHeight="1" x14ac:dyDescent="0.35"/>
    <row r="636" ht="15" hidden="1" customHeight="1" x14ac:dyDescent="0.35"/>
    <row r="637" ht="15" hidden="1" customHeight="1" x14ac:dyDescent="0.35"/>
    <row r="638" ht="15" hidden="1" customHeight="1" x14ac:dyDescent="0.35"/>
    <row r="639" ht="15" hidden="1" customHeight="1" x14ac:dyDescent="0.35"/>
    <row r="640" ht="15" hidden="1" customHeight="1" x14ac:dyDescent="0.35"/>
    <row r="641" ht="15" hidden="1" customHeight="1" x14ac:dyDescent="0.35"/>
    <row r="642" ht="15" hidden="1" customHeight="1" x14ac:dyDescent="0.35"/>
    <row r="643" ht="15" hidden="1" customHeight="1" x14ac:dyDescent="0.35"/>
  </sheetData>
  <conditionalFormatting sqref="J50:J74 B50:G74">
    <cfRule type="cellIs" dxfId="30" priority="16" operator="greaterThan">
      <formula>2</formula>
    </cfRule>
    <cfRule type="cellIs" priority="17" operator="greaterThan">
      <formula>0.02</formula>
    </cfRule>
  </conditionalFormatting>
  <conditionalFormatting sqref="D53">
    <cfRule type="cellIs" dxfId="29" priority="15" operator="greaterThan">
      <formula>2</formula>
    </cfRule>
  </conditionalFormatting>
  <conditionalFormatting sqref="G18:G46">
    <cfRule type="cellIs" dxfId="28" priority="9" stopIfTrue="1" operator="equal">
      <formula>"Sig"</formula>
    </cfRule>
    <cfRule type="cellIs" dxfId="27" priority="10" stopIfTrue="1" operator="equal">
      <formula>"Not Sig"</formula>
    </cfRule>
  </conditionalFormatting>
  <conditionalFormatting sqref="G44:G46">
    <cfRule type="cellIs" dxfId="26" priority="7" stopIfTrue="1" operator="equal">
      <formula>"Sig"</formula>
    </cfRule>
    <cfRule type="cellIs" dxfId="25" priority="8" stopIfTrue="1" operator="equal">
      <formula>"Not Sig"</formula>
    </cfRule>
  </conditionalFormatting>
  <conditionalFormatting sqref="J17:J45">
    <cfRule type="cellIs" dxfId="24" priority="1" stopIfTrue="1" operator="equal">
      <formula>"Sig"</formula>
    </cfRule>
    <cfRule type="cellIs" dxfId="23" priority="2" stopIfTrue="1" operator="equal">
      <formula>"Not Sig"</formula>
    </cfRule>
  </conditionalFormatting>
  <pageMargins left="0.36" right="0.32" top="0.36" bottom="0.34" header="0.31496062992125984" footer="0.31496062992125984"/>
  <pageSetup paperSize="9" scale="43" fitToHeight="6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FFFF00"/>
    <pageSetUpPr fitToPage="1"/>
  </sheetPr>
  <dimension ref="A1:K1491"/>
  <sheetViews>
    <sheetView showGridLines="0" zoomScale="80" zoomScaleNormal="80" workbookViewId="0">
      <pane ySplit="2" topLeftCell="A1022" activePane="bottomLeft" state="frozen"/>
      <selection pane="bottomLeft" activeCell="A8" sqref="A8:G1031"/>
    </sheetView>
  </sheetViews>
  <sheetFormatPr defaultColWidth="0" defaultRowHeight="14.5" zeroHeight="1" x14ac:dyDescent="0.35"/>
  <cols>
    <col min="1" max="1" width="67.1796875" style="303" customWidth="1"/>
    <col min="2" max="2" width="32.453125" style="303" customWidth="1"/>
    <col min="3" max="3" width="31" style="303" bestFit="1" customWidth="1"/>
    <col min="4" max="4" width="36.26953125" style="303" bestFit="1" customWidth="1"/>
    <col min="5" max="5" width="15.7265625" style="303" bestFit="1" customWidth="1"/>
    <col min="6" max="6" width="14.7265625" bestFit="1" customWidth="1"/>
    <col min="7" max="7" width="14.7265625" style="556" customWidth="1"/>
    <col min="8" max="8" width="14.1796875" bestFit="1" customWidth="1"/>
    <col min="9" max="11" width="0" hidden="1" customWidth="1"/>
    <col min="12" max="16384" width="9.1796875" hidden="1"/>
  </cols>
  <sheetData>
    <row r="1" spans="1:11" ht="15" customHeight="1" x14ac:dyDescent="0.35">
      <c r="A1" s="1268" t="s">
        <v>390</v>
      </c>
      <c r="B1" s="1269"/>
      <c r="C1" s="1269"/>
      <c r="D1" s="1269"/>
      <c r="E1" s="1269"/>
      <c r="F1" s="1269"/>
      <c r="G1" s="1269"/>
      <c r="H1" s="1269"/>
    </row>
    <row r="2" spans="1:11" ht="15" customHeight="1" x14ac:dyDescent="0.35">
      <c r="A2" s="1268"/>
      <c r="B2" s="1269"/>
      <c r="C2" s="1269"/>
      <c r="D2" s="1269"/>
      <c r="E2" s="1269"/>
      <c r="F2" s="1269"/>
      <c r="G2" s="1269"/>
      <c r="H2" s="1269"/>
    </row>
    <row r="3" spans="1:11" ht="15" customHeight="1" thickBot="1" x14ac:dyDescent="0.4">
      <c r="A3" s="304"/>
      <c r="B3" s="304"/>
      <c r="C3" s="304"/>
      <c r="D3" s="304"/>
      <c r="E3" s="304"/>
      <c r="F3" s="201"/>
      <c r="G3" s="201"/>
      <c r="H3" s="201"/>
    </row>
    <row r="4" spans="1:11" ht="22.5" customHeight="1" thickBot="1" x14ac:dyDescent="0.4">
      <c r="A4" s="305" t="s">
        <v>347</v>
      </c>
      <c r="B4" s="306"/>
      <c r="C4" s="306"/>
      <c r="D4" s="306"/>
      <c r="E4" s="306"/>
      <c r="F4" s="178"/>
      <c r="G4" s="178"/>
      <c r="H4" s="178"/>
    </row>
    <row r="5" spans="1:11" ht="36" x14ac:dyDescent="0.35">
      <c r="A5" s="307" t="s">
        <v>535</v>
      </c>
      <c r="B5" s="306"/>
      <c r="C5" s="306"/>
      <c r="D5" s="306"/>
      <c r="E5" s="306"/>
      <c r="F5" s="178"/>
      <c r="G5" s="178"/>
      <c r="H5" s="178"/>
    </row>
    <row r="6" spans="1:11" ht="21" customHeight="1" thickBot="1" x14ac:dyDescent="0.4">
      <c r="A6" s="308" t="s">
        <v>864</v>
      </c>
      <c r="B6" s="306"/>
      <c r="C6" s="306"/>
      <c r="D6" s="306"/>
      <c r="E6" s="306"/>
      <c r="F6" s="178"/>
      <c r="G6" s="178"/>
      <c r="H6" s="178"/>
    </row>
    <row r="7" spans="1:11" ht="21" customHeight="1" thickBot="1" x14ac:dyDescent="0.4">
      <c r="A7" s="306"/>
      <c r="B7" s="306"/>
      <c r="C7" s="306"/>
      <c r="D7" s="306"/>
      <c r="E7" s="306"/>
      <c r="F7" s="178"/>
      <c r="G7" s="178"/>
      <c r="H7" s="178"/>
    </row>
    <row r="8" spans="1:11" ht="25.5" thickBot="1" x14ac:dyDescent="0.4">
      <c r="A8" s="309" t="s">
        <v>1</v>
      </c>
      <c r="B8" s="310"/>
      <c r="C8" s="310"/>
      <c r="D8" s="310"/>
      <c r="E8" s="310"/>
      <c r="F8" s="189"/>
      <c r="G8" s="489"/>
      <c r="H8" s="189"/>
    </row>
    <row r="9" spans="1:11" ht="15" thickBot="1" x14ac:dyDescent="0.4">
      <c r="A9" s="460" t="s">
        <v>322</v>
      </c>
      <c r="B9" s="461"/>
      <c r="C9" s="461"/>
      <c r="D9" s="461"/>
      <c r="E9" s="461"/>
      <c r="F9" s="459"/>
      <c r="G9" s="480"/>
      <c r="H9" s="459"/>
      <c r="I9" s="458"/>
      <c r="J9" s="458"/>
      <c r="K9" s="458"/>
    </row>
    <row r="10" spans="1:11" s="556" customFormat="1" x14ac:dyDescent="0.35">
      <c r="A10" s="1266" t="s">
        <v>393</v>
      </c>
      <c r="B10" s="1267"/>
      <c r="C10" s="511"/>
      <c r="D10" s="509"/>
      <c r="E10" s="509"/>
      <c r="F10" s="596"/>
      <c r="G10" s="596"/>
      <c r="H10" s="596"/>
    </row>
    <row r="11" spans="1:11" s="556" customFormat="1" x14ac:dyDescent="0.35">
      <c r="A11" s="659">
        <v>2015</v>
      </c>
      <c r="B11" s="512">
        <f>'[2]PI Data Sheet 2'!B25</f>
        <v>305634</v>
      </c>
      <c r="C11" s="511"/>
      <c r="D11" s="509"/>
      <c r="E11" s="509"/>
      <c r="F11" s="596"/>
      <c r="G11" s="596"/>
      <c r="H11" s="596"/>
    </row>
    <row r="12" spans="1:11" s="556" customFormat="1" x14ac:dyDescent="0.35">
      <c r="A12" s="659">
        <v>2016</v>
      </c>
      <c r="B12" s="512">
        <f>'[2]PI Data Sheet 2'!B26</f>
        <v>308633</v>
      </c>
      <c r="C12" s="511"/>
      <c r="D12" s="509"/>
      <c r="E12" s="509"/>
      <c r="F12" s="596"/>
      <c r="G12" s="596"/>
      <c r="H12" s="596"/>
    </row>
    <row r="13" spans="1:11" s="556" customFormat="1" x14ac:dyDescent="0.35">
      <c r="A13" s="659">
        <v>2017</v>
      </c>
      <c r="B13" s="512">
        <f>'[2]PI Data Sheet 2'!B27</f>
        <v>309453</v>
      </c>
      <c r="C13" s="511"/>
      <c r="D13" s="509"/>
      <c r="E13" s="509"/>
      <c r="F13" s="596"/>
      <c r="G13" s="596"/>
      <c r="H13" s="596"/>
    </row>
    <row r="14" spans="1:11" s="556" customFormat="1" x14ac:dyDescent="0.35">
      <c r="A14" s="657" t="s">
        <v>737</v>
      </c>
      <c r="B14" s="743">
        <v>305688</v>
      </c>
      <c r="C14" s="511"/>
      <c r="D14" s="509"/>
      <c r="E14" s="509"/>
      <c r="F14" s="596"/>
      <c r="G14" s="596"/>
      <c r="H14" s="596"/>
    </row>
    <row r="15" spans="1:11" s="556" customFormat="1" x14ac:dyDescent="0.35">
      <c r="A15" s="657" t="s">
        <v>738</v>
      </c>
      <c r="B15" s="743">
        <v>281</v>
      </c>
      <c r="C15" s="511"/>
      <c r="D15" s="509"/>
      <c r="E15" s="509"/>
      <c r="F15" s="596"/>
      <c r="G15" s="596"/>
      <c r="H15" s="596"/>
    </row>
    <row r="16" spans="1:11" s="556" customFormat="1" x14ac:dyDescent="0.35">
      <c r="A16" s="657" t="s">
        <v>739</v>
      </c>
      <c r="B16" s="513">
        <v>320395</v>
      </c>
      <c r="C16" s="511"/>
      <c r="D16" s="509"/>
      <c r="E16" s="509"/>
      <c r="F16" s="596"/>
      <c r="G16" s="596"/>
      <c r="H16" s="596"/>
    </row>
    <row r="17" spans="1:8" s="556" customFormat="1" x14ac:dyDescent="0.35">
      <c r="A17" s="657" t="s">
        <v>421</v>
      </c>
      <c r="B17" s="507">
        <f>IFERROR((B13-B14)/B13,"-")</f>
        <v>1.2166629504318911E-2</v>
      </c>
      <c r="C17" s="511"/>
      <c r="D17" s="509"/>
      <c r="E17" s="509"/>
      <c r="F17" s="596"/>
      <c r="G17" s="596"/>
      <c r="H17" s="596"/>
    </row>
    <row r="18" spans="1:8" s="556" customFormat="1" ht="15" thickBot="1" x14ac:dyDescent="0.4">
      <c r="A18" s="658" t="s">
        <v>546</v>
      </c>
      <c r="B18" s="546">
        <f>B15/(B15+B16)*100</f>
        <v>8.7627387144656912E-2</v>
      </c>
      <c r="C18" s="509"/>
      <c r="D18" s="509"/>
      <c r="E18" s="509"/>
      <c r="F18" s="596"/>
      <c r="G18" s="596"/>
      <c r="H18" s="596"/>
    </row>
    <row r="19" spans="1:8" s="556" customFormat="1" ht="15.75" customHeight="1" x14ac:dyDescent="0.35">
      <c r="A19" s="481"/>
      <c r="B19" s="526"/>
      <c r="C19" s="509"/>
      <c r="D19" s="509"/>
      <c r="E19" s="509"/>
      <c r="F19" s="596"/>
      <c r="G19" s="596"/>
      <c r="H19" s="596"/>
    </row>
    <row r="20" spans="1:8" s="556" customFormat="1" ht="15" thickBot="1" x14ac:dyDescent="0.4">
      <c r="A20" s="482" t="s">
        <v>711</v>
      </c>
      <c r="B20" s="514"/>
      <c r="C20" s="509"/>
      <c r="D20" s="509"/>
      <c r="E20" s="509"/>
      <c r="F20" s="596"/>
      <c r="G20" s="596"/>
      <c r="H20" s="596"/>
    </row>
    <row r="21" spans="1:8" s="556" customFormat="1" ht="15" thickBot="1" x14ac:dyDescent="0.4">
      <c r="A21" s="488" t="s">
        <v>393</v>
      </c>
      <c r="B21" s="548" t="s">
        <v>457</v>
      </c>
      <c r="C21" s="548" t="s">
        <v>458</v>
      </c>
      <c r="D21" s="508" t="s">
        <v>445</v>
      </c>
      <c r="E21" s="744" t="s">
        <v>442</v>
      </c>
      <c r="F21" s="745"/>
      <c r="G21" s="745"/>
      <c r="H21" s="596"/>
    </row>
    <row r="22" spans="1:8" s="556" customFormat="1" x14ac:dyDescent="0.35">
      <c r="A22" s="486" t="s">
        <v>6</v>
      </c>
      <c r="B22" s="515">
        <f>$B$16-C22</f>
        <v>1</v>
      </c>
      <c r="C22" s="464">
        <v>320394</v>
      </c>
      <c r="D22" s="516">
        <f>IFERROR(B22/SUM(B22:C22),"-")</f>
        <v>3.1211473337598903E-6</v>
      </c>
      <c r="E22" s="746">
        <f t="shared" ref="E22:E35" si="0">IFERROR(C22/SUM(B22:C22),"-")</f>
        <v>0.99999687885266619</v>
      </c>
      <c r="F22" s="747"/>
      <c r="G22" s="747"/>
      <c r="H22" s="596"/>
    </row>
    <row r="23" spans="1:8" s="556" customFormat="1" x14ac:dyDescent="0.35">
      <c r="A23" s="478" t="s">
        <v>7</v>
      </c>
      <c r="B23" s="515">
        <f>$B$16-C23</f>
        <v>822</v>
      </c>
      <c r="C23" s="517">
        <v>319573</v>
      </c>
      <c r="D23" s="516">
        <f t="shared" ref="D23:D35" si="1">IFERROR(B23/SUM(B23:C23),"-")</f>
        <v>2.5655831083506299E-3</v>
      </c>
      <c r="E23" s="746">
        <f t="shared" si="0"/>
        <v>0.99743441689164936</v>
      </c>
      <c r="F23" s="747"/>
      <c r="G23" s="747"/>
      <c r="H23" s="596"/>
    </row>
    <row r="24" spans="1:8" s="556" customFormat="1" x14ac:dyDescent="0.35">
      <c r="A24" s="478" t="s">
        <v>8</v>
      </c>
      <c r="B24" s="515">
        <f t="shared" ref="B24:B35" si="2">$B$16-C24</f>
        <v>0</v>
      </c>
      <c r="C24" s="517">
        <v>320395</v>
      </c>
      <c r="D24" s="516">
        <f t="shared" si="1"/>
        <v>0</v>
      </c>
      <c r="E24" s="746">
        <f t="shared" si="0"/>
        <v>1</v>
      </c>
      <c r="F24" s="747"/>
      <c r="G24" s="747"/>
      <c r="H24" s="596"/>
    </row>
    <row r="25" spans="1:8" s="556" customFormat="1" x14ac:dyDescent="0.35">
      <c r="A25" s="478" t="s">
        <v>9</v>
      </c>
      <c r="B25" s="515">
        <f t="shared" si="2"/>
        <v>18692</v>
      </c>
      <c r="C25" s="517">
        <v>301703</v>
      </c>
      <c r="D25" s="516">
        <f t="shared" si="1"/>
        <v>5.8340485962639868E-2</v>
      </c>
      <c r="E25" s="746">
        <f t="shared" si="0"/>
        <v>0.94165951403736015</v>
      </c>
      <c r="F25" s="747"/>
      <c r="G25" s="747"/>
      <c r="H25" s="596"/>
    </row>
    <row r="26" spans="1:8" s="556" customFormat="1" x14ac:dyDescent="0.35">
      <c r="A26" s="478" t="s">
        <v>10</v>
      </c>
      <c r="B26" s="518"/>
      <c r="C26" s="519">
        <v>105448</v>
      </c>
      <c r="D26" s="516">
        <f t="shared" si="1"/>
        <v>0</v>
      </c>
      <c r="E26" s="746">
        <f t="shared" si="0"/>
        <v>1</v>
      </c>
      <c r="F26" s="747"/>
      <c r="G26" s="747"/>
      <c r="H26" s="596"/>
    </row>
    <row r="27" spans="1:8" s="556" customFormat="1" x14ac:dyDescent="0.35">
      <c r="A27" s="478" t="s">
        <v>11</v>
      </c>
      <c r="B27" s="515">
        <f t="shared" si="2"/>
        <v>0</v>
      </c>
      <c r="C27" s="517">
        <v>320395</v>
      </c>
      <c r="D27" s="516">
        <f t="shared" si="1"/>
        <v>0</v>
      </c>
      <c r="E27" s="746">
        <f t="shared" si="0"/>
        <v>1</v>
      </c>
      <c r="F27" s="747"/>
      <c r="G27" s="747"/>
      <c r="H27" s="596"/>
    </row>
    <row r="28" spans="1:8" s="556" customFormat="1" x14ac:dyDescent="0.35">
      <c r="A28" s="478" t="s">
        <v>12</v>
      </c>
      <c r="B28" s="515">
        <f t="shared" si="2"/>
        <v>0</v>
      </c>
      <c r="C28" s="517">
        <v>320395</v>
      </c>
      <c r="D28" s="516">
        <f t="shared" si="1"/>
        <v>0</v>
      </c>
      <c r="E28" s="746">
        <f t="shared" si="0"/>
        <v>1</v>
      </c>
      <c r="F28" s="747"/>
      <c r="G28" s="747"/>
      <c r="H28" s="596"/>
    </row>
    <row r="29" spans="1:8" s="556" customFormat="1" x14ac:dyDescent="0.35">
      <c r="A29" s="478" t="s">
        <v>429</v>
      </c>
      <c r="B29" s="515">
        <f t="shared" si="2"/>
        <v>249</v>
      </c>
      <c r="C29" s="517">
        <v>320146</v>
      </c>
      <c r="D29" s="516">
        <f t="shared" si="1"/>
        <v>7.7716568610621266E-4</v>
      </c>
      <c r="E29" s="746">
        <f t="shared" si="0"/>
        <v>0.9992228343138938</v>
      </c>
      <c r="F29" s="747"/>
      <c r="G29" s="747"/>
      <c r="H29" s="596"/>
    </row>
    <row r="30" spans="1:8" s="556" customFormat="1" x14ac:dyDescent="0.35">
      <c r="A30" s="478" t="s">
        <v>14</v>
      </c>
      <c r="B30" s="515">
        <f t="shared" si="2"/>
        <v>166</v>
      </c>
      <c r="C30" s="517">
        <v>320229</v>
      </c>
      <c r="D30" s="516">
        <f t="shared" si="1"/>
        <v>5.1811045740414181E-4</v>
      </c>
      <c r="E30" s="746">
        <f t="shared" si="0"/>
        <v>0.99948188954259587</v>
      </c>
      <c r="F30" s="747"/>
      <c r="G30" s="747"/>
      <c r="H30" s="596"/>
    </row>
    <row r="31" spans="1:8" s="556" customFormat="1" x14ac:dyDescent="0.35">
      <c r="A31" s="478" t="s">
        <v>15</v>
      </c>
      <c r="B31" s="515">
        <f t="shared" si="2"/>
        <v>7007</v>
      </c>
      <c r="C31" s="517">
        <v>313388</v>
      </c>
      <c r="D31" s="516">
        <f t="shared" si="1"/>
        <v>2.186987936765555E-2</v>
      </c>
      <c r="E31" s="746">
        <f t="shared" si="0"/>
        <v>0.9781301206323445</v>
      </c>
      <c r="F31" s="747"/>
      <c r="G31" s="747"/>
      <c r="H31" s="596"/>
    </row>
    <row r="32" spans="1:8" s="556" customFormat="1" x14ac:dyDescent="0.35">
      <c r="A32" s="478" t="s">
        <v>16</v>
      </c>
      <c r="B32" s="515">
        <f t="shared" si="2"/>
        <v>34153</v>
      </c>
      <c r="C32" s="517">
        <v>286242</v>
      </c>
      <c r="D32" s="516">
        <f t="shared" si="1"/>
        <v>0.10659654488990153</v>
      </c>
      <c r="E32" s="746">
        <f t="shared" si="0"/>
        <v>0.89340345511009844</v>
      </c>
      <c r="F32" s="747"/>
      <c r="G32" s="747"/>
      <c r="H32" s="596"/>
    </row>
    <row r="33" spans="1:8" s="556" customFormat="1" x14ac:dyDescent="0.35">
      <c r="A33" s="478" t="s">
        <v>17</v>
      </c>
      <c r="B33" s="515">
        <f t="shared" si="2"/>
        <v>166</v>
      </c>
      <c r="C33" s="517">
        <v>320229</v>
      </c>
      <c r="D33" s="516">
        <f t="shared" si="1"/>
        <v>5.1811045740414181E-4</v>
      </c>
      <c r="E33" s="746">
        <f t="shared" si="0"/>
        <v>0.99948188954259587</v>
      </c>
      <c r="F33" s="747"/>
      <c r="G33" s="747"/>
      <c r="H33" s="596"/>
    </row>
    <row r="34" spans="1:8" s="556" customFormat="1" x14ac:dyDescent="0.35">
      <c r="A34" s="478" t="s">
        <v>18</v>
      </c>
      <c r="B34" s="515">
        <f t="shared" si="2"/>
        <v>1940</v>
      </c>
      <c r="C34" s="517">
        <v>318455</v>
      </c>
      <c r="D34" s="516">
        <f t="shared" si="1"/>
        <v>6.0550258274941872E-3</v>
      </c>
      <c r="E34" s="746">
        <f t="shared" si="0"/>
        <v>0.99394497417250582</v>
      </c>
      <c r="F34" s="747"/>
      <c r="G34" s="747"/>
      <c r="H34" s="596"/>
    </row>
    <row r="35" spans="1:8" s="556" customFormat="1" ht="15" thickBot="1" x14ac:dyDescent="0.4">
      <c r="A35" s="479" t="s">
        <v>524</v>
      </c>
      <c r="B35" s="520">
        <f t="shared" si="2"/>
        <v>5558</v>
      </c>
      <c r="C35" s="465">
        <v>314837</v>
      </c>
      <c r="D35" s="521">
        <f t="shared" si="1"/>
        <v>1.734733688103747E-2</v>
      </c>
      <c r="E35" s="748">
        <f t="shared" si="0"/>
        <v>0.98265266311896249</v>
      </c>
      <c r="F35" s="747"/>
      <c r="G35" s="747"/>
      <c r="H35" s="596"/>
    </row>
    <row r="36" spans="1:8" s="556" customFormat="1" ht="15.75" customHeight="1" x14ac:dyDescent="0.35">
      <c r="A36" s="481"/>
      <c r="B36" s="526"/>
      <c r="C36" s="509"/>
      <c r="D36" s="509"/>
      <c r="E36" s="509"/>
      <c r="F36" s="596"/>
      <c r="G36" s="596"/>
      <c r="H36" s="596"/>
    </row>
    <row r="37" spans="1:8" s="556" customFormat="1" ht="15.75" customHeight="1" thickBot="1" x14ac:dyDescent="0.4">
      <c r="A37" s="481" t="s">
        <v>395</v>
      </c>
      <c r="B37" s="509"/>
      <c r="C37" s="509"/>
      <c r="D37" s="509"/>
      <c r="E37" s="509"/>
      <c r="F37" s="596"/>
      <c r="G37" s="596"/>
      <c r="H37" s="596"/>
    </row>
    <row r="38" spans="1:8" s="556" customFormat="1" ht="15.75" customHeight="1" thickBot="1" x14ac:dyDescent="0.4">
      <c r="A38" s="545" t="s">
        <v>423</v>
      </c>
      <c r="B38" s="508" t="s">
        <v>457</v>
      </c>
      <c r="C38" s="548" t="s">
        <v>459</v>
      </c>
      <c r="D38" s="547" t="s">
        <v>445</v>
      </c>
      <c r="E38" s="548" t="s">
        <v>441</v>
      </c>
      <c r="F38" s="596"/>
      <c r="G38" s="596"/>
      <c r="H38" s="596"/>
    </row>
    <row r="39" spans="1:8" s="556" customFormat="1" ht="15.75" customHeight="1" x14ac:dyDescent="0.35">
      <c r="A39" s="486" t="s">
        <v>740</v>
      </c>
      <c r="B39" s="522">
        <v>7927</v>
      </c>
      <c r="C39" s="522">
        <v>7921</v>
      </c>
      <c r="D39" s="523">
        <f>IFERROR(B39/SUM(B39:C39),"-")</f>
        <v>0.50018929833417469</v>
      </c>
      <c r="E39" s="523">
        <f>IFERROR(C39/SUM(B39:C39),"-")</f>
        <v>0.49981070166582536</v>
      </c>
      <c r="F39" s="596"/>
      <c r="G39" s="596"/>
      <c r="H39" s="596"/>
    </row>
    <row r="40" spans="1:8" s="556" customFormat="1" ht="15.75" customHeight="1" x14ac:dyDescent="0.35">
      <c r="A40" s="478" t="s">
        <v>741</v>
      </c>
      <c r="B40" s="524">
        <v>7947</v>
      </c>
      <c r="C40" s="524">
        <v>7535</v>
      </c>
      <c r="D40" s="523">
        <f>IFERROR(B40/SUM(B40:C40),"-")</f>
        <v>0.51330577444774572</v>
      </c>
      <c r="E40" s="523">
        <f>IFERROR(C40/SUM(B40:C40),"-")</f>
        <v>0.48669422555225422</v>
      </c>
      <c r="F40" s="596"/>
      <c r="G40" s="596"/>
      <c r="H40" s="596"/>
    </row>
    <row r="41" spans="1:8" s="556" customFormat="1" ht="15.75" customHeight="1" x14ac:dyDescent="0.35">
      <c r="A41" s="478" t="s">
        <v>742</v>
      </c>
      <c r="B41" s="524">
        <v>420</v>
      </c>
      <c r="C41" s="524">
        <v>15428</v>
      </c>
      <c r="D41" s="523">
        <f>IFERROR(B41/SUM(B41:C41),"-")</f>
        <v>2.6501766784452298E-2</v>
      </c>
      <c r="E41" s="523">
        <f>IFERROR(C41/SUM(B41:C41),"-")</f>
        <v>0.97349823321554774</v>
      </c>
      <c r="F41" s="596"/>
      <c r="G41" s="596"/>
      <c r="H41" s="596"/>
    </row>
    <row r="42" spans="1:8" s="556" customFormat="1" ht="15" thickBot="1" x14ac:dyDescent="0.4">
      <c r="A42" s="544" t="s">
        <v>743</v>
      </c>
      <c r="B42" s="466">
        <v>937</v>
      </c>
      <c r="C42" s="466">
        <v>14545</v>
      </c>
      <c r="D42" s="523">
        <f>IFERROR(B42/SUM(B42:C42),"-")</f>
        <v>6.0521896395814491E-2</v>
      </c>
      <c r="E42" s="523">
        <f>IFERROR(C42/SUM(B42:C42),"-")</f>
        <v>0.93947810360418549</v>
      </c>
      <c r="F42" s="596"/>
      <c r="G42" s="596"/>
      <c r="H42" s="596"/>
    </row>
    <row r="43" spans="1:8" s="556" customFormat="1" ht="15.75" customHeight="1" thickBot="1" x14ac:dyDescent="0.4">
      <c r="A43" s="545" t="s">
        <v>422</v>
      </c>
      <c r="B43" s="543" t="s">
        <v>457</v>
      </c>
      <c r="C43" s="506" t="s">
        <v>459</v>
      </c>
      <c r="D43" s="547" t="s">
        <v>445</v>
      </c>
      <c r="E43" s="548" t="s">
        <v>441</v>
      </c>
      <c r="F43" s="596"/>
      <c r="G43" s="596"/>
      <c r="H43" s="596"/>
    </row>
    <row r="44" spans="1:8" s="556" customFormat="1" ht="15.75" customHeight="1" x14ac:dyDescent="0.35">
      <c r="A44" s="486" t="s">
        <v>744</v>
      </c>
      <c r="B44" s="522">
        <v>1668</v>
      </c>
      <c r="C44" s="522">
        <v>366</v>
      </c>
      <c r="D44" s="523">
        <f>IFERROR(B44/SUM(B44:C44),"-")</f>
        <v>0.82005899705014751</v>
      </c>
      <c r="E44" s="523">
        <f>IFERROR(C44/SUM(B44:C44),"-")</f>
        <v>0.17994100294985252</v>
      </c>
      <c r="F44" s="596"/>
      <c r="G44" s="596"/>
      <c r="H44" s="596"/>
    </row>
    <row r="45" spans="1:8" s="556" customFormat="1" ht="15.75" customHeight="1" x14ac:dyDescent="0.35">
      <c r="A45" s="478" t="s">
        <v>745</v>
      </c>
      <c r="B45" s="524">
        <v>1499</v>
      </c>
      <c r="C45" s="524">
        <v>425</v>
      </c>
      <c r="D45" s="523">
        <f>IFERROR(B45/SUM(B45:C45),"-")</f>
        <v>0.77910602910602911</v>
      </c>
      <c r="E45" s="523">
        <f>IFERROR(C45/SUM(B45:C45),"-")</f>
        <v>0.22089397089397089</v>
      </c>
      <c r="F45" s="596"/>
      <c r="G45" s="596"/>
      <c r="H45" s="596"/>
    </row>
    <row r="46" spans="1:8" s="556" customFormat="1" ht="15.75" customHeight="1" x14ac:dyDescent="0.35">
      <c r="A46" s="478" t="s">
        <v>746</v>
      </c>
      <c r="B46" s="524">
        <v>1000</v>
      </c>
      <c r="C46" s="524">
        <v>1034</v>
      </c>
      <c r="D46" s="523">
        <f>IFERROR(B46/SUM(B46:C46),"-")</f>
        <v>0.49164208456243852</v>
      </c>
      <c r="E46" s="523">
        <f>IFERROR(C46/SUM(B46:C46),"-")</f>
        <v>0.50835791543756148</v>
      </c>
      <c r="F46" s="596"/>
      <c r="G46" s="596"/>
      <c r="H46" s="596"/>
    </row>
    <row r="47" spans="1:8" s="556" customFormat="1" ht="15" thickBot="1" x14ac:dyDescent="0.4">
      <c r="A47" s="544" t="s">
        <v>747</v>
      </c>
      <c r="B47" s="466">
        <v>671</v>
      </c>
      <c r="C47" s="466">
        <v>1253</v>
      </c>
      <c r="D47" s="523">
        <f>IFERROR(B47/SUM(B47:C47),"-")</f>
        <v>0.34875259875259873</v>
      </c>
      <c r="E47" s="523">
        <f>IFERROR(C47/SUM(B47:C47),"-")</f>
        <v>0.65124740124740121</v>
      </c>
      <c r="F47" s="596"/>
      <c r="G47" s="596"/>
      <c r="H47" s="596"/>
    </row>
    <row r="48" spans="1:8" s="556" customFormat="1" ht="15.75" customHeight="1" thickBot="1" x14ac:dyDescent="0.4">
      <c r="A48" s="545" t="s">
        <v>424</v>
      </c>
      <c r="B48" s="543" t="s">
        <v>457</v>
      </c>
      <c r="C48" s="506" t="s">
        <v>459</v>
      </c>
      <c r="D48" s="547" t="s">
        <v>445</v>
      </c>
      <c r="E48" s="548" t="s">
        <v>441</v>
      </c>
      <c r="F48" s="596"/>
      <c r="G48" s="596"/>
      <c r="H48" s="596"/>
    </row>
    <row r="49" spans="1:11" s="556" customFormat="1" ht="15.75" customHeight="1" x14ac:dyDescent="0.35">
      <c r="A49" s="486" t="s">
        <v>748</v>
      </c>
      <c r="B49" s="522">
        <v>8116</v>
      </c>
      <c r="C49" s="522">
        <v>0</v>
      </c>
      <c r="D49" s="523">
        <f>IFERROR(B49/SUM(B49:C49),"-")</f>
        <v>1</v>
      </c>
      <c r="E49" s="523">
        <f>IFERROR(C49/SUM(B49:C49),"-")</f>
        <v>0</v>
      </c>
      <c r="F49" s="596"/>
      <c r="G49" s="596"/>
      <c r="H49" s="596"/>
    </row>
    <row r="50" spans="1:11" s="556" customFormat="1" ht="15.75" customHeight="1" x14ac:dyDescent="0.35">
      <c r="A50" s="478" t="s">
        <v>749</v>
      </c>
      <c r="B50" s="524">
        <v>8060</v>
      </c>
      <c r="C50" s="524">
        <v>0</v>
      </c>
      <c r="D50" s="523">
        <f>IFERROR(B50/SUM(B50:C50),"-")</f>
        <v>1</v>
      </c>
      <c r="E50" s="523">
        <f>IFERROR(C50/SUM(B50:C50),"-")</f>
        <v>0</v>
      </c>
      <c r="F50" s="596"/>
      <c r="G50" s="596"/>
      <c r="H50" s="596"/>
    </row>
    <row r="51" spans="1:11" s="556" customFormat="1" ht="15.75" customHeight="1" x14ac:dyDescent="0.35">
      <c r="A51" s="478" t="s">
        <v>750</v>
      </c>
      <c r="B51" s="524">
        <v>8116</v>
      </c>
      <c r="C51" s="524">
        <v>0</v>
      </c>
      <c r="D51" s="523">
        <f>IFERROR(B51/SUM(B51:C51),"-")</f>
        <v>1</v>
      </c>
      <c r="E51" s="523">
        <f>IFERROR(C51/SUM(B51:C51),"-")</f>
        <v>0</v>
      </c>
      <c r="F51" s="596"/>
      <c r="G51" s="596"/>
      <c r="H51" s="596"/>
    </row>
    <row r="52" spans="1:11" s="556" customFormat="1" ht="15.75" customHeight="1" thickBot="1" x14ac:dyDescent="0.4">
      <c r="A52" s="479" t="s">
        <v>751</v>
      </c>
      <c r="B52" s="466">
        <v>8060</v>
      </c>
      <c r="C52" s="466">
        <v>0</v>
      </c>
      <c r="D52" s="525">
        <f>IFERROR(B52/SUM(B52:C52),"-")</f>
        <v>1</v>
      </c>
      <c r="E52" s="525">
        <f>IFERROR(C52/SUM(B52:C52),"-")</f>
        <v>0</v>
      </c>
      <c r="F52" s="596"/>
      <c r="G52" s="596"/>
      <c r="H52" s="596"/>
    </row>
    <row r="53" spans="1:11" s="556" customFormat="1" ht="15.75" customHeight="1" x14ac:dyDescent="0.35">
      <c r="A53" s="481"/>
      <c r="B53" s="526"/>
      <c r="C53" s="509"/>
      <c r="D53" s="509"/>
      <c r="E53" s="509"/>
      <c r="F53" s="596"/>
      <c r="G53" s="596"/>
      <c r="H53" s="596"/>
    </row>
    <row r="54" spans="1:11" s="556" customFormat="1" ht="15" thickBot="1" x14ac:dyDescent="0.4">
      <c r="A54" s="482" t="s">
        <v>394</v>
      </c>
      <c r="B54" s="514"/>
      <c r="C54" s="509"/>
      <c r="D54" s="509"/>
      <c r="E54" s="509"/>
      <c r="F54" s="596"/>
      <c r="G54" s="596"/>
      <c r="H54" s="596"/>
    </row>
    <row r="55" spans="1:11" s="483" customFormat="1" ht="15" thickBot="1" x14ac:dyDescent="0.4">
      <c r="A55" s="487" t="s">
        <v>393</v>
      </c>
      <c r="B55" s="548" t="s">
        <v>457</v>
      </c>
      <c r="C55" s="548" t="s">
        <v>459</v>
      </c>
      <c r="D55" s="548" t="s">
        <v>533</v>
      </c>
      <c r="E55" s="548" t="s">
        <v>445</v>
      </c>
      <c r="F55" s="548" t="s">
        <v>441</v>
      </c>
      <c r="G55" s="548" t="s">
        <v>532</v>
      </c>
      <c r="H55" s="749" t="s">
        <v>287</v>
      </c>
    </row>
    <row r="56" spans="1:11" s="556" customFormat="1" x14ac:dyDescent="0.35">
      <c r="A56" s="486" t="s">
        <v>262</v>
      </c>
      <c r="B56" s="522">
        <v>28819</v>
      </c>
      <c r="C56" s="522">
        <v>284429</v>
      </c>
      <c r="D56" s="522">
        <v>7147</v>
      </c>
      <c r="E56" s="523">
        <f>IFERROR(B56/SUM(B56:D56),"-")</f>
        <v>8.9948345011626268E-2</v>
      </c>
      <c r="F56" s="484">
        <f>IFERROR(C56/SUM(B56:D56),"-")</f>
        <v>0.88774481499399183</v>
      </c>
      <c r="G56" s="484">
        <f>IFERROR(D56/SUM(B56:D56),"-")</f>
        <v>2.2306839994381936E-2</v>
      </c>
      <c r="H56" s="750" t="str">
        <f>IF(B16=SUM(B56:D56),"TRUE","FALSE")</f>
        <v>TRUE</v>
      </c>
    </row>
    <row r="57" spans="1:11" s="477" customFormat="1" ht="15" customHeight="1" x14ac:dyDescent="0.35">
      <c r="A57" s="478" t="s">
        <v>525</v>
      </c>
      <c r="B57" s="524">
        <v>5819</v>
      </c>
      <c r="C57" s="524">
        <v>134261</v>
      </c>
      <c r="D57" s="524">
        <v>454</v>
      </c>
      <c r="E57" s="523">
        <f>IFERROR(B57/SUM(B57:D57),"-")</f>
        <v>4.1406350064753017E-2</v>
      </c>
      <c r="F57" s="484">
        <f>IFERROR(C57/SUM(B57:D57),"-")</f>
        <v>0.95536311497573545</v>
      </c>
      <c r="G57" s="484">
        <f>IFERROR(D57/SUM(B57:D57),"-")</f>
        <v>3.2305349595115771E-3</v>
      </c>
      <c r="H57" s="750" t="str">
        <f>IF(B16&gt;SUM(B57:D57),"TRUE","FALSE")</f>
        <v>TRUE</v>
      </c>
      <c r="K57" s="556"/>
    </row>
    <row r="58" spans="1:11" s="556" customFormat="1" ht="15" thickBot="1" x14ac:dyDescent="0.4">
      <c r="A58" s="482"/>
      <c r="B58" s="514"/>
      <c r="C58" s="509"/>
      <c r="D58" s="509"/>
      <c r="E58" s="468"/>
      <c r="F58" s="467"/>
      <c r="G58" s="467"/>
      <c r="H58" s="467"/>
    </row>
    <row r="59" spans="1:11" s="483" customFormat="1" ht="15" thickBot="1" x14ac:dyDescent="0.4">
      <c r="A59" s="487" t="s">
        <v>485</v>
      </c>
      <c r="B59" s="548" t="s">
        <v>486</v>
      </c>
      <c r="C59" s="548" t="s">
        <v>482</v>
      </c>
      <c r="D59" s="548" t="s">
        <v>487</v>
      </c>
      <c r="E59" s="749" t="s">
        <v>287</v>
      </c>
      <c r="F59" s="596"/>
      <c r="G59" s="596"/>
      <c r="H59" s="596"/>
    </row>
    <row r="60" spans="1:11" s="556" customFormat="1" ht="15.75" customHeight="1" thickBot="1" x14ac:dyDescent="0.4">
      <c r="A60" s="499" t="s">
        <v>397</v>
      </c>
      <c r="B60" s="527">
        <v>156994</v>
      </c>
      <c r="C60" s="528">
        <f>INDEX('[2]PI Data Sheet 2'!$B$28:$AG$28,MATCH('[2]PI Data Sheet 1'!$A60,'[2]PI Data Sheet 2'!$B$2:$AG$2,0))</f>
        <v>320395</v>
      </c>
      <c r="D60" s="751">
        <f>IFERROR(B60/C60,"-")</f>
        <v>0.4900014045163002</v>
      </c>
      <c r="E60" s="752"/>
      <c r="F60" s="596"/>
      <c r="G60" s="596"/>
      <c r="H60" s="596"/>
    </row>
    <row r="61" spans="1:11" s="556" customFormat="1" ht="15.75" customHeight="1" x14ac:dyDescent="0.35">
      <c r="A61" s="501" t="s">
        <v>399</v>
      </c>
      <c r="B61" s="530">
        <v>1521</v>
      </c>
      <c r="C61" s="531">
        <f>INDEX('[2]PI Data Sheet 2'!$B$28:$AG$28,MATCH('[2]PI Data Sheet 1'!$A61,'[2]PI Data Sheet 2'!$B$2:$AG$2,0))</f>
        <v>3068</v>
      </c>
      <c r="D61" s="753">
        <f>IFERROR(B61/C61,"-")</f>
        <v>0.49576271186440679</v>
      </c>
      <c r="E61" s="754"/>
      <c r="F61" s="596"/>
      <c r="G61" s="596"/>
      <c r="H61" s="596"/>
    </row>
    <row r="62" spans="1:11" s="556" customFormat="1" x14ac:dyDescent="0.35">
      <c r="A62" s="490" t="s">
        <v>400</v>
      </c>
      <c r="B62" s="533">
        <v>49428</v>
      </c>
      <c r="C62" s="531">
        <f>INDEX('[2]PI Data Sheet 2'!$B$28:$AG$28,MATCH('[2]PI Data Sheet 1'!$A62,'[2]PI Data Sheet 2'!$B$2:$AG$2,0))</f>
        <v>75119</v>
      </c>
      <c r="D62" s="755">
        <f t="shared" ref="D62:D85" si="3">IFERROR(B62/C62,"-")</f>
        <v>0.65799597971219004</v>
      </c>
      <c r="E62" s="754"/>
      <c r="F62" s="596"/>
      <c r="G62" s="596"/>
      <c r="H62" s="596"/>
    </row>
    <row r="63" spans="1:11" s="556" customFormat="1" ht="15.75" customHeight="1" x14ac:dyDescent="0.35">
      <c r="A63" s="490" t="s">
        <v>401</v>
      </c>
      <c r="B63" s="533">
        <v>84584</v>
      </c>
      <c r="C63" s="531">
        <f>INDEX('[2]PI Data Sheet 2'!$B$28:$AG$28,MATCH('[2]PI Data Sheet 1'!$A63,'[2]PI Data Sheet 2'!$B$2:$AG$2,0))</f>
        <v>172604</v>
      </c>
      <c r="D63" s="755">
        <f t="shared" si="3"/>
        <v>0.49004658061226852</v>
      </c>
      <c r="E63" s="754"/>
      <c r="F63" s="596"/>
      <c r="G63" s="596"/>
      <c r="H63" s="596"/>
    </row>
    <row r="64" spans="1:11" s="556" customFormat="1" ht="15.75" customHeight="1" x14ac:dyDescent="0.35">
      <c r="A64" s="490" t="s">
        <v>402</v>
      </c>
      <c r="B64" s="533">
        <v>21461</v>
      </c>
      <c r="C64" s="531">
        <f>INDEX('[2]PI Data Sheet 2'!$B$28:$AG$28,MATCH('[2]PI Data Sheet 1'!$A64,'[2]PI Data Sheet 2'!$B$2:$AG$2,0))</f>
        <v>69604</v>
      </c>
      <c r="D64" s="755">
        <f t="shared" si="3"/>
        <v>0.30832998103557269</v>
      </c>
      <c r="E64" s="754" t="str">
        <f>IF(B60=SUM(B61:B64),"TRUE","FALSE")</f>
        <v>TRUE</v>
      </c>
      <c r="F64" s="596"/>
      <c r="G64" s="596"/>
      <c r="H64" s="596"/>
    </row>
    <row r="65" spans="1:8" s="556" customFormat="1" ht="15.75" customHeight="1" x14ac:dyDescent="0.35">
      <c r="A65" s="491" t="s">
        <v>5</v>
      </c>
      <c r="B65" s="533">
        <v>1650</v>
      </c>
      <c r="C65" s="531">
        <f>INDEX('[2]PI Data Sheet 2'!$B$28:$AG$28,MATCH('[2]PI Data Sheet 1'!$A65,'[2]PI Data Sheet 2'!$B$2:$AG$2,0))</f>
        <v>27195</v>
      </c>
      <c r="D65" s="755">
        <f t="shared" si="3"/>
        <v>6.0672917815774961E-2</v>
      </c>
      <c r="E65" s="750"/>
      <c r="F65" s="596"/>
      <c r="G65" s="596"/>
      <c r="H65" s="596"/>
    </row>
    <row r="66" spans="1:8" s="556" customFormat="1" ht="15.75" customHeight="1" x14ac:dyDescent="0.35">
      <c r="A66" s="490" t="s">
        <v>403</v>
      </c>
      <c r="B66" s="533">
        <v>5651</v>
      </c>
      <c r="C66" s="531">
        <f>INDEX('[2]PI Data Sheet 2'!$B$28:$AG$28,MATCH('[2]PI Data Sheet 1'!$A66,'[2]PI Data Sheet 2'!$B$2:$AG$2,0))</f>
        <v>10210</v>
      </c>
      <c r="D66" s="755">
        <f t="shared" si="3"/>
        <v>0.55347698334965723</v>
      </c>
      <c r="E66" s="754"/>
      <c r="F66" s="596"/>
      <c r="G66" s="596"/>
      <c r="H66" s="596"/>
    </row>
    <row r="67" spans="1:8" s="556" customFormat="1" ht="15.75" customHeight="1" x14ac:dyDescent="0.35">
      <c r="A67" s="490" t="s">
        <v>583</v>
      </c>
      <c r="B67" s="533">
        <v>25815</v>
      </c>
      <c r="C67" s="531">
        <f>INDEX('[2]PI Data Sheet 2'!$B$28:$AG$28,MATCH('[2]PI Data Sheet 1'!$A67,'[2]PI Data Sheet 2'!$B$2:$AG$2,0))</f>
        <v>38789</v>
      </c>
      <c r="D67" s="755">
        <f t="shared" si="3"/>
        <v>0.66552373095465212</v>
      </c>
      <c r="E67" s="754"/>
      <c r="F67" s="596"/>
      <c r="G67" s="596"/>
      <c r="H67" s="596"/>
    </row>
    <row r="68" spans="1:8" s="556" customFormat="1" ht="15.75" customHeight="1" x14ac:dyDescent="0.35">
      <c r="A68" s="490" t="s">
        <v>405</v>
      </c>
      <c r="B68" s="533">
        <v>4832</v>
      </c>
      <c r="C68" s="531">
        <f>INDEX('[2]PI Data Sheet 2'!$B$28:$AG$28,MATCH('[2]PI Data Sheet 1'!$A68,'[2]PI Data Sheet 2'!$B$2:$AG$2,0))</f>
        <v>12925</v>
      </c>
      <c r="D68" s="755">
        <f t="shared" si="3"/>
        <v>0.37384912959381045</v>
      </c>
      <c r="E68" s="754"/>
      <c r="F68" s="596"/>
      <c r="G68" s="596"/>
      <c r="H68" s="596"/>
    </row>
    <row r="69" spans="1:8" s="556" customFormat="1" ht="15.75" customHeight="1" x14ac:dyDescent="0.35">
      <c r="A69" s="490" t="s">
        <v>406</v>
      </c>
      <c r="B69" s="533">
        <v>5512</v>
      </c>
      <c r="C69" s="531">
        <f>INDEX('[2]PI Data Sheet 2'!$B$28:$AG$28,MATCH('[2]PI Data Sheet 1'!$A69,'[2]PI Data Sheet 2'!$B$2:$AG$2,0))</f>
        <v>16123</v>
      </c>
      <c r="D69" s="755">
        <f t="shared" si="3"/>
        <v>0.34187186007566828</v>
      </c>
      <c r="E69" s="754"/>
      <c r="F69" s="596"/>
      <c r="G69" s="596"/>
      <c r="H69" s="596"/>
    </row>
    <row r="70" spans="1:8" s="556" customFormat="1" ht="15.75" customHeight="1" x14ac:dyDescent="0.35">
      <c r="A70" s="490" t="s">
        <v>629</v>
      </c>
      <c r="B70" s="533">
        <v>11442</v>
      </c>
      <c r="C70" s="531">
        <f>INDEX('[2]PI Data Sheet 2'!$B$28:$AG$28,MATCH('[2]PI Data Sheet 1'!$A70,'[2]PI Data Sheet 2'!$B$2:$AG$2,0))</f>
        <v>39290</v>
      </c>
      <c r="D70" s="755">
        <f t="shared" si="3"/>
        <v>0.29121913973021124</v>
      </c>
      <c r="E70" s="754"/>
      <c r="F70" s="596"/>
      <c r="G70" s="596"/>
      <c r="H70" s="596"/>
    </row>
    <row r="71" spans="1:8" s="556" customFormat="1" ht="15.75" customHeight="1" x14ac:dyDescent="0.35">
      <c r="A71" s="490" t="s">
        <v>217</v>
      </c>
      <c r="B71" s="533">
        <v>14327</v>
      </c>
      <c r="C71" s="531">
        <f>INDEX('[2]PI Data Sheet 2'!$B$28:$AG$28,MATCH('[2]PI Data Sheet 1'!$A71,'[2]PI Data Sheet 2'!$B$2:$AG$2,0))</f>
        <v>14824</v>
      </c>
      <c r="D71" s="755">
        <f t="shared" si="3"/>
        <v>0.96647328656233134</v>
      </c>
      <c r="E71" s="754"/>
      <c r="F71" s="596"/>
      <c r="G71" s="596"/>
      <c r="H71" s="596"/>
    </row>
    <row r="72" spans="1:8" s="556" customFormat="1" ht="15.75" customHeight="1" x14ac:dyDescent="0.35">
      <c r="A72" s="490" t="s">
        <v>28</v>
      </c>
      <c r="B72" s="533">
        <v>36178</v>
      </c>
      <c r="C72" s="531">
        <f>INDEX('[2]PI Data Sheet 2'!$B$28:$AG$28,MATCH('[2]PI Data Sheet 1'!$A72,'[2]PI Data Sheet 2'!$B$2:$AG$2,0))</f>
        <v>48030</v>
      </c>
      <c r="D72" s="755">
        <f t="shared" si="3"/>
        <v>0.75323755985842178</v>
      </c>
      <c r="E72" s="754"/>
      <c r="F72" s="596"/>
      <c r="G72" s="596"/>
      <c r="H72" s="596"/>
    </row>
    <row r="73" spans="1:8" s="556" customFormat="1" ht="15.75" customHeight="1" x14ac:dyDescent="0.35">
      <c r="A73" s="490" t="s">
        <v>39</v>
      </c>
      <c r="B73" s="533">
        <v>1675</v>
      </c>
      <c r="C73" s="531">
        <f>INDEX('[2]PI Data Sheet 2'!$B$28:$AG$28,MATCH('[2]PI Data Sheet 1'!$A73,'[2]PI Data Sheet 2'!$B$2:$AG$2,0))</f>
        <v>2668</v>
      </c>
      <c r="D73" s="755">
        <f t="shared" si="3"/>
        <v>0.62781109445277361</v>
      </c>
      <c r="E73" s="754"/>
      <c r="F73" s="596"/>
      <c r="G73" s="596"/>
      <c r="H73" s="596"/>
    </row>
    <row r="74" spans="1:8" s="556" customFormat="1" ht="15.75" customHeight="1" x14ac:dyDescent="0.35">
      <c r="A74" s="490" t="s">
        <v>536</v>
      </c>
      <c r="B74" s="533">
        <v>12112</v>
      </c>
      <c r="C74" s="531">
        <f>INDEX('[2]PI Data Sheet 2'!$B$28:$AG$28,MATCH('[2]PI Data Sheet 1'!$A74,'[2]PI Data Sheet 2'!$B$2:$AG$2,0))</f>
        <v>15978</v>
      </c>
      <c r="D74" s="755">
        <f t="shared" si="3"/>
        <v>0.75804230817373885</v>
      </c>
      <c r="E74" s="754"/>
      <c r="F74" s="596"/>
      <c r="G74" s="596"/>
      <c r="H74" s="596"/>
    </row>
    <row r="75" spans="1:8" s="556" customFormat="1" ht="15.75" customHeight="1" x14ac:dyDescent="0.35">
      <c r="A75" s="490" t="s">
        <v>31</v>
      </c>
      <c r="B75" s="533">
        <v>11787</v>
      </c>
      <c r="C75" s="531">
        <f>INDEX('[2]PI Data Sheet 2'!$B$28:$AG$28,MATCH('[2]PI Data Sheet 1'!$A75,'[2]PI Data Sheet 2'!$B$2:$AG$2,0))</f>
        <v>49810</v>
      </c>
      <c r="D75" s="755">
        <f t="shared" si="3"/>
        <v>0.23663922907046778</v>
      </c>
      <c r="E75" s="754"/>
      <c r="F75" s="596"/>
      <c r="G75" s="596"/>
      <c r="H75" s="596"/>
    </row>
    <row r="76" spans="1:8" s="556" customFormat="1" ht="15.75" customHeight="1" x14ac:dyDescent="0.35">
      <c r="A76" s="490" t="s">
        <v>408</v>
      </c>
      <c r="B76" s="533">
        <v>6364</v>
      </c>
      <c r="C76" s="531">
        <f>INDEX('[2]PI Data Sheet 2'!$B$28:$AG$28,MATCH('[2]PI Data Sheet 1'!$A76,'[2]PI Data Sheet 2'!$B$2:$AG$2,0))</f>
        <v>10848</v>
      </c>
      <c r="D76" s="755">
        <f t="shared" si="3"/>
        <v>0.58665191740412981</v>
      </c>
      <c r="E76" s="754"/>
      <c r="F76" s="596"/>
      <c r="G76" s="596"/>
      <c r="H76" s="596"/>
    </row>
    <row r="77" spans="1:8" s="556" customFormat="1" ht="15.75" customHeight="1" x14ac:dyDescent="0.35">
      <c r="A77" s="490" t="s">
        <v>219</v>
      </c>
      <c r="B77" s="533">
        <v>7468</v>
      </c>
      <c r="C77" s="531">
        <f>INDEX('[2]PI Data Sheet 2'!$B$28:$AG$28,MATCH('[2]PI Data Sheet 1'!$A77,'[2]PI Data Sheet 2'!$B$2:$AG$2,0))</f>
        <v>8671</v>
      </c>
      <c r="D77" s="755">
        <f t="shared" si="3"/>
        <v>0.86126167685388078</v>
      </c>
      <c r="E77" s="754"/>
      <c r="F77" s="596"/>
      <c r="G77" s="596"/>
      <c r="H77" s="596"/>
    </row>
    <row r="78" spans="1:8" s="556" customFormat="1" ht="15.75" customHeight="1" x14ac:dyDescent="0.35">
      <c r="A78" s="490" t="s">
        <v>543</v>
      </c>
      <c r="B78" s="533">
        <v>2307</v>
      </c>
      <c r="C78" s="531">
        <f>INDEX('[2]PI Data Sheet 2'!$B$28:$AG$28,MATCH('[2]PI Data Sheet 1'!$A78,'[2]PI Data Sheet 2'!$B$2:$AG$2,0))</f>
        <v>4667</v>
      </c>
      <c r="D78" s="755">
        <f t="shared" si="3"/>
        <v>0.49432183415470321</v>
      </c>
      <c r="E78" s="754"/>
      <c r="F78" s="596"/>
      <c r="G78" s="596"/>
      <c r="H78" s="596"/>
    </row>
    <row r="79" spans="1:8" s="556" customFormat="1" ht="15.75" customHeight="1" x14ac:dyDescent="0.35">
      <c r="A79" s="490" t="s">
        <v>585</v>
      </c>
      <c r="B79" s="533">
        <v>3290</v>
      </c>
      <c r="C79" s="531">
        <f>INDEX('[2]PI Data Sheet 2'!$B$28:$AG$28,MATCH('[2]PI Data Sheet 1'!$A79,'[2]PI Data Sheet 2'!$B$2:$AG$2,0))</f>
        <v>3723</v>
      </c>
      <c r="D79" s="755">
        <f t="shared" si="3"/>
        <v>0.8836959441310771</v>
      </c>
      <c r="E79" s="754"/>
      <c r="F79" s="596"/>
      <c r="G79" s="596"/>
      <c r="H79" s="596"/>
    </row>
    <row r="80" spans="1:8" s="556" customFormat="1" ht="15.75" customHeight="1" x14ac:dyDescent="0.35">
      <c r="A80" s="490" t="s">
        <v>455</v>
      </c>
      <c r="B80" s="533">
        <v>901</v>
      </c>
      <c r="C80" s="531">
        <f>INDEX('[2]PI Data Sheet 2'!$B$28:$AG$28,MATCH('[2]PI Data Sheet 1'!$A80,'[2]PI Data Sheet 2'!$B$2:$AG$2,0))</f>
        <v>6856</v>
      </c>
      <c r="D80" s="755">
        <f t="shared" si="3"/>
        <v>0.13141773628938155</v>
      </c>
      <c r="E80" s="754"/>
      <c r="F80" s="596"/>
      <c r="G80" s="596"/>
      <c r="H80" s="596"/>
    </row>
    <row r="81" spans="1:8" s="556" customFormat="1" ht="15.75" customHeight="1" x14ac:dyDescent="0.35">
      <c r="A81" s="490" t="s">
        <v>456</v>
      </c>
      <c r="B81" s="533">
        <v>5683</v>
      </c>
      <c r="C81" s="531">
        <f>INDEX('[2]PI Data Sheet 2'!$B$28:$AG$28,MATCH('[2]PI Data Sheet 1'!$A81,'[2]PI Data Sheet 2'!$B$2:$AG$2,0))</f>
        <v>9788</v>
      </c>
      <c r="D81" s="755">
        <f t="shared" si="3"/>
        <v>0.58060890886800165</v>
      </c>
      <c r="E81" s="754" t="str">
        <f>IF(B60=SUM(B65:B81),"TRUE","FALSE")</f>
        <v>TRUE</v>
      </c>
      <c r="F81" s="596"/>
      <c r="G81" s="596"/>
      <c r="H81" s="596"/>
    </row>
    <row r="82" spans="1:8" s="556" customFormat="1" ht="15.75" customHeight="1" x14ac:dyDescent="0.35">
      <c r="A82" s="474" t="s">
        <v>413</v>
      </c>
      <c r="B82" s="533">
        <v>6338</v>
      </c>
      <c r="C82" s="531">
        <f>INDEX('[2]PI Data Sheet 2'!$B$28:$AG$28,MATCH('[2]PI Data Sheet 1'!$A82,'[2]PI Data Sheet 2'!$B$2:$AG$2,0))</f>
        <v>7437</v>
      </c>
      <c r="D82" s="755">
        <f t="shared" si="3"/>
        <v>0.85222535968804625</v>
      </c>
      <c r="E82" s="754"/>
      <c r="F82" s="596"/>
      <c r="G82" s="596"/>
      <c r="H82" s="596"/>
    </row>
    <row r="83" spans="1:8" s="556" customFormat="1" ht="15.75" customHeight="1" x14ac:dyDescent="0.35">
      <c r="A83" s="474" t="s">
        <v>414</v>
      </c>
      <c r="B83" s="533">
        <v>18223</v>
      </c>
      <c r="C83" s="531">
        <f>INDEX('[2]PI Data Sheet 2'!$B$28:$AG$28,MATCH('[2]PI Data Sheet 1'!$A83,'[2]PI Data Sheet 2'!$B$2:$AG$2,0))</f>
        <v>20300</v>
      </c>
      <c r="D83" s="755">
        <f t="shared" si="3"/>
        <v>0.8976847290640394</v>
      </c>
      <c r="E83" s="754"/>
      <c r="F83" s="596"/>
      <c r="G83" s="596"/>
      <c r="H83" s="596"/>
    </row>
    <row r="84" spans="1:8" s="556" customFormat="1" ht="15.75" customHeight="1" x14ac:dyDescent="0.35">
      <c r="A84" s="490" t="s">
        <v>537</v>
      </c>
      <c r="B84" s="533">
        <v>25467</v>
      </c>
      <c r="C84" s="531">
        <f>INDEX('[2]PI Data Sheet 2'!$B$28:$AG$28,MATCH('[2]PI Data Sheet 1'!$A84,'[2]PI Data Sheet 2'!$B$2:$AG$2,0))</f>
        <v>40680</v>
      </c>
      <c r="D84" s="755">
        <f t="shared" si="3"/>
        <v>0.6260324483775811</v>
      </c>
      <c r="E84" s="754"/>
      <c r="F84" s="596"/>
      <c r="G84" s="596"/>
      <c r="H84" s="596"/>
    </row>
    <row r="85" spans="1:8" s="556" customFormat="1" ht="15.75" customHeight="1" thickBot="1" x14ac:dyDescent="0.4">
      <c r="A85" s="500" t="s">
        <v>426</v>
      </c>
      <c r="B85" s="535">
        <v>61027</v>
      </c>
      <c r="C85" s="536">
        <f>'[2]PI Data Sheet 2'!AB28+'[2]PI Data Sheet 2'!AC28+'[2]PI Data Sheet 2'!AD28</f>
        <v>129002</v>
      </c>
      <c r="D85" s="756">
        <f t="shared" si="3"/>
        <v>0.47307018495837272</v>
      </c>
      <c r="E85" s="754"/>
      <c r="F85" s="596"/>
      <c r="G85" s="596"/>
      <c r="H85" s="596"/>
    </row>
    <row r="86" spans="1:8" s="556" customFormat="1" ht="15.75" customHeight="1" thickBot="1" x14ac:dyDescent="0.4">
      <c r="A86" s="481"/>
      <c r="B86" s="526"/>
      <c r="C86" s="509"/>
      <c r="D86" s="509"/>
      <c r="E86" s="509"/>
      <c r="F86" s="596"/>
      <c r="G86" s="596"/>
      <c r="H86" s="596"/>
    </row>
    <row r="87" spans="1:8" s="556" customFormat="1" ht="15.75" customHeight="1" thickBot="1" x14ac:dyDescent="0.4">
      <c r="A87" s="497" t="s">
        <v>539</v>
      </c>
      <c r="B87" s="547" t="s">
        <v>540</v>
      </c>
      <c r="C87" s="548" t="s">
        <v>482</v>
      </c>
      <c r="D87" s="485" t="s">
        <v>541</v>
      </c>
      <c r="E87" s="749" t="s">
        <v>287</v>
      </c>
      <c r="F87" s="596"/>
      <c r="G87" s="596"/>
      <c r="H87" s="596"/>
    </row>
    <row r="88" spans="1:8" s="556" customFormat="1" ht="15.75" customHeight="1" thickBot="1" x14ac:dyDescent="0.4">
      <c r="A88" s="493" t="s">
        <v>397</v>
      </c>
      <c r="B88" s="527">
        <v>66732</v>
      </c>
      <c r="C88" s="528">
        <f>INDEX('[2]PI Data Sheet 2'!$B$28:$AG$28,MATCH('[2]PI Data Sheet 1'!$A88,'[2]PI Data Sheet 2'!$B$2:$AG$2,0))</f>
        <v>320395</v>
      </c>
      <c r="D88" s="751">
        <f>IFERROR(B88/C88,"-")</f>
        <v>0.20828040387646499</v>
      </c>
      <c r="E88" s="752"/>
      <c r="F88" s="596"/>
      <c r="G88" s="596"/>
      <c r="H88" s="596"/>
    </row>
    <row r="89" spans="1:8" s="556" customFormat="1" ht="15.75" customHeight="1" x14ac:dyDescent="0.35">
      <c r="A89" s="498" t="s">
        <v>399</v>
      </c>
      <c r="B89" s="530">
        <v>463</v>
      </c>
      <c r="C89" s="531">
        <f>INDEX('[2]PI Data Sheet 2'!$B$28:$AG$28,MATCH('[2]PI Data Sheet 1'!$A89,'[2]PI Data Sheet 2'!$B$2:$AG$2,0))</f>
        <v>3068</v>
      </c>
      <c r="D89" s="753">
        <f>IFERROR(B89/C89,"-")</f>
        <v>0.15091264667535853</v>
      </c>
      <c r="E89" s="757"/>
      <c r="F89" s="596"/>
      <c r="G89" s="596"/>
      <c r="H89" s="596"/>
    </row>
    <row r="90" spans="1:8" s="556" customFormat="1" ht="15.75" customHeight="1" x14ac:dyDescent="0.35">
      <c r="A90" s="494" t="s">
        <v>400</v>
      </c>
      <c r="B90" s="533">
        <v>17675</v>
      </c>
      <c r="C90" s="531">
        <f>INDEX('[2]PI Data Sheet 2'!$B$28:$AG$28,MATCH('[2]PI Data Sheet 1'!$A90,'[2]PI Data Sheet 2'!$B$2:$AG$2,0))</f>
        <v>75119</v>
      </c>
      <c r="D90" s="755">
        <f t="shared" ref="D90:D113" si="4">IFERROR(B90/C90,"-")</f>
        <v>0.2352933345758064</v>
      </c>
      <c r="E90" s="757"/>
      <c r="F90" s="596"/>
      <c r="G90" s="596"/>
      <c r="H90" s="596"/>
    </row>
    <row r="91" spans="1:8" s="556" customFormat="1" ht="15.75" customHeight="1" x14ac:dyDescent="0.35">
      <c r="A91" s="494" t="s">
        <v>401</v>
      </c>
      <c r="B91" s="533">
        <v>40038</v>
      </c>
      <c r="C91" s="531">
        <f>INDEX('[2]PI Data Sheet 2'!$B$28:$AG$28,MATCH('[2]PI Data Sheet 1'!$A91,'[2]PI Data Sheet 2'!$B$2:$AG$2,0))</f>
        <v>172604</v>
      </c>
      <c r="D91" s="755">
        <f t="shared" si="4"/>
        <v>0.23196449676716646</v>
      </c>
      <c r="E91" s="757"/>
      <c r="F91" s="596"/>
      <c r="G91" s="596"/>
      <c r="H91" s="596"/>
    </row>
    <row r="92" spans="1:8" s="556" customFormat="1" ht="15.75" customHeight="1" x14ac:dyDescent="0.35">
      <c r="A92" s="494" t="s">
        <v>402</v>
      </c>
      <c r="B92" s="533">
        <v>8556</v>
      </c>
      <c r="C92" s="531">
        <f>INDEX('[2]PI Data Sheet 2'!$B$28:$AG$28,MATCH('[2]PI Data Sheet 1'!$A92,'[2]PI Data Sheet 2'!$B$2:$AG$2,0))</f>
        <v>69604</v>
      </c>
      <c r="D92" s="755">
        <f t="shared" si="4"/>
        <v>0.12292396988678811</v>
      </c>
      <c r="E92" s="757" t="str">
        <f>IF(B88=SUM(B89:B92),"TRUE","FALSE")</f>
        <v>TRUE</v>
      </c>
      <c r="F92" s="596"/>
      <c r="G92" s="596"/>
      <c r="H92" s="596"/>
    </row>
    <row r="93" spans="1:8" s="556" customFormat="1" ht="15.75" customHeight="1" x14ac:dyDescent="0.35">
      <c r="A93" s="495" t="s">
        <v>5</v>
      </c>
      <c r="B93" s="533">
        <v>2587</v>
      </c>
      <c r="C93" s="531">
        <f>INDEX('[2]PI Data Sheet 2'!$B$28:$AG$28,MATCH('[2]PI Data Sheet 1'!$A93,'[2]PI Data Sheet 2'!$B$2:$AG$2,0))</f>
        <v>27195</v>
      </c>
      <c r="D93" s="755">
        <f t="shared" si="4"/>
        <v>9.512778084206655E-2</v>
      </c>
      <c r="E93" s="757"/>
      <c r="F93" s="596"/>
      <c r="G93" s="596"/>
      <c r="H93" s="596"/>
    </row>
    <row r="94" spans="1:8" s="556" customFormat="1" ht="15.75" customHeight="1" x14ac:dyDescent="0.35">
      <c r="A94" s="494" t="s">
        <v>403</v>
      </c>
      <c r="B94" s="533">
        <v>6068</v>
      </c>
      <c r="C94" s="531">
        <f>INDEX('[2]PI Data Sheet 2'!$B$28:$AG$28,MATCH('[2]PI Data Sheet 1'!$A94,'[2]PI Data Sheet 2'!$B$2:$AG$2,0))</f>
        <v>10210</v>
      </c>
      <c r="D94" s="755">
        <f t="shared" si="4"/>
        <v>0.5943192948090108</v>
      </c>
      <c r="E94" s="757"/>
      <c r="F94" s="596"/>
      <c r="G94" s="596"/>
      <c r="H94" s="596"/>
    </row>
    <row r="95" spans="1:8" s="556" customFormat="1" ht="15.75" customHeight="1" x14ac:dyDescent="0.35">
      <c r="A95" s="494" t="s">
        <v>583</v>
      </c>
      <c r="B95" s="533">
        <v>5061</v>
      </c>
      <c r="C95" s="531">
        <f>INDEX('[2]PI Data Sheet 2'!$B$28:$AG$28,MATCH('[2]PI Data Sheet 1'!$A95,'[2]PI Data Sheet 2'!$B$2:$AG$2,0))</f>
        <v>38789</v>
      </c>
      <c r="D95" s="755">
        <f t="shared" si="4"/>
        <v>0.13047513470313749</v>
      </c>
      <c r="E95" s="757"/>
      <c r="F95" s="596"/>
      <c r="G95" s="596"/>
      <c r="H95" s="596"/>
    </row>
    <row r="96" spans="1:8" s="556" customFormat="1" ht="15.75" customHeight="1" x14ac:dyDescent="0.35">
      <c r="A96" s="494" t="s">
        <v>405</v>
      </c>
      <c r="B96" s="533">
        <v>2539</v>
      </c>
      <c r="C96" s="531">
        <f>INDEX('[2]PI Data Sheet 2'!$B$28:$AG$28,MATCH('[2]PI Data Sheet 1'!$A96,'[2]PI Data Sheet 2'!$B$2:$AG$2,0))</f>
        <v>12925</v>
      </c>
      <c r="D96" s="755">
        <f t="shared" si="4"/>
        <v>0.19644100580270793</v>
      </c>
      <c r="E96" s="757"/>
      <c r="F96" s="596"/>
      <c r="G96" s="596"/>
      <c r="H96" s="596"/>
    </row>
    <row r="97" spans="1:8" s="556" customFormat="1" ht="15.75" customHeight="1" x14ac:dyDescent="0.35">
      <c r="A97" s="494" t="s">
        <v>406</v>
      </c>
      <c r="B97" s="533">
        <v>428</v>
      </c>
      <c r="C97" s="531">
        <f>INDEX('[2]PI Data Sheet 2'!$B$28:$AG$28,MATCH('[2]PI Data Sheet 1'!$A97,'[2]PI Data Sheet 2'!$B$2:$AG$2,0))</f>
        <v>16123</v>
      </c>
      <c r="D97" s="755">
        <f t="shared" si="4"/>
        <v>2.6545928177138248E-2</v>
      </c>
      <c r="E97" s="757"/>
      <c r="F97" s="596"/>
      <c r="G97" s="596"/>
      <c r="H97" s="596"/>
    </row>
    <row r="98" spans="1:8" s="556" customFormat="1" ht="15.75" customHeight="1" x14ac:dyDescent="0.35">
      <c r="A98" s="494" t="s">
        <v>629</v>
      </c>
      <c r="B98" s="533">
        <v>10260</v>
      </c>
      <c r="C98" s="531">
        <f>INDEX('[2]PI Data Sheet 2'!$B$28:$AG$28,MATCH('[2]PI Data Sheet 1'!$A98,'[2]PI Data Sheet 2'!$B$2:$AG$2,0))</f>
        <v>39290</v>
      </c>
      <c r="D98" s="755">
        <f t="shared" si="4"/>
        <v>0.26113514889284806</v>
      </c>
      <c r="E98" s="757"/>
      <c r="F98" s="596"/>
      <c r="G98" s="596"/>
      <c r="H98" s="596"/>
    </row>
    <row r="99" spans="1:8" s="556" customFormat="1" ht="15.75" customHeight="1" x14ac:dyDescent="0.35">
      <c r="A99" s="494" t="s">
        <v>217</v>
      </c>
      <c r="B99" s="533">
        <v>126</v>
      </c>
      <c r="C99" s="531">
        <f>INDEX('[2]PI Data Sheet 2'!$B$28:$AG$28,MATCH('[2]PI Data Sheet 1'!$A99,'[2]PI Data Sheet 2'!$B$2:$AG$2,0))</f>
        <v>14824</v>
      </c>
      <c r="D99" s="755">
        <f t="shared" si="4"/>
        <v>8.4997301672962763E-3</v>
      </c>
      <c r="E99" s="757"/>
      <c r="F99" s="596"/>
      <c r="G99" s="596"/>
      <c r="H99" s="596"/>
    </row>
    <row r="100" spans="1:8" s="556" customFormat="1" ht="15.75" customHeight="1" x14ac:dyDescent="0.35">
      <c r="A100" s="494" t="s">
        <v>28</v>
      </c>
      <c r="B100" s="533">
        <v>17970</v>
      </c>
      <c r="C100" s="531">
        <f>INDEX('[2]PI Data Sheet 2'!$B$28:$AG$28,MATCH('[2]PI Data Sheet 1'!$A100,'[2]PI Data Sheet 2'!$B$2:$AG$2,0))</f>
        <v>48030</v>
      </c>
      <c r="D100" s="755">
        <f t="shared" si="4"/>
        <v>0.37414116177389134</v>
      </c>
      <c r="E100" s="757"/>
      <c r="F100" s="596"/>
      <c r="G100" s="596"/>
      <c r="H100" s="596"/>
    </row>
    <row r="101" spans="1:8" s="556" customFormat="1" ht="15.75" customHeight="1" x14ac:dyDescent="0.35">
      <c r="A101" s="490" t="s">
        <v>39</v>
      </c>
      <c r="B101" s="533">
        <v>1072</v>
      </c>
      <c r="C101" s="531">
        <f>INDEX('[2]PI Data Sheet 2'!$B$28:$AG$28,MATCH('[2]PI Data Sheet 1'!$A101,'[2]PI Data Sheet 2'!$B$2:$AG$2,0))</f>
        <v>2668</v>
      </c>
      <c r="D101" s="755">
        <f t="shared" si="4"/>
        <v>0.40179910044977513</v>
      </c>
      <c r="E101" s="757"/>
      <c r="F101" s="596"/>
      <c r="G101" s="596"/>
      <c r="H101" s="596"/>
    </row>
    <row r="102" spans="1:8" s="556" customFormat="1" ht="15.75" customHeight="1" x14ac:dyDescent="0.35">
      <c r="A102" s="490" t="s">
        <v>536</v>
      </c>
      <c r="B102" s="533">
        <v>2585</v>
      </c>
      <c r="C102" s="531">
        <f>INDEX('[2]PI Data Sheet 2'!$B$28:$AG$28,MATCH('[2]PI Data Sheet 1'!$A102,'[2]PI Data Sheet 2'!$B$2:$AG$2,0))</f>
        <v>15978</v>
      </c>
      <c r="D102" s="755">
        <f t="shared" si="4"/>
        <v>0.16178495431217924</v>
      </c>
      <c r="E102" s="757"/>
      <c r="F102" s="596"/>
      <c r="G102" s="596"/>
      <c r="H102" s="596"/>
    </row>
    <row r="103" spans="1:8" s="556" customFormat="1" ht="15.75" customHeight="1" x14ac:dyDescent="0.35">
      <c r="A103" s="494" t="s">
        <v>31</v>
      </c>
      <c r="B103" s="533">
        <v>10421</v>
      </c>
      <c r="C103" s="531">
        <f>INDEX('[2]PI Data Sheet 2'!$B$28:$AG$28,MATCH('[2]PI Data Sheet 1'!$A103,'[2]PI Data Sheet 2'!$B$2:$AG$2,0))</f>
        <v>49810</v>
      </c>
      <c r="D103" s="755">
        <f t="shared" si="4"/>
        <v>0.20921501706484641</v>
      </c>
      <c r="E103" s="757"/>
      <c r="F103" s="596"/>
      <c r="G103" s="596"/>
      <c r="H103" s="596"/>
    </row>
    <row r="104" spans="1:8" s="556" customFormat="1" ht="15.75" customHeight="1" x14ac:dyDescent="0.35">
      <c r="A104" s="494" t="s">
        <v>408</v>
      </c>
      <c r="B104" s="533">
        <v>550</v>
      </c>
      <c r="C104" s="531">
        <f>INDEX('[2]PI Data Sheet 2'!$B$28:$AG$28,MATCH('[2]PI Data Sheet 1'!$A104,'[2]PI Data Sheet 2'!$B$2:$AG$2,0))</f>
        <v>10848</v>
      </c>
      <c r="D104" s="755">
        <f t="shared" si="4"/>
        <v>5.0700589970501475E-2</v>
      </c>
      <c r="E104" s="757"/>
      <c r="F104" s="596"/>
      <c r="G104" s="596"/>
      <c r="H104" s="596"/>
    </row>
    <row r="105" spans="1:8" s="556" customFormat="1" ht="15.75" customHeight="1" x14ac:dyDescent="0.35">
      <c r="A105" s="494" t="s">
        <v>219</v>
      </c>
      <c r="B105" s="533">
        <v>1466</v>
      </c>
      <c r="C105" s="531">
        <f>INDEX('[2]PI Data Sheet 2'!$B$28:$AG$28,MATCH('[2]PI Data Sheet 1'!$A105,'[2]PI Data Sheet 2'!$B$2:$AG$2,0))</f>
        <v>8671</v>
      </c>
      <c r="D105" s="755">
        <f t="shared" si="4"/>
        <v>0.16906931149809712</v>
      </c>
      <c r="E105" s="757"/>
      <c r="F105" s="596"/>
      <c r="G105" s="596"/>
      <c r="H105" s="596"/>
    </row>
    <row r="106" spans="1:8" s="556" customFormat="1" ht="15.75" customHeight="1" x14ac:dyDescent="0.35">
      <c r="A106" s="494" t="s">
        <v>543</v>
      </c>
      <c r="B106" s="533">
        <v>2202</v>
      </c>
      <c r="C106" s="531">
        <f>INDEX('[2]PI Data Sheet 2'!$B$28:$AG$28,MATCH('[2]PI Data Sheet 1'!$A106,'[2]PI Data Sheet 2'!$B$2:$AG$2,0))</f>
        <v>4667</v>
      </c>
      <c r="D106" s="755">
        <f t="shared" si="4"/>
        <v>0.47182344118277264</v>
      </c>
      <c r="E106" s="757"/>
      <c r="F106" s="596"/>
      <c r="G106" s="596"/>
      <c r="H106" s="596"/>
    </row>
    <row r="107" spans="1:8" s="556" customFormat="1" ht="15.75" customHeight="1" x14ac:dyDescent="0.35">
      <c r="A107" s="494" t="s">
        <v>585</v>
      </c>
      <c r="B107" s="533">
        <v>1116</v>
      </c>
      <c r="C107" s="531">
        <f>INDEX('[2]PI Data Sheet 2'!$B$28:$AG$28,MATCH('[2]PI Data Sheet 1'!$A107,'[2]PI Data Sheet 2'!$B$2:$AG$2,0))</f>
        <v>3723</v>
      </c>
      <c r="D107" s="755">
        <f t="shared" si="4"/>
        <v>0.29975825946817081</v>
      </c>
      <c r="E107" s="757"/>
      <c r="F107" s="596"/>
      <c r="G107" s="596"/>
      <c r="H107" s="596"/>
    </row>
    <row r="108" spans="1:8" s="556" customFormat="1" ht="15.75" customHeight="1" x14ac:dyDescent="0.35">
      <c r="A108" s="494" t="s">
        <v>455</v>
      </c>
      <c r="B108" s="533">
        <v>807</v>
      </c>
      <c r="C108" s="531">
        <f>INDEX('[2]PI Data Sheet 2'!$B$28:$AG$28,MATCH('[2]PI Data Sheet 1'!$A108,'[2]PI Data Sheet 2'!$B$2:$AG$2,0))</f>
        <v>6856</v>
      </c>
      <c r="D108" s="755">
        <f t="shared" si="4"/>
        <v>0.1177071178529755</v>
      </c>
      <c r="E108" s="757"/>
      <c r="F108" s="596"/>
      <c r="G108" s="596"/>
      <c r="H108" s="596"/>
    </row>
    <row r="109" spans="1:8" s="556" customFormat="1" ht="15.75" customHeight="1" x14ac:dyDescent="0.35">
      <c r="A109" s="494" t="s">
        <v>456</v>
      </c>
      <c r="B109" s="533">
        <v>1474</v>
      </c>
      <c r="C109" s="531">
        <f>INDEX('[2]PI Data Sheet 2'!$B$28:$AG$28,MATCH('[2]PI Data Sheet 1'!$A109,'[2]PI Data Sheet 2'!$B$2:$AG$2,0))</f>
        <v>9788</v>
      </c>
      <c r="D109" s="755">
        <f t="shared" si="4"/>
        <v>0.15059256232120966</v>
      </c>
      <c r="E109" s="757" t="str">
        <f>IF(B88=SUM(B93:B109),"TRUE","FALSE")</f>
        <v>TRUE</v>
      </c>
      <c r="F109" s="596"/>
      <c r="G109" s="596"/>
      <c r="H109" s="596"/>
    </row>
    <row r="110" spans="1:8" s="556" customFormat="1" ht="15.75" customHeight="1" x14ac:dyDescent="0.35">
      <c r="A110" s="474" t="s">
        <v>413</v>
      </c>
      <c r="B110" s="533">
        <v>2396</v>
      </c>
      <c r="C110" s="531">
        <f>INDEX('[2]PI Data Sheet 2'!$B$28:$AG$28,MATCH('[2]PI Data Sheet 1'!$A110,'[2]PI Data Sheet 2'!$B$2:$AG$2,0))</f>
        <v>7437</v>
      </c>
      <c r="D110" s="755">
        <f t="shared" si="4"/>
        <v>0.32217291918784458</v>
      </c>
      <c r="E110" s="757"/>
      <c r="F110" s="596"/>
      <c r="G110" s="596"/>
      <c r="H110" s="596"/>
    </row>
    <row r="111" spans="1:8" s="556" customFormat="1" ht="15.75" customHeight="1" x14ac:dyDescent="0.35">
      <c r="A111" s="474" t="s">
        <v>414</v>
      </c>
      <c r="B111" s="533">
        <v>4</v>
      </c>
      <c r="C111" s="531">
        <f>INDEX('[2]PI Data Sheet 2'!$B$28:$AG$28,MATCH('[2]PI Data Sheet 1'!$A111,'[2]PI Data Sheet 2'!$B$2:$AG$2,0))</f>
        <v>20300</v>
      </c>
      <c r="D111" s="755">
        <f t="shared" si="4"/>
        <v>1.9704433497536947E-4</v>
      </c>
      <c r="E111" s="757"/>
      <c r="F111" s="596"/>
      <c r="G111" s="596"/>
      <c r="H111" s="596"/>
    </row>
    <row r="112" spans="1:8" s="556" customFormat="1" ht="15.75" customHeight="1" x14ac:dyDescent="0.35">
      <c r="A112" s="494" t="s">
        <v>537</v>
      </c>
      <c r="B112" s="533">
        <v>541</v>
      </c>
      <c r="C112" s="531">
        <f>INDEX('[2]PI Data Sheet 2'!$B$28:$AG$28,MATCH('[2]PI Data Sheet 1'!$A112,'[2]PI Data Sheet 2'!$B$2:$AG$2,0))</f>
        <v>40680</v>
      </c>
      <c r="D112" s="755">
        <f t="shared" si="4"/>
        <v>1.3298918387413962E-2</v>
      </c>
      <c r="E112" s="757"/>
      <c r="F112" s="596"/>
      <c r="G112" s="596"/>
      <c r="H112" s="596"/>
    </row>
    <row r="113" spans="1:8" s="556" customFormat="1" ht="15.75" customHeight="1" thickBot="1" x14ac:dyDescent="0.4">
      <c r="A113" s="496" t="s">
        <v>426</v>
      </c>
      <c r="B113" s="535">
        <v>2489</v>
      </c>
      <c r="C113" s="536">
        <f>'[2]PI Data Sheet 2'!AB28+'[2]PI Data Sheet 2'!AC28+'[2]PI Data Sheet 2'!AD28</f>
        <v>129002</v>
      </c>
      <c r="D113" s="756">
        <f t="shared" si="4"/>
        <v>1.9294274507371978E-2</v>
      </c>
      <c r="E113" s="757"/>
      <c r="F113" s="596"/>
      <c r="G113" s="596"/>
      <c r="H113" s="596"/>
    </row>
    <row r="114" spans="1:8" s="556" customFormat="1" ht="15.75" customHeight="1" thickBot="1" x14ac:dyDescent="0.4">
      <c r="A114" s="481"/>
      <c r="B114" s="526"/>
      <c r="C114" s="509"/>
      <c r="D114" s="509"/>
      <c r="E114" s="509"/>
      <c r="F114" s="596"/>
      <c r="G114" s="596"/>
      <c r="H114" s="596"/>
    </row>
    <row r="115" spans="1:8" s="556" customFormat="1" ht="15.75" customHeight="1" thickBot="1" x14ac:dyDescent="0.4">
      <c r="A115" s="497" t="s">
        <v>484</v>
      </c>
      <c r="B115" s="547" t="s">
        <v>489</v>
      </c>
      <c r="C115" s="548" t="s">
        <v>482</v>
      </c>
      <c r="D115" s="485" t="s">
        <v>488</v>
      </c>
      <c r="E115" s="749" t="s">
        <v>287</v>
      </c>
      <c r="F115" s="596"/>
      <c r="G115" s="596"/>
      <c r="H115" s="596"/>
    </row>
    <row r="116" spans="1:8" s="556" customFormat="1" ht="15.75" customHeight="1" thickBot="1" x14ac:dyDescent="0.4">
      <c r="A116" s="493" t="s">
        <v>397</v>
      </c>
      <c r="B116" s="527">
        <v>62462</v>
      </c>
      <c r="C116" s="528">
        <f>INDEX('[2]PI Data Sheet 2'!$B$28:$AG$28,MATCH('[2]PI Data Sheet 1'!$A116,'[2]PI Data Sheet 2'!$B$2:$AG$2,0))</f>
        <v>320395</v>
      </c>
      <c r="D116" s="751">
        <f>IFERROR(B116/C116,"-")</f>
        <v>0.19495310476131025</v>
      </c>
      <c r="E116" s="752"/>
      <c r="F116" s="596"/>
      <c r="G116" s="596"/>
      <c r="H116" s="596"/>
    </row>
    <row r="117" spans="1:8" s="556" customFormat="1" ht="15.75" customHeight="1" x14ac:dyDescent="0.35">
      <c r="A117" s="498" t="s">
        <v>399</v>
      </c>
      <c r="B117" s="530">
        <v>368</v>
      </c>
      <c r="C117" s="531">
        <f>INDEX('[2]PI Data Sheet 2'!$B$28:$AG$28,MATCH('[2]PI Data Sheet 1'!$A117,'[2]PI Data Sheet 2'!$B$2:$AG$2,0))</f>
        <v>3068</v>
      </c>
      <c r="D117" s="753">
        <f>IFERROR(B117/C117,"-")</f>
        <v>0.11994784876140809</v>
      </c>
      <c r="E117" s="757"/>
      <c r="F117" s="596"/>
      <c r="G117" s="596"/>
      <c r="H117" s="596"/>
    </row>
    <row r="118" spans="1:8" s="556" customFormat="1" ht="15.75" customHeight="1" x14ac:dyDescent="0.35">
      <c r="A118" s="494" t="s">
        <v>400</v>
      </c>
      <c r="B118" s="533">
        <v>16295</v>
      </c>
      <c r="C118" s="531">
        <f>INDEX('[2]PI Data Sheet 2'!$B$28:$AG$28,MATCH('[2]PI Data Sheet 1'!$A118,'[2]PI Data Sheet 2'!$B$2:$AG$2,0))</f>
        <v>75119</v>
      </c>
      <c r="D118" s="755">
        <f t="shared" ref="D118:D141" si="5">IFERROR(B118/C118,"-")</f>
        <v>0.21692248299365008</v>
      </c>
      <c r="E118" s="757"/>
      <c r="F118" s="596"/>
      <c r="G118" s="596"/>
      <c r="H118" s="596"/>
    </row>
    <row r="119" spans="1:8" s="556" customFormat="1" ht="15.75" customHeight="1" x14ac:dyDescent="0.35">
      <c r="A119" s="494" t="s">
        <v>401</v>
      </c>
      <c r="B119" s="533">
        <v>37555</v>
      </c>
      <c r="C119" s="531">
        <f>INDEX('[2]PI Data Sheet 2'!$B$28:$AG$28,MATCH('[2]PI Data Sheet 1'!$A119,'[2]PI Data Sheet 2'!$B$2:$AG$2,0))</f>
        <v>172604</v>
      </c>
      <c r="D119" s="755">
        <f t="shared" si="5"/>
        <v>0.21757896688373388</v>
      </c>
      <c r="E119" s="757"/>
      <c r="F119" s="596"/>
      <c r="G119" s="596"/>
      <c r="H119" s="596"/>
    </row>
    <row r="120" spans="1:8" s="556" customFormat="1" ht="15.75" customHeight="1" x14ac:dyDescent="0.35">
      <c r="A120" s="494" t="s">
        <v>402</v>
      </c>
      <c r="B120" s="533">
        <v>8244</v>
      </c>
      <c r="C120" s="531">
        <f>INDEX('[2]PI Data Sheet 2'!$B$28:$AG$28,MATCH('[2]PI Data Sheet 1'!$A120,'[2]PI Data Sheet 2'!$B$2:$AG$2,0))</f>
        <v>69604</v>
      </c>
      <c r="D120" s="755">
        <f t="shared" si="5"/>
        <v>0.11844146888109879</v>
      </c>
      <c r="E120" s="757" t="str">
        <f>IF(B116=SUM(B117:B120),"TRUE","FALSE")</f>
        <v>TRUE</v>
      </c>
      <c r="F120" s="596"/>
      <c r="G120" s="596"/>
      <c r="H120" s="596"/>
    </row>
    <row r="121" spans="1:8" s="556" customFormat="1" ht="15.75" customHeight="1" x14ac:dyDescent="0.35">
      <c r="A121" s="495" t="s">
        <v>5</v>
      </c>
      <c r="B121" s="533">
        <v>2501</v>
      </c>
      <c r="C121" s="531">
        <f>INDEX('[2]PI Data Sheet 2'!$B$28:$AG$28,MATCH('[2]PI Data Sheet 1'!$A121,'[2]PI Data Sheet 2'!$B$2:$AG$2,0))</f>
        <v>27195</v>
      </c>
      <c r="D121" s="755">
        <f t="shared" si="5"/>
        <v>9.1965434822577685E-2</v>
      </c>
      <c r="E121" s="757"/>
      <c r="F121" s="596"/>
      <c r="G121" s="596"/>
      <c r="H121" s="596"/>
    </row>
    <row r="122" spans="1:8" s="556" customFormat="1" ht="15.75" customHeight="1" x14ac:dyDescent="0.35">
      <c r="A122" s="494" t="s">
        <v>403</v>
      </c>
      <c r="B122" s="533">
        <v>6039</v>
      </c>
      <c r="C122" s="531">
        <f>INDEX('[2]PI Data Sheet 2'!$B$28:$AG$28,MATCH('[2]PI Data Sheet 1'!$A122,'[2]PI Data Sheet 2'!$B$2:$AG$2,0))</f>
        <v>10210</v>
      </c>
      <c r="D122" s="755">
        <f t="shared" si="5"/>
        <v>0.59147894221351616</v>
      </c>
      <c r="E122" s="757"/>
      <c r="F122" s="596"/>
      <c r="G122" s="596"/>
      <c r="H122" s="596"/>
    </row>
    <row r="123" spans="1:8" s="556" customFormat="1" ht="15.75" customHeight="1" x14ac:dyDescent="0.35">
      <c r="A123" s="494" t="s">
        <v>583</v>
      </c>
      <c r="B123" s="533">
        <v>4946</v>
      </c>
      <c r="C123" s="531">
        <f>INDEX('[2]PI Data Sheet 2'!$B$28:$AG$28,MATCH('[2]PI Data Sheet 1'!$A123,'[2]PI Data Sheet 2'!$B$2:$AG$2,0))</f>
        <v>38789</v>
      </c>
      <c r="D123" s="755">
        <f t="shared" si="5"/>
        <v>0.12751037665317486</v>
      </c>
      <c r="E123" s="757"/>
      <c r="F123" s="596"/>
      <c r="G123" s="596"/>
      <c r="H123" s="596"/>
    </row>
    <row r="124" spans="1:8" s="556" customFormat="1" ht="15.75" customHeight="1" x14ac:dyDescent="0.35">
      <c r="A124" s="494" t="s">
        <v>405</v>
      </c>
      <c r="B124" s="533">
        <v>2437</v>
      </c>
      <c r="C124" s="531">
        <f>INDEX('[2]PI Data Sheet 2'!$B$28:$AG$28,MATCH('[2]PI Data Sheet 1'!$A124,'[2]PI Data Sheet 2'!$B$2:$AG$2,0))</f>
        <v>12925</v>
      </c>
      <c r="D124" s="755">
        <f t="shared" si="5"/>
        <v>0.18854932301740812</v>
      </c>
      <c r="E124" s="757"/>
      <c r="F124" s="596"/>
      <c r="G124" s="596"/>
      <c r="H124" s="596"/>
    </row>
    <row r="125" spans="1:8" s="556" customFormat="1" ht="15.75" customHeight="1" x14ac:dyDescent="0.35">
      <c r="A125" s="494" t="s">
        <v>406</v>
      </c>
      <c r="B125" s="533">
        <v>353</v>
      </c>
      <c r="C125" s="531">
        <f>INDEX('[2]PI Data Sheet 2'!$B$28:$AG$28,MATCH('[2]PI Data Sheet 1'!$A125,'[2]PI Data Sheet 2'!$B$2:$AG$2,0))</f>
        <v>16123</v>
      </c>
      <c r="D125" s="755">
        <f t="shared" si="5"/>
        <v>2.1894188426471499E-2</v>
      </c>
      <c r="E125" s="757"/>
      <c r="F125" s="596"/>
      <c r="G125" s="596"/>
      <c r="H125" s="596"/>
    </row>
    <row r="126" spans="1:8" s="556" customFormat="1" ht="15.75" customHeight="1" x14ac:dyDescent="0.35">
      <c r="A126" s="494" t="s">
        <v>629</v>
      </c>
      <c r="B126" s="533">
        <v>10056</v>
      </c>
      <c r="C126" s="531">
        <f>INDEX('[2]PI Data Sheet 2'!$B$28:$AG$28,MATCH('[2]PI Data Sheet 1'!$A126,'[2]PI Data Sheet 2'!$B$2:$AG$2,0))</f>
        <v>39290</v>
      </c>
      <c r="D126" s="755">
        <f t="shared" si="5"/>
        <v>0.25594298803766863</v>
      </c>
      <c r="E126" s="757"/>
      <c r="F126" s="596"/>
      <c r="G126" s="596"/>
      <c r="H126" s="596"/>
    </row>
    <row r="127" spans="1:8" s="556" customFormat="1" ht="15.75" customHeight="1" x14ac:dyDescent="0.35">
      <c r="A127" s="494" t="s">
        <v>217</v>
      </c>
      <c r="B127" s="533">
        <v>110</v>
      </c>
      <c r="C127" s="531">
        <f>INDEX('[2]PI Data Sheet 2'!$B$28:$AG$28,MATCH('[2]PI Data Sheet 1'!$A127,'[2]PI Data Sheet 2'!$B$2:$AG$2,0))</f>
        <v>14824</v>
      </c>
      <c r="D127" s="755">
        <f t="shared" si="5"/>
        <v>7.420399352401511E-3</v>
      </c>
      <c r="E127" s="757"/>
      <c r="F127" s="596"/>
      <c r="G127" s="596"/>
      <c r="H127" s="596"/>
    </row>
    <row r="128" spans="1:8" s="556" customFormat="1" ht="15.75" customHeight="1" x14ac:dyDescent="0.35">
      <c r="A128" s="494" t="s">
        <v>28</v>
      </c>
      <c r="B128" s="533">
        <v>17823</v>
      </c>
      <c r="C128" s="531">
        <f>INDEX('[2]PI Data Sheet 2'!$B$28:$AG$28,MATCH('[2]PI Data Sheet 1'!$A128,'[2]PI Data Sheet 2'!$B$2:$AG$2,0))</f>
        <v>48030</v>
      </c>
      <c r="D128" s="755">
        <f t="shared" si="5"/>
        <v>0.37108057464084948</v>
      </c>
      <c r="E128" s="757"/>
      <c r="F128" s="596"/>
      <c r="G128" s="596"/>
      <c r="H128" s="596"/>
    </row>
    <row r="129" spans="1:8" s="556" customFormat="1" ht="15.75" customHeight="1" x14ac:dyDescent="0.35">
      <c r="A129" s="490" t="s">
        <v>39</v>
      </c>
      <c r="B129" s="533">
        <v>1051</v>
      </c>
      <c r="C129" s="531">
        <f>INDEX('[2]PI Data Sheet 2'!$B$28:$AG$28,MATCH('[2]PI Data Sheet 1'!$A129,'[2]PI Data Sheet 2'!$B$2:$AG$2,0))</f>
        <v>2668</v>
      </c>
      <c r="D129" s="755">
        <f t="shared" si="5"/>
        <v>0.39392803598200898</v>
      </c>
      <c r="E129" s="757"/>
      <c r="F129" s="596"/>
      <c r="G129" s="596"/>
      <c r="H129" s="596"/>
    </row>
    <row r="130" spans="1:8" s="556" customFormat="1" ht="15.75" customHeight="1" x14ac:dyDescent="0.35">
      <c r="A130" s="490" t="s">
        <v>536</v>
      </c>
      <c r="B130" s="533">
        <v>1429</v>
      </c>
      <c r="C130" s="531">
        <f>INDEX('[2]PI Data Sheet 2'!$B$28:$AG$28,MATCH('[2]PI Data Sheet 1'!$A130,'[2]PI Data Sheet 2'!$B$2:$AG$2,0))</f>
        <v>15978</v>
      </c>
      <c r="D130" s="755">
        <f t="shared" si="5"/>
        <v>8.9435473776442606E-2</v>
      </c>
      <c r="E130" s="757"/>
      <c r="F130" s="596"/>
      <c r="G130" s="596"/>
      <c r="H130" s="596"/>
    </row>
    <row r="131" spans="1:8" s="556" customFormat="1" ht="15.75" customHeight="1" x14ac:dyDescent="0.35">
      <c r="A131" s="494" t="s">
        <v>31</v>
      </c>
      <c r="B131" s="533">
        <v>9458</v>
      </c>
      <c r="C131" s="531">
        <f>INDEX('[2]PI Data Sheet 2'!$B$28:$AG$28,MATCH('[2]PI Data Sheet 1'!$A131,'[2]PI Data Sheet 2'!$B$2:$AG$2,0))</f>
        <v>49810</v>
      </c>
      <c r="D131" s="755">
        <f t="shared" si="5"/>
        <v>0.18988154988958039</v>
      </c>
      <c r="E131" s="757"/>
      <c r="F131" s="596"/>
      <c r="G131" s="596"/>
      <c r="H131" s="596"/>
    </row>
    <row r="132" spans="1:8" s="556" customFormat="1" ht="15.75" customHeight="1" x14ac:dyDescent="0.35">
      <c r="A132" s="494" t="s">
        <v>408</v>
      </c>
      <c r="B132" s="533">
        <v>534</v>
      </c>
      <c r="C132" s="531">
        <f>INDEX('[2]PI Data Sheet 2'!$B$28:$AG$28,MATCH('[2]PI Data Sheet 1'!$A132,'[2]PI Data Sheet 2'!$B$2:$AG$2,0))</f>
        <v>10848</v>
      </c>
      <c r="D132" s="755">
        <f t="shared" si="5"/>
        <v>4.9225663716814159E-2</v>
      </c>
      <c r="E132" s="757"/>
      <c r="F132" s="596"/>
      <c r="G132" s="596"/>
      <c r="H132" s="596"/>
    </row>
    <row r="133" spans="1:8" s="556" customFormat="1" ht="15.75" customHeight="1" x14ac:dyDescent="0.35">
      <c r="A133" s="494" t="s">
        <v>219</v>
      </c>
      <c r="B133" s="533">
        <v>1446</v>
      </c>
      <c r="C133" s="531">
        <f>INDEX('[2]PI Data Sheet 2'!$B$28:$AG$28,MATCH('[2]PI Data Sheet 1'!$A133,'[2]PI Data Sheet 2'!$B$2:$AG$2,0))</f>
        <v>8671</v>
      </c>
      <c r="D133" s="755">
        <f t="shared" si="5"/>
        <v>0.16676277245992388</v>
      </c>
      <c r="E133" s="757"/>
      <c r="F133" s="596"/>
      <c r="G133" s="596"/>
      <c r="H133" s="596"/>
    </row>
    <row r="134" spans="1:8" s="556" customFormat="1" ht="15.75" customHeight="1" x14ac:dyDescent="0.35">
      <c r="A134" s="494" t="s">
        <v>543</v>
      </c>
      <c r="B134" s="533">
        <v>2173</v>
      </c>
      <c r="C134" s="531">
        <f>INDEX('[2]PI Data Sheet 2'!$B$28:$AG$28,MATCH('[2]PI Data Sheet 1'!$A134,'[2]PI Data Sheet 2'!$B$2:$AG$2,0))</f>
        <v>4667</v>
      </c>
      <c r="D134" s="755">
        <f t="shared" si="5"/>
        <v>0.46560959931433471</v>
      </c>
      <c r="E134" s="757"/>
      <c r="F134" s="596"/>
      <c r="G134" s="596"/>
      <c r="H134" s="596"/>
    </row>
    <row r="135" spans="1:8" s="556" customFormat="1" ht="15.75" customHeight="1" x14ac:dyDescent="0.35">
      <c r="A135" s="494" t="s">
        <v>585</v>
      </c>
      <c r="B135" s="533">
        <v>267</v>
      </c>
      <c r="C135" s="531">
        <f>INDEX('[2]PI Data Sheet 2'!$B$28:$AG$28,MATCH('[2]PI Data Sheet 1'!$A135,'[2]PI Data Sheet 2'!$B$2:$AG$2,0))</f>
        <v>3723</v>
      </c>
      <c r="D135" s="755">
        <f t="shared" si="5"/>
        <v>7.1716357775987102E-2</v>
      </c>
      <c r="E135" s="757"/>
      <c r="F135" s="596"/>
      <c r="G135" s="596"/>
      <c r="H135" s="596"/>
    </row>
    <row r="136" spans="1:8" s="556" customFormat="1" ht="15.75" customHeight="1" x14ac:dyDescent="0.35">
      <c r="A136" s="494" t="s">
        <v>455</v>
      </c>
      <c r="B136" s="533">
        <v>788</v>
      </c>
      <c r="C136" s="531">
        <f>INDEX('[2]PI Data Sheet 2'!$B$28:$AG$28,MATCH('[2]PI Data Sheet 1'!$A136,'[2]PI Data Sheet 2'!$B$2:$AG$2,0))</f>
        <v>6856</v>
      </c>
      <c r="D136" s="755">
        <f t="shared" si="5"/>
        <v>0.11493582263710618</v>
      </c>
      <c r="E136" s="757"/>
      <c r="F136" s="596"/>
      <c r="G136" s="596"/>
      <c r="H136" s="596"/>
    </row>
    <row r="137" spans="1:8" s="556" customFormat="1" ht="15.75" customHeight="1" x14ac:dyDescent="0.35">
      <c r="A137" s="494" t="s">
        <v>456</v>
      </c>
      <c r="B137" s="533">
        <v>1051</v>
      </c>
      <c r="C137" s="531">
        <f>INDEX('[2]PI Data Sheet 2'!$B$28:$AG$28,MATCH('[2]PI Data Sheet 1'!$A137,'[2]PI Data Sheet 2'!$B$2:$AG$2,0))</f>
        <v>9788</v>
      </c>
      <c r="D137" s="755">
        <f t="shared" si="5"/>
        <v>0.10737637923988558</v>
      </c>
      <c r="E137" s="757" t="str">
        <f>IF(B116=SUM(B121:B137),"TRUE","FALSE")</f>
        <v>TRUE</v>
      </c>
      <c r="F137" s="596"/>
      <c r="G137" s="596"/>
      <c r="H137" s="596"/>
    </row>
    <row r="138" spans="1:8" s="556" customFormat="1" ht="15.75" customHeight="1" x14ac:dyDescent="0.35">
      <c r="A138" s="474" t="s">
        <v>413</v>
      </c>
      <c r="B138" s="533">
        <v>2392</v>
      </c>
      <c r="C138" s="531">
        <f>INDEX('[2]PI Data Sheet 2'!$B$28:$AG$28,MATCH('[2]PI Data Sheet 1'!$A138,'[2]PI Data Sheet 2'!$B$2:$AG$2,0))</f>
        <v>7437</v>
      </c>
      <c r="D138" s="755">
        <f t="shared" si="5"/>
        <v>0.32163506790372465</v>
      </c>
      <c r="E138" s="757"/>
      <c r="F138" s="596"/>
      <c r="G138" s="596"/>
      <c r="H138" s="596"/>
    </row>
    <row r="139" spans="1:8" s="556" customFormat="1" ht="15.75" customHeight="1" x14ac:dyDescent="0.35">
      <c r="A139" s="474" t="s">
        <v>414</v>
      </c>
      <c r="B139" s="533">
        <v>3</v>
      </c>
      <c r="C139" s="531">
        <f>INDEX('[2]PI Data Sheet 2'!$B$28:$AG$28,MATCH('[2]PI Data Sheet 1'!$A139,'[2]PI Data Sheet 2'!$B$2:$AG$2,0))</f>
        <v>20300</v>
      </c>
      <c r="D139" s="755">
        <f t="shared" si="5"/>
        <v>1.4778325123152708E-4</v>
      </c>
      <c r="E139" s="757"/>
      <c r="F139" s="596"/>
      <c r="G139" s="596"/>
      <c r="H139" s="596"/>
    </row>
    <row r="140" spans="1:8" s="556" customFormat="1" ht="15.75" customHeight="1" x14ac:dyDescent="0.35">
      <c r="A140" s="494" t="s">
        <v>537</v>
      </c>
      <c r="B140" s="533">
        <v>421</v>
      </c>
      <c r="C140" s="531">
        <f>INDEX('[2]PI Data Sheet 2'!$B$28:$AG$28,MATCH('[2]PI Data Sheet 1'!$A140,'[2]PI Data Sheet 2'!$B$2:$AG$2,0))</f>
        <v>40680</v>
      </c>
      <c r="D140" s="755">
        <f t="shared" si="5"/>
        <v>1.0349065880039331E-2</v>
      </c>
      <c r="E140" s="757"/>
      <c r="F140" s="596"/>
      <c r="G140" s="596"/>
      <c r="H140" s="596"/>
    </row>
    <row r="141" spans="1:8" s="556" customFormat="1" ht="15.75" customHeight="1" thickBot="1" x14ac:dyDescent="0.4">
      <c r="A141" s="496" t="s">
        <v>426</v>
      </c>
      <c r="B141" s="535">
        <v>2448</v>
      </c>
      <c r="C141" s="536">
        <f>'[2]PI Data Sheet 2'!AB28+'[2]PI Data Sheet 2'!AC28+'[2]PI Data Sheet 2'!AD28</f>
        <v>129002</v>
      </c>
      <c r="D141" s="756">
        <f t="shared" si="5"/>
        <v>1.8976449977519728E-2</v>
      </c>
      <c r="E141" s="757"/>
      <c r="F141" s="596"/>
      <c r="G141" s="596"/>
      <c r="H141" s="596"/>
    </row>
    <row r="142" spans="1:8" s="556" customFormat="1" ht="15.75" customHeight="1" thickBot="1" x14ac:dyDescent="0.4">
      <c r="A142" s="481"/>
      <c r="B142" s="526"/>
      <c r="C142" s="509"/>
      <c r="D142" s="509"/>
      <c r="E142" s="509"/>
      <c r="F142" s="596"/>
      <c r="G142" s="596"/>
      <c r="H142" s="596"/>
    </row>
    <row r="143" spans="1:8" s="556" customFormat="1" ht="15.75" customHeight="1" thickBot="1" x14ac:dyDescent="0.4">
      <c r="A143" s="497" t="s">
        <v>483</v>
      </c>
      <c r="B143" s="547" t="s">
        <v>490</v>
      </c>
      <c r="C143" s="548" t="s">
        <v>482</v>
      </c>
      <c r="D143" s="485" t="s">
        <v>491</v>
      </c>
      <c r="E143" s="749" t="s">
        <v>287</v>
      </c>
      <c r="F143" s="596"/>
      <c r="G143" s="596"/>
      <c r="H143" s="596"/>
    </row>
    <row r="144" spans="1:8" s="556" customFormat="1" ht="15.75" customHeight="1" thickBot="1" x14ac:dyDescent="0.4">
      <c r="A144" s="493" t="s">
        <v>397</v>
      </c>
      <c r="B144" s="527">
        <v>84188</v>
      </c>
      <c r="C144" s="528">
        <f>INDEX('[2]PI Data Sheet 2'!$B$28:$AG$28,MATCH('[2]PI Data Sheet 1'!$A144,'[2]PI Data Sheet 2'!$B$2:$AG$2,0))</f>
        <v>320395</v>
      </c>
      <c r="D144" s="751">
        <f>IFERROR(B144/C144,"-")</f>
        <v>0.26276315173457765</v>
      </c>
      <c r="E144" s="752"/>
      <c r="F144" s="596"/>
      <c r="G144" s="596"/>
      <c r="H144" s="596"/>
    </row>
    <row r="145" spans="1:8" s="556" customFormat="1" ht="15.75" customHeight="1" x14ac:dyDescent="0.35">
      <c r="A145" s="498" t="s">
        <v>399</v>
      </c>
      <c r="B145" s="530">
        <v>1946</v>
      </c>
      <c r="C145" s="531">
        <f>INDEX('[2]PI Data Sheet 2'!$B$28:$AG$28,MATCH('[2]PI Data Sheet 1'!$A145,'[2]PI Data Sheet 2'!$B$2:$AG$2,0))</f>
        <v>3068</v>
      </c>
      <c r="D145" s="753">
        <f>IFERROR(B145/C145,"-")</f>
        <v>0.63428943937418514</v>
      </c>
      <c r="E145" s="754"/>
      <c r="F145" s="596"/>
      <c r="G145" s="596"/>
      <c r="H145" s="596"/>
    </row>
    <row r="146" spans="1:8" s="556" customFormat="1" ht="15.75" customHeight="1" x14ac:dyDescent="0.35">
      <c r="A146" s="494" t="s">
        <v>400</v>
      </c>
      <c r="B146" s="533">
        <v>29289</v>
      </c>
      <c r="C146" s="531">
        <f>INDEX('[2]PI Data Sheet 2'!$B$28:$AG$28,MATCH('[2]PI Data Sheet 1'!$A146,'[2]PI Data Sheet 2'!$B$2:$AG$2,0))</f>
        <v>75119</v>
      </c>
      <c r="D146" s="755">
        <f t="shared" ref="D146:D169" si="6">IFERROR(B146/C146,"-")</f>
        <v>0.38990135651433061</v>
      </c>
      <c r="E146" s="754"/>
      <c r="F146" s="596"/>
      <c r="G146" s="596"/>
      <c r="H146" s="596"/>
    </row>
    <row r="147" spans="1:8" s="556" customFormat="1" ht="15.75" customHeight="1" x14ac:dyDescent="0.35">
      <c r="A147" s="494" t="s">
        <v>401</v>
      </c>
      <c r="B147" s="533">
        <v>46921</v>
      </c>
      <c r="C147" s="531">
        <f>INDEX('[2]PI Data Sheet 2'!$B$28:$AG$28,MATCH('[2]PI Data Sheet 1'!$A147,'[2]PI Data Sheet 2'!$B$2:$AG$2,0))</f>
        <v>172604</v>
      </c>
      <c r="D147" s="755">
        <f t="shared" si="6"/>
        <v>0.2718419040114945</v>
      </c>
      <c r="E147" s="754"/>
      <c r="F147" s="596"/>
      <c r="G147" s="596"/>
      <c r="H147" s="596"/>
    </row>
    <row r="148" spans="1:8" s="556" customFormat="1" ht="15.75" customHeight="1" x14ac:dyDescent="0.35">
      <c r="A148" s="494" t="s">
        <v>402</v>
      </c>
      <c r="B148" s="533">
        <v>6032</v>
      </c>
      <c r="C148" s="531">
        <f>INDEX('[2]PI Data Sheet 2'!$B$28:$AG$28,MATCH('[2]PI Data Sheet 1'!$A148,'[2]PI Data Sheet 2'!$B$2:$AG$2,0))</f>
        <v>69604</v>
      </c>
      <c r="D148" s="755">
        <f t="shared" si="6"/>
        <v>8.6661686109993682E-2</v>
      </c>
      <c r="E148" s="754" t="str">
        <f>IF(B144=SUM(B145:B148),"TRUE","FALSE")</f>
        <v>TRUE</v>
      </c>
      <c r="F148" s="596"/>
      <c r="G148" s="596"/>
      <c r="H148" s="596"/>
    </row>
    <row r="149" spans="1:8" s="556" customFormat="1" ht="15.75" customHeight="1" x14ac:dyDescent="0.35">
      <c r="A149" s="495" t="s">
        <v>5</v>
      </c>
      <c r="B149" s="533">
        <v>14275</v>
      </c>
      <c r="C149" s="531">
        <f>INDEX('[2]PI Data Sheet 2'!$B$28:$AG$28,MATCH('[2]PI Data Sheet 1'!$A149,'[2]PI Data Sheet 2'!$B$2:$AG$2,0))</f>
        <v>27195</v>
      </c>
      <c r="D149" s="755">
        <f t="shared" si="6"/>
        <v>0.5249126677698106</v>
      </c>
      <c r="E149" s="754"/>
      <c r="F149" s="596"/>
      <c r="G149" s="596"/>
      <c r="H149" s="596"/>
    </row>
    <row r="150" spans="1:8" s="556" customFormat="1" ht="15.75" customHeight="1" x14ac:dyDescent="0.35">
      <c r="A150" s="494" t="s">
        <v>403</v>
      </c>
      <c r="B150" s="533">
        <v>3032</v>
      </c>
      <c r="C150" s="531">
        <f>INDEX('[2]PI Data Sheet 2'!$B$28:$AG$28,MATCH('[2]PI Data Sheet 1'!$A150,'[2]PI Data Sheet 2'!$B$2:$AG$2,0))</f>
        <v>10210</v>
      </c>
      <c r="D150" s="755">
        <f t="shared" si="6"/>
        <v>0.29696376101860922</v>
      </c>
      <c r="E150" s="754"/>
      <c r="F150" s="596"/>
      <c r="G150" s="596"/>
      <c r="H150" s="596"/>
    </row>
    <row r="151" spans="1:8" s="556" customFormat="1" ht="15.75" customHeight="1" x14ac:dyDescent="0.35">
      <c r="A151" s="494" t="s">
        <v>583</v>
      </c>
      <c r="B151" s="533">
        <v>13219</v>
      </c>
      <c r="C151" s="531">
        <f>INDEX('[2]PI Data Sheet 2'!$B$28:$AG$28,MATCH('[2]PI Data Sheet 1'!$A151,'[2]PI Data Sheet 2'!$B$2:$AG$2,0))</f>
        <v>38789</v>
      </c>
      <c r="D151" s="755">
        <f t="shared" si="6"/>
        <v>0.3407924927170074</v>
      </c>
      <c r="E151" s="754"/>
      <c r="F151" s="596"/>
      <c r="G151" s="596"/>
      <c r="H151" s="596"/>
    </row>
    <row r="152" spans="1:8" s="556" customFormat="1" ht="15.75" customHeight="1" x14ac:dyDescent="0.35">
      <c r="A152" s="494" t="s">
        <v>405</v>
      </c>
      <c r="B152" s="533">
        <v>5342</v>
      </c>
      <c r="C152" s="531">
        <f>INDEX('[2]PI Data Sheet 2'!$B$28:$AG$28,MATCH('[2]PI Data Sheet 1'!$A152,'[2]PI Data Sheet 2'!$B$2:$AG$2,0))</f>
        <v>12925</v>
      </c>
      <c r="D152" s="755">
        <f t="shared" si="6"/>
        <v>0.41330754352030946</v>
      </c>
      <c r="E152" s="754"/>
      <c r="F152" s="596"/>
      <c r="G152" s="596"/>
      <c r="H152" s="596"/>
    </row>
    <row r="153" spans="1:8" s="556" customFormat="1" ht="15.75" customHeight="1" x14ac:dyDescent="0.35">
      <c r="A153" s="494" t="s">
        <v>406</v>
      </c>
      <c r="B153" s="533">
        <v>4283</v>
      </c>
      <c r="C153" s="531">
        <f>INDEX('[2]PI Data Sheet 2'!$B$28:$AG$28,MATCH('[2]PI Data Sheet 1'!$A153,'[2]PI Data Sheet 2'!$B$2:$AG$2,0))</f>
        <v>16123</v>
      </c>
      <c r="D153" s="755">
        <f t="shared" si="6"/>
        <v>0.26564535136140915</v>
      </c>
      <c r="E153" s="754"/>
      <c r="F153" s="596"/>
      <c r="G153" s="596"/>
      <c r="H153" s="596"/>
    </row>
    <row r="154" spans="1:8" s="556" customFormat="1" ht="15.75" customHeight="1" x14ac:dyDescent="0.35">
      <c r="A154" s="494" t="s">
        <v>629</v>
      </c>
      <c r="B154" s="533">
        <v>10535</v>
      </c>
      <c r="C154" s="531">
        <f>INDEX('[2]PI Data Sheet 2'!$B$28:$AG$28,MATCH('[2]PI Data Sheet 1'!$A154,'[2]PI Data Sheet 2'!$B$2:$AG$2,0))</f>
        <v>39290</v>
      </c>
      <c r="D154" s="755">
        <f t="shared" si="6"/>
        <v>0.26813438533978112</v>
      </c>
      <c r="E154" s="754"/>
      <c r="F154" s="596"/>
      <c r="G154" s="596"/>
      <c r="H154" s="596"/>
    </row>
    <row r="155" spans="1:8" s="556" customFormat="1" ht="15.75" customHeight="1" x14ac:dyDescent="0.35">
      <c r="A155" s="494" t="s">
        <v>217</v>
      </c>
      <c r="B155" s="533">
        <v>202</v>
      </c>
      <c r="C155" s="531">
        <f>INDEX('[2]PI Data Sheet 2'!$B$28:$AG$28,MATCH('[2]PI Data Sheet 1'!$A155,'[2]PI Data Sheet 2'!$B$2:$AG$2,0))</f>
        <v>14824</v>
      </c>
      <c r="D155" s="755">
        <f t="shared" si="6"/>
        <v>1.3626551538046412E-2</v>
      </c>
      <c r="E155" s="754"/>
      <c r="F155" s="596"/>
      <c r="G155" s="596"/>
      <c r="H155" s="596"/>
    </row>
    <row r="156" spans="1:8" s="556" customFormat="1" ht="15.75" customHeight="1" x14ac:dyDescent="0.35">
      <c r="A156" s="494" t="s">
        <v>28</v>
      </c>
      <c r="B156" s="533">
        <v>14931</v>
      </c>
      <c r="C156" s="531">
        <f>INDEX('[2]PI Data Sheet 2'!$B$28:$AG$28,MATCH('[2]PI Data Sheet 1'!$A156,'[2]PI Data Sheet 2'!$B$2:$AG$2,0))</f>
        <v>48030</v>
      </c>
      <c r="D156" s="755">
        <f t="shared" si="6"/>
        <v>0.3108682073703935</v>
      </c>
      <c r="E156" s="754"/>
      <c r="F156" s="596"/>
      <c r="G156" s="596"/>
      <c r="H156" s="596"/>
    </row>
    <row r="157" spans="1:8" s="556" customFormat="1" ht="15.75" customHeight="1" x14ac:dyDescent="0.35">
      <c r="A157" s="490" t="s">
        <v>39</v>
      </c>
      <c r="B157" s="533">
        <v>974</v>
      </c>
      <c r="C157" s="531">
        <f>INDEX('[2]PI Data Sheet 2'!$B$28:$AG$28,MATCH('[2]PI Data Sheet 1'!$A157,'[2]PI Data Sheet 2'!$B$2:$AG$2,0))</f>
        <v>2668</v>
      </c>
      <c r="D157" s="755">
        <f t="shared" si="6"/>
        <v>0.36506746626686659</v>
      </c>
      <c r="E157" s="754"/>
      <c r="F157" s="596"/>
      <c r="G157" s="596"/>
      <c r="H157" s="596"/>
    </row>
    <row r="158" spans="1:8" s="556" customFormat="1" ht="15.75" customHeight="1" x14ac:dyDescent="0.35">
      <c r="A158" s="490" t="s">
        <v>536</v>
      </c>
      <c r="B158" s="533">
        <v>4641</v>
      </c>
      <c r="C158" s="531">
        <f>INDEX('[2]PI Data Sheet 2'!$B$28:$AG$28,MATCH('[2]PI Data Sheet 1'!$A158,'[2]PI Data Sheet 2'!$B$2:$AG$2,0))</f>
        <v>15978</v>
      </c>
      <c r="D158" s="755">
        <f t="shared" si="6"/>
        <v>0.29046188509200149</v>
      </c>
      <c r="E158" s="754"/>
      <c r="F158" s="596"/>
      <c r="G158" s="596"/>
      <c r="H158" s="596"/>
    </row>
    <row r="159" spans="1:8" s="556" customFormat="1" ht="15.75" customHeight="1" x14ac:dyDescent="0.35">
      <c r="A159" s="494" t="s">
        <v>31</v>
      </c>
      <c r="B159" s="533">
        <v>3331</v>
      </c>
      <c r="C159" s="531">
        <f>INDEX('[2]PI Data Sheet 2'!$B$28:$AG$28,MATCH('[2]PI Data Sheet 1'!$A159,'[2]PI Data Sheet 2'!$B$2:$AG$2,0))</f>
        <v>49810</v>
      </c>
      <c r="D159" s="755">
        <f t="shared" si="6"/>
        <v>6.6874121662316807E-2</v>
      </c>
      <c r="E159" s="754"/>
      <c r="F159" s="596"/>
      <c r="G159" s="596"/>
      <c r="H159" s="596"/>
    </row>
    <row r="160" spans="1:8" s="556" customFormat="1" ht="15.75" customHeight="1" x14ac:dyDescent="0.35">
      <c r="A160" s="494" t="s">
        <v>408</v>
      </c>
      <c r="B160" s="533">
        <v>975</v>
      </c>
      <c r="C160" s="531">
        <f>INDEX('[2]PI Data Sheet 2'!$B$28:$AG$28,MATCH('[2]PI Data Sheet 1'!$A160,'[2]PI Data Sheet 2'!$B$2:$AG$2,0))</f>
        <v>10848</v>
      </c>
      <c r="D160" s="755">
        <f t="shared" si="6"/>
        <v>8.987831858407079E-2</v>
      </c>
      <c r="E160" s="754"/>
      <c r="F160" s="596"/>
      <c r="G160" s="596"/>
      <c r="H160" s="596"/>
    </row>
    <row r="161" spans="1:8" s="556" customFormat="1" ht="15.75" customHeight="1" x14ac:dyDescent="0.35">
      <c r="A161" s="494" t="s">
        <v>219</v>
      </c>
      <c r="B161" s="533">
        <v>2866</v>
      </c>
      <c r="C161" s="531">
        <f>INDEX('[2]PI Data Sheet 2'!$B$28:$AG$28,MATCH('[2]PI Data Sheet 1'!$A161,'[2]PI Data Sheet 2'!$B$2:$AG$2,0))</f>
        <v>8671</v>
      </c>
      <c r="D161" s="755">
        <f t="shared" si="6"/>
        <v>0.33052704417022261</v>
      </c>
      <c r="E161" s="754"/>
      <c r="F161" s="596"/>
      <c r="G161" s="596"/>
      <c r="H161" s="596"/>
    </row>
    <row r="162" spans="1:8" s="556" customFormat="1" ht="15.75" customHeight="1" x14ac:dyDescent="0.35">
      <c r="A162" s="494" t="s">
        <v>543</v>
      </c>
      <c r="B162" s="533">
        <v>1802</v>
      </c>
      <c r="C162" s="531">
        <f>INDEX('[2]PI Data Sheet 2'!$B$28:$AG$28,MATCH('[2]PI Data Sheet 1'!$A162,'[2]PI Data Sheet 2'!$B$2:$AG$2,0))</f>
        <v>4667</v>
      </c>
      <c r="D162" s="755">
        <f t="shared" si="6"/>
        <v>0.38611527748017999</v>
      </c>
      <c r="E162" s="754"/>
      <c r="F162" s="596"/>
      <c r="G162" s="596"/>
      <c r="H162" s="596"/>
    </row>
    <row r="163" spans="1:8" s="556" customFormat="1" ht="15.75" customHeight="1" x14ac:dyDescent="0.35">
      <c r="A163" s="494" t="s">
        <v>585</v>
      </c>
      <c r="B163" s="533">
        <v>112</v>
      </c>
      <c r="C163" s="531">
        <f>INDEX('[2]PI Data Sheet 2'!$B$28:$AG$28,MATCH('[2]PI Data Sheet 1'!$A163,'[2]PI Data Sheet 2'!$B$2:$AG$2,0))</f>
        <v>3723</v>
      </c>
      <c r="D163" s="755">
        <f t="shared" si="6"/>
        <v>3.0083266183185603E-2</v>
      </c>
      <c r="E163" s="754"/>
      <c r="F163" s="596"/>
      <c r="G163" s="596"/>
      <c r="H163" s="596"/>
    </row>
    <row r="164" spans="1:8" s="556" customFormat="1" ht="15.75" customHeight="1" x14ac:dyDescent="0.35">
      <c r="A164" s="494" t="s">
        <v>455</v>
      </c>
      <c r="B164" s="533">
        <v>746</v>
      </c>
      <c r="C164" s="531">
        <f>INDEX('[2]PI Data Sheet 2'!$B$28:$AG$28,MATCH('[2]PI Data Sheet 1'!$A164,'[2]PI Data Sheet 2'!$B$2:$AG$2,0))</f>
        <v>6856</v>
      </c>
      <c r="D164" s="755">
        <f t="shared" si="6"/>
        <v>0.1088098016336056</v>
      </c>
      <c r="E164" s="754"/>
      <c r="F164" s="596"/>
      <c r="G164" s="596"/>
      <c r="H164" s="596"/>
    </row>
    <row r="165" spans="1:8" s="556" customFormat="1" ht="15.75" customHeight="1" x14ac:dyDescent="0.35">
      <c r="A165" s="494" t="s">
        <v>456</v>
      </c>
      <c r="B165" s="533">
        <v>2922</v>
      </c>
      <c r="C165" s="531">
        <f>INDEX('[2]PI Data Sheet 2'!$B$28:$AG$28,MATCH('[2]PI Data Sheet 1'!$A165,'[2]PI Data Sheet 2'!$B$2:$AG$2,0))</f>
        <v>9788</v>
      </c>
      <c r="D165" s="755">
        <f t="shared" si="6"/>
        <v>0.2985288107887209</v>
      </c>
      <c r="E165" s="754" t="str">
        <f>IF(B144=SUM(B149:B165),"TRUE","FALSE")</f>
        <v>TRUE</v>
      </c>
      <c r="F165" s="596"/>
      <c r="G165" s="596"/>
      <c r="H165" s="596"/>
    </row>
    <row r="166" spans="1:8" s="556" customFormat="1" ht="15.75" customHeight="1" x14ac:dyDescent="0.35">
      <c r="A166" s="474" t="s">
        <v>413</v>
      </c>
      <c r="B166" s="533">
        <v>149</v>
      </c>
      <c r="C166" s="531">
        <f>INDEX('[2]PI Data Sheet 2'!$B$28:$AG$28,MATCH('[2]PI Data Sheet 1'!$A166,'[2]PI Data Sheet 2'!$B$2:$AG$2,0))</f>
        <v>7437</v>
      </c>
      <c r="D166" s="755">
        <f t="shared" si="6"/>
        <v>2.0034960333467796E-2</v>
      </c>
      <c r="E166" s="754"/>
      <c r="F166" s="596"/>
      <c r="G166" s="596"/>
      <c r="H166" s="596"/>
    </row>
    <row r="167" spans="1:8" s="556" customFormat="1" ht="15.75" customHeight="1" x14ac:dyDescent="0.35">
      <c r="A167" s="474" t="s">
        <v>414</v>
      </c>
      <c r="B167" s="533">
        <v>2</v>
      </c>
      <c r="C167" s="531">
        <f>INDEX('[2]PI Data Sheet 2'!$B$28:$AG$28,MATCH('[2]PI Data Sheet 1'!$A167,'[2]PI Data Sheet 2'!$B$2:$AG$2,0))</f>
        <v>20300</v>
      </c>
      <c r="D167" s="755">
        <f t="shared" si="6"/>
        <v>9.8522167487684735E-5</v>
      </c>
      <c r="E167" s="754"/>
      <c r="F167" s="596"/>
      <c r="G167" s="596"/>
      <c r="H167" s="596"/>
    </row>
    <row r="168" spans="1:8" s="556" customFormat="1" ht="15.75" customHeight="1" x14ac:dyDescent="0.35">
      <c r="A168" s="494" t="s">
        <v>537</v>
      </c>
      <c r="B168" s="533">
        <v>6354</v>
      </c>
      <c r="C168" s="531">
        <f>INDEX('[2]PI Data Sheet 2'!$B$28:$AG$28,MATCH('[2]PI Data Sheet 1'!$A168,'[2]PI Data Sheet 2'!$B$2:$AG$2,0))</f>
        <v>40680</v>
      </c>
      <c r="D168" s="755">
        <f t="shared" si="6"/>
        <v>0.15619469026548671</v>
      </c>
      <c r="E168" s="754"/>
      <c r="F168" s="596"/>
      <c r="G168" s="596"/>
      <c r="H168" s="596"/>
    </row>
    <row r="169" spans="1:8" s="556" customFormat="1" ht="15.75" customHeight="1" thickBot="1" x14ac:dyDescent="0.4">
      <c r="A169" s="496" t="s">
        <v>426</v>
      </c>
      <c r="B169" s="535">
        <v>126</v>
      </c>
      <c r="C169" s="536">
        <f>'[2]PI Data Sheet 2'!AB28+'[2]PI Data Sheet 2'!AC28+'[2]PI Data Sheet 2'!AD28</f>
        <v>129002</v>
      </c>
      <c r="D169" s="756">
        <f t="shared" si="6"/>
        <v>9.767290429605743E-4</v>
      </c>
      <c r="E169" s="754"/>
      <c r="F169" s="596"/>
      <c r="G169" s="596"/>
      <c r="H169" s="596"/>
    </row>
    <row r="170" spans="1:8" s="556" customFormat="1" ht="15.75" customHeight="1" thickBot="1" x14ac:dyDescent="0.4">
      <c r="A170" s="481"/>
      <c r="B170" s="526"/>
      <c r="C170" s="509"/>
      <c r="D170" s="509"/>
      <c r="E170" s="509"/>
      <c r="F170" s="596"/>
      <c r="G170" s="596"/>
      <c r="H170" s="596"/>
    </row>
    <row r="171" spans="1:8" s="556" customFormat="1" ht="15.75" customHeight="1" thickBot="1" x14ac:dyDescent="0.4">
      <c r="A171" s="497" t="s">
        <v>492</v>
      </c>
      <c r="B171" s="547" t="s">
        <v>493</v>
      </c>
      <c r="C171" s="548" t="s">
        <v>482</v>
      </c>
      <c r="D171" s="485" t="s">
        <v>494</v>
      </c>
      <c r="E171" s="509"/>
      <c r="F171" s="596"/>
      <c r="G171" s="596"/>
      <c r="H171" s="596"/>
    </row>
    <row r="172" spans="1:8" s="556" customFormat="1" ht="15.75" customHeight="1" thickBot="1" x14ac:dyDescent="0.4">
      <c r="A172" s="493" t="s">
        <v>397</v>
      </c>
      <c r="B172" s="527">
        <v>40807</v>
      </c>
      <c r="C172" s="528">
        <f>INDEX('[2]PI Data Sheet 2'!$B$28:$AG$28,MATCH('[2]PI Data Sheet 1'!$A172,'[2]PI Data Sheet 2'!$B$2:$AG$2,0))</f>
        <v>320395</v>
      </c>
      <c r="D172" s="529">
        <f>IFERROR(B172/C172,"-")</f>
        <v>0.12736465924873983</v>
      </c>
      <c r="E172" s="509"/>
      <c r="F172" s="596"/>
      <c r="G172" s="596"/>
      <c r="H172" s="596"/>
    </row>
    <row r="173" spans="1:8" s="556" customFormat="1" ht="15.75" customHeight="1" thickBot="1" x14ac:dyDescent="0.4">
      <c r="A173" s="494" t="s">
        <v>28</v>
      </c>
      <c r="B173" s="533">
        <v>17249</v>
      </c>
      <c r="C173" s="758">
        <f>INDEX('[2]PI Data Sheet 2'!$B$28:$AG$28,MATCH('[2]PI Data Sheet 1'!$A173,'[2]PI Data Sheet 2'!$B$2:$AG$2,0))</f>
        <v>48030</v>
      </c>
      <c r="D173" s="532">
        <f>IFERROR(B173/C173,"-")</f>
        <v>0.35912971059754323</v>
      </c>
      <c r="E173" s="509"/>
      <c r="F173" s="596"/>
      <c r="G173" s="596"/>
      <c r="H173" s="596"/>
    </row>
    <row r="174" spans="1:8" s="556" customFormat="1" ht="15.75" customHeight="1" thickBot="1" x14ac:dyDescent="0.4">
      <c r="A174" s="496" t="s">
        <v>31</v>
      </c>
      <c r="B174" s="535">
        <v>22327</v>
      </c>
      <c r="C174" s="758">
        <f>INDEX('[2]PI Data Sheet 2'!$B$28:$AG$28,MATCH('[2]PI Data Sheet 1'!$A174,'[2]PI Data Sheet 2'!$B$2:$AG$2,0))</f>
        <v>49810</v>
      </c>
      <c r="D174" s="537">
        <f>IFERROR(B174/C174,"-")</f>
        <v>0.44824332463360772</v>
      </c>
      <c r="E174" s="509"/>
      <c r="F174" s="596"/>
      <c r="G174" s="596"/>
      <c r="H174" s="596"/>
    </row>
    <row r="175" spans="1:8" s="556" customFormat="1" ht="15.75" customHeight="1" thickBot="1" x14ac:dyDescent="0.4">
      <c r="A175" s="481"/>
      <c r="B175" s="526"/>
      <c r="C175" s="509"/>
      <c r="D175" s="509"/>
      <c r="E175" s="509"/>
      <c r="F175" s="596"/>
      <c r="G175" s="596"/>
      <c r="H175" s="596"/>
    </row>
    <row r="176" spans="1:8" s="556" customFormat="1" ht="15.75" customHeight="1" thickBot="1" x14ac:dyDescent="0.4">
      <c r="A176" s="497" t="s">
        <v>495</v>
      </c>
      <c r="B176" s="547" t="s">
        <v>496</v>
      </c>
      <c r="C176" s="548" t="s">
        <v>482</v>
      </c>
      <c r="D176" s="485" t="s">
        <v>497</v>
      </c>
      <c r="E176" s="509"/>
      <c r="F176" s="596"/>
      <c r="G176" s="596"/>
      <c r="H176" s="596"/>
    </row>
    <row r="177" spans="1:8" s="556" customFormat="1" ht="15.75" customHeight="1" thickBot="1" x14ac:dyDescent="0.4">
      <c r="A177" s="493" t="s">
        <v>397</v>
      </c>
      <c r="B177" s="527">
        <v>4626</v>
      </c>
      <c r="C177" s="528">
        <f>INDEX('[2]PI Data Sheet 2'!$B$28:$AG$28,MATCH('[2]PI Data Sheet 1'!$A177,'[2]PI Data Sheet 2'!$B$2:$AG$2,0))</f>
        <v>320395</v>
      </c>
      <c r="D177" s="529">
        <f>IFERROR(B177/C177,"-")</f>
        <v>1.4438427565973251E-2</v>
      </c>
      <c r="E177" s="509"/>
      <c r="F177" s="596"/>
      <c r="G177" s="596"/>
      <c r="H177" s="596"/>
    </row>
    <row r="178" spans="1:8" s="556" customFormat="1" ht="15.75" customHeight="1" thickBot="1" x14ac:dyDescent="0.4">
      <c r="A178" s="494" t="s">
        <v>28</v>
      </c>
      <c r="B178" s="530">
        <v>161</v>
      </c>
      <c r="C178" s="758">
        <f>INDEX('[2]PI Data Sheet 2'!$B$28:$AG$28,MATCH('[2]PI Data Sheet 1'!$A178,'[2]PI Data Sheet 2'!$B$2:$AG$2,0))</f>
        <v>48030</v>
      </c>
      <c r="D178" s="532">
        <f>IFERROR(B178/C178,"-")</f>
        <v>3.3520716219029773E-3</v>
      </c>
      <c r="E178" s="509"/>
      <c r="F178" s="596"/>
      <c r="G178" s="596"/>
      <c r="H178" s="596"/>
    </row>
    <row r="179" spans="1:8" s="556" customFormat="1" ht="15.75" customHeight="1" thickBot="1" x14ac:dyDescent="0.4">
      <c r="A179" s="496" t="s">
        <v>31</v>
      </c>
      <c r="B179" s="535">
        <v>1168</v>
      </c>
      <c r="C179" s="758">
        <f>INDEX('[2]PI Data Sheet 2'!$B$28:$AG$28,MATCH('[2]PI Data Sheet 1'!$A179,'[2]PI Data Sheet 2'!$B$2:$AG$2,0))</f>
        <v>49810</v>
      </c>
      <c r="D179" s="537">
        <f>IFERROR(B179/C179,"-")</f>
        <v>2.3449106605099378E-2</v>
      </c>
      <c r="E179" s="509"/>
      <c r="F179" s="596"/>
      <c r="G179" s="596"/>
      <c r="H179" s="596"/>
    </row>
    <row r="180" spans="1:8" s="556" customFormat="1" ht="15.75" customHeight="1" thickBot="1" x14ac:dyDescent="0.4">
      <c r="A180" s="481"/>
      <c r="B180" s="526"/>
      <c r="C180" s="509"/>
      <c r="D180" s="509"/>
      <c r="E180" s="509"/>
      <c r="F180" s="596"/>
      <c r="G180" s="596"/>
      <c r="H180" s="596"/>
    </row>
    <row r="181" spans="1:8" s="556" customFormat="1" ht="15.75" customHeight="1" thickBot="1" x14ac:dyDescent="0.4">
      <c r="A181" s="497" t="s">
        <v>498</v>
      </c>
      <c r="B181" s="547" t="s">
        <v>499</v>
      </c>
      <c r="C181" s="548" t="s">
        <v>482</v>
      </c>
      <c r="D181" s="485" t="s">
        <v>500</v>
      </c>
      <c r="E181" s="509"/>
      <c r="F181" s="596"/>
      <c r="G181" s="596"/>
      <c r="H181" s="596"/>
    </row>
    <row r="182" spans="1:8" s="556" customFormat="1" ht="15.75" customHeight="1" thickBot="1" x14ac:dyDescent="0.4">
      <c r="A182" s="493" t="s">
        <v>397</v>
      </c>
      <c r="B182" s="527">
        <v>27212</v>
      </c>
      <c r="C182" s="528">
        <f>INDEX('[2]PI Data Sheet 2'!$B$28:$AG$28,MATCH('[2]PI Data Sheet 1'!$A182,'[2]PI Data Sheet 2'!$B$2:$AG$2,0))</f>
        <v>320395</v>
      </c>
      <c r="D182" s="529">
        <f>IFERROR(B182/C182,"-")</f>
        <v>8.4932661246274133E-2</v>
      </c>
      <c r="E182" s="509"/>
      <c r="F182" s="596"/>
      <c r="G182" s="596"/>
      <c r="H182" s="596"/>
    </row>
    <row r="183" spans="1:8" s="556" customFormat="1" ht="15.75" customHeight="1" thickBot="1" x14ac:dyDescent="0.4">
      <c r="A183" s="496" t="s">
        <v>31</v>
      </c>
      <c r="B183" s="535">
        <v>12574</v>
      </c>
      <c r="C183" s="758">
        <f>INDEX('[2]PI Data Sheet 2'!$B$28:$AG$28,MATCH('[2]PI Data Sheet 1'!$A183,'[2]PI Data Sheet 2'!$B$2:$AG$2,0))</f>
        <v>49810</v>
      </c>
      <c r="D183" s="537">
        <f>IFERROR(B183/C183,"-")</f>
        <v>0.2524392692230476</v>
      </c>
      <c r="E183" s="509"/>
      <c r="F183" s="596"/>
      <c r="G183" s="596"/>
      <c r="H183" s="596"/>
    </row>
    <row r="184" spans="1:8" s="556" customFormat="1" ht="15.75" customHeight="1" thickBot="1" x14ac:dyDescent="0.4">
      <c r="A184" s="481"/>
      <c r="B184" s="526"/>
      <c r="C184" s="509"/>
      <c r="D184" s="509"/>
      <c r="E184" s="509"/>
      <c r="F184" s="596"/>
      <c r="G184" s="596"/>
      <c r="H184" s="596"/>
    </row>
    <row r="185" spans="1:8" s="556" customFormat="1" ht="15.75" customHeight="1" thickBot="1" x14ac:dyDescent="0.4">
      <c r="A185" s="497" t="s">
        <v>501</v>
      </c>
      <c r="B185" s="547" t="s">
        <v>502</v>
      </c>
      <c r="C185" s="548" t="s">
        <v>482</v>
      </c>
      <c r="D185" s="485" t="s">
        <v>503</v>
      </c>
      <c r="E185" s="509"/>
      <c r="F185" s="596"/>
      <c r="G185" s="596"/>
      <c r="H185" s="596"/>
    </row>
    <row r="186" spans="1:8" s="556" customFormat="1" ht="15.75" customHeight="1" thickBot="1" x14ac:dyDescent="0.4">
      <c r="A186" s="493" t="s">
        <v>397</v>
      </c>
      <c r="B186" s="527">
        <v>28939</v>
      </c>
      <c r="C186" s="528">
        <f>INDEX('[2]PI Data Sheet 2'!$B$28:$AG$28,MATCH('[2]PI Data Sheet 1'!$A186,'[2]PI Data Sheet 2'!$B$2:$AG$2,0))</f>
        <v>320395</v>
      </c>
      <c r="D186" s="529">
        <f>IFERROR(B186/C186,"-")</f>
        <v>9.0322882691677459E-2</v>
      </c>
      <c r="E186" s="509"/>
      <c r="F186" s="596"/>
      <c r="G186" s="596"/>
      <c r="H186" s="596"/>
    </row>
    <row r="187" spans="1:8" s="556" customFormat="1" ht="15.75" customHeight="1" thickBot="1" x14ac:dyDescent="0.4">
      <c r="A187" s="481"/>
      <c r="B187" s="526"/>
      <c r="C187" s="509"/>
      <c r="D187" s="509"/>
      <c r="E187" s="509"/>
      <c r="F187" s="596"/>
      <c r="G187" s="596"/>
      <c r="H187" s="596"/>
    </row>
    <row r="188" spans="1:8" s="556" customFormat="1" ht="38.25" customHeight="1" thickBot="1" x14ac:dyDescent="0.4">
      <c r="A188" s="505" t="s">
        <v>531</v>
      </c>
      <c r="B188" s="547" t="s">
        <v>508</v>
      </c>
      <c r="C188" s="548" t="s">
        <v>509</v>
      </c>
      <c r="D188" s="485" t="s">
        <v>507</v>
      </c>
      <c r="E188" s="509"/>
      <c r="F188" s="596"/>
      <c r="G188" s="596"/>
      <c r="H188" s="596"/>
    </row>
    <row r="189" spans="1:8" s="556" customFormat="1" ht="15.75" customHeight="1" x14ac:dyDescent="0.35">
      <c r="A189" s="502" t="s">
        <v>481</v>
      </c>
      <c r="B189" s="533">
        <v>2897</v>
      </c>
      <c r="C189" s="538">
        <f>'[2]PI Data Sheet 2'!C28</f>
        <v>3068</v>
      </c>
      <c r="D189" s="534">
        <f t="shared" ref="D189:D194" si="7">IFERROR(B189/C189,"-")</f>
        <v>0.94426336375488917</v>
      </c>
      <c r="E189" s="509"/>
      <c r="F189" s="596"/>
      <c r="G189" s="596"/>
      <c r="H189" s="596"/>
    </row>
    <row r="190" spans="1:8" s="556" customFormat="1" ht="15.75" customHeight="1" x14ac:dyDescent="0.35">
      <c r="A190" s="502" t="s">
        <v>724</v>
      </c>
      <c r="B190" s="533">
        <v>84925</v>
      </c>
      <c r="C190" s="539">
        <v>89401</v>
      </c>
      <c r="D190" s="534">
        <f t="shared" si="7"/>
        <v>0.94993344593460927</v>
      </c>
      <c r="E190" s="509"/>
      <c r="F190" s="596"/>
      <c r="G190" s="596"/>
      <c r="H190" s="596"/>
    </row>
    <row r="191" spans="1:8" s="556" customFormat="1" ht="15.75" customHeight="1" x14ac:dyDescent="0.35">
      <c r="A191" s="502" t="s">
        <v>477</v>
      </c>
      <c r="B191" s="533">
        <v>1424</v>
      </c>
      <c r="C191" s="539">
        <v>6584</v>
      </c>
      <c r="D191" s="534">
        <f t="shared" si="7"/>
        <v>0.21628189550425272</v>
      </c>
      <c r="E191" s="509"/>
      <c r="F191" s="596"/>
      <c r="G191" s="596"/>
      <c r="H191" s="596"/>
    </row>
    <row r="192" spans="1:8" s="556" customFormat="1" ht="15.75" customHeight="1" x14ac:dyDescent="0.35">
      <c r="A192" s="502" t="s">
        <v>478</v>
      </c>
      <c r="B192" s="533">
        <v>1568</v>
      </c>
      <c r="C192" s="539">
        <v>32801</v>
      </c>
      <c r="D192" s="534">
        <f t="shared" si="7"/>
        <v>4.7803420627419893E-2</v>
      </c>
      <c r="E192" s="509"/>
      <c r="F192" s="596"/>
      <c r="G192" s="596"/>
      <c r="H192" s="596"/>
    </row>
    <row r="193" spans="1:8" s="556" customFormat="1" ht="15.75" customHeight="1" x14ac:dyDescent="0.35">
      <c r="A193" s="502" t="s">
        <v>479</v>
      </c>
      <c r="B193" s="533">
        <v>4289</v>
      </c>
      <c r="C193" s="539">
        <v>19056</v>
      </c>
      <c r="D193" s="534">
        <f t="shared" si="7"/>
        <v>0.22507346767422334</v>
      </c>
      <c r="E193" s="509"/>
      <c r="F193" s="596"/>
      <c r="G193" s="596"/>
      <c r="H193" s="596"/>
    </row>
    <row r="194" spans="1:8" s="556" customFormat="1" ht="15.75" customHeight="1" thickBot="1" x14ac:dyDescent="0.4">
      <c r="A194" s="503" t="s">
        <v>480</v>
      </c>
      <c r="B194" s="535">
        <v>22858</v>
      </c>
      <c r="C194" s="536">
        <f>'[2]PI Data Sheet 2'!H28</f>
        <v>27195</v>
      </c>
      <c r="D194" s="537">
        <f t="shared" si="7"/>
        <v>0.84052215480786907</v>
      </c>
      <c r="E194" s="509"/>
      <c r="F194" s="596"/>
      <c r="G194" s="596"/>
      <c r="H194" s="596"/>
    </row>
    <row r="195" spans="1:8" s="556" customFormat="1" ht="15.75" customHeight="1" thickBot="1" x14ac:dyDescent="0.4">
      <c r="A195" s="481"/>
      <c r="B195" s="526"/>
      <c r="C195" s="509"/>
      <c r="D195" s="509"/>
      <c r="E195" s="509"/>
      <c r="F195" s="596"/>
      <c r="G195" s="596"/>
      <c r="H195" s="596"/>
    </row>
    <row r="196" spans="1:8" s="556" customFormat="1" ht="15.75" customHeight="1" thickBot="1" x14ac:dyDescent="0.4">
      <c r="A196" s="492" t="s">
        <v>467</v>
      </c>
      <c r="B196" s="540"/>
      <c r="C196" s="540"/>
      <c r="D196" s="541"/>
      <c r="E196" s="509"/>
      <c r="F196" s="596"/>
      <c r="G196" s="596"/>
      <c r="H196" s="596"/>
    </row>
    <row r="197" spans="1:8" s="556" customFormat="1" ht="43.5" customHeight="1" thickBot="1" x14ac:dyDescent="0.4">
      <c r="A197" s="505" t="s">
        <v>505</v>
      </c>
      <c r="B197" s="547" t="s">
        <v>508</v>
      </c>
      <c r="C197" s="548" t="s">
        <v>510</v>
      </c>
      <c r="D197" s="485" t="s">
        <v>511</v>
      </c>
      <c r="E197" s="509"/>
      <c r="F197" s="596"/>
      <c r="G197" s="596"/>
      <c r="H197" s="596"/>
    </row>
    <row r="198" spans="1:8" s="556" customFormat="1" ht="15.75" customHeight="1" x14ac:dyDescent="0.35">
      <c r="A198" s="502" t="s">
        <v>468</v>
      </c>
      <c r="B198" s="533">
        <v>156787</v>
      </c>
      <c r="C198" s="538">
        <f>B60</f>
        <v>156994</v>
      </c>
      <c r="D198" s="534">
        <f>IFERROR(B198/C198,"-")</f>
        <v>0.99868147827305498</v>
      </c>
      <c r="E198" s="509"/>
      <c r="F198" s="596"/>
      <c r="G198" s="596"/>
      <c r="H198" s="596"/>
    </row>
    <row r="199" spans="1:8" s="556" customFormat="1" ht="15.75" customHeight="1" x14ac:dyDescent="0.35">
      <c r="A199" s="502" t="s">
        <v>469</v>
      </c>
      <c r="B199" s="533">
        <v>156966</v>
      </c>
      <c r="C199" s="538">
        <f>B60</f>
        <v>156994</v>
      </c>
      <c r="D199" s="534">
        <f>IFERROR(B199/C199,"-")</f>
        <v>0.99982164923500261</v>
      </c>
      <c r="E199" s="509"/>
      <c r="F199" s="596"/>
      <c r="G199" s="596"/>
      <c r="H199" s="596"/>
    </row>
    <row r="200" spans="1:8" s="556" customFormat="1" ht="15.75" customHeight="1" thickBot="1" x14ac:dyDescent="0.4">
      <c r="A200" s="502" t="s">
        <v>470</v>
      </c>
      <c r="B200" s="533">
        <v>156994</v>
      </c>
      <c r="C200" s="538">
        <f>B60</f>
        <v>156994</v>
      </c>
      <c r="D200" s="534">
        <f>IFERROR(B200/C200,"-")</f>
        <v>1</v>
      </c>
      <c r="E200" s="509"/>
      <c r="F200" s="596"/>
      <c r="G200" s="596"/>
      <c r="H200" s="596"/>
    </row>
    <row r="201" spans="1:8" s="556" customFormat="1" ht="43.5" customHeight="1" thickBot="1" x14ac:dyDescent="0.4">
      <c r="A201" s="505" t="s">
        <v>506</v>
      </c>
      <c r="B201" s="547" t="s">
        <v>508</v>
      </c>
      <c r="C201" s="548" t="s">
        <v>512</v>
      </c>
      <c r="D201" s="485" t="s">
        <v>511</v>
      </c>
      <c r="E201" s="509"/>
      <c r="F201" s="596"/>
      <c r="G201" s="596"/>
      <c r="H201" s="596"/>
    </row>
    <row r="202" spans="1:8" s="556" customFormat="1" ht="15.75" customHeight="1" x14ac:dyDescent="0.35">
      <c r="A202" s="502" t="s">
        <v>471</v>
      </c>
      <c r="B202" s="533">
        <v>62457</v>
      </c>
      <c r="C202" s="538">
        <f>B116</f>
        <v>62462</v>
      </c>
      <c r="D202" s="534">
        <f>IFERROR(B202/C202,"-")</f>
        <v>0.9999199513304089</v>
      </c>
      <c r="E202" s="509"/>
      <c r="F202" s="596"/>
      <c r="G202" s="596"/>
      <c r="H202" s="596"/>
    </row>
    <row r="203" spans="1:8" s="556" customFormat="1" ht="15.75" customHeight="1" x14ac:dyDescent="0.35">
      <c r="A203" s="502" t="s">
        <v>472</v>
      </c>
      <c r="B203" s="533">
        <v>62455</v>
      </c>
      <c r="C203" s="538">
        <f>B116</f>
        <v>62462</v>
      </c>
      <c r="D203" s="534">
        <f>IFERROR(B203/C203,"-")</f>
        <v>0.99988793186257241</v>
      </c>
      <c r="E203" s="509"/>
      <c r="F203" s="596"/>
      <c r="G203" s="596"/>
      <c r="H203" s="596"/>
    </row>
    <row r="204" spans="1:8" s="556" customFormat="1" ht="15.75" customHeight="1" thickBot="1" x14ac:dyDescent="0.4">
      <c r="A204" s="502" t="s">
        <v>473</v>
      </c>
      <c r="B204" s="533">
        <v>60069</v>
      </c>
      <c r="C204" s="538">
        <f>B116</f>
        <v>62462</v>
      </c>
      <c r="D204" s="534">
        <f>IFERROR(B204/C204,"-")</f>
        <v>0.96168870673369411</v>
      </c>
      <c r="E204" s="509"/>
      <c r="F204" s="596"/>
      <c r="G204" s="596"/>
      <c r="H204" s="596"/>
    </row>
    <row r="205" spans="1:8" s="556" customFormat="1" ht="46.5" customHeight="1" thickBot="1" x14ac:dyDescent="0.4">
      <c r="A205" s="505" t="s">
        <v>523</v>
      </c>
      <c r="B205" s="547" t="s">
        <v>508</v>
      </c>
      <c r="C205" s="548" t="s">
        <v>634</v>
      </c>
      <c r="D205" s="485" t="s">
        <v>511</v>
      </c>
      <c r="E205" s="509"/>
      <c r="F205" s="596"/>
      <c r="G205" s="596"/>
      <c r="H205" s="596"/>
    </row>
    <row r="206" spans="1:8" s="556" customFormat="1" ht="15.75" customHeight="1" x14ac:dyDescent="0.35">
      <c r="A206" s="502" t="s">
        <v>474</v>
      </c>
      <c r="B206" s="533">
        <v>84158</v>
      </c>
      <c r="C206" s="538">
        <f>B144</f>
        <v>84188</v>
      </c>
      <c r="D206" s="534">
        <f>IFERROR(B206/C206,"-")</f>
        <v>0.99964365467762628</v>
      </c>
      <c r="E206" s="509"/>
      <c r="F206" s="596"/>
      <c r="G206" s="596"/>
      <c r="H206" s="596"/>
    </row>
    <row r="207" spans="1:8" s="556" customFormat="1" ht="15.75" customHeight="1" x14ac:dyDescent="0.35">
      <c r="A207" s="502" t="s">
        <v>475</v>
      </c>
      <c r="B207" s="533">
        <v>84131</v>
      </c>
      <c r="C207" s="538">
        <f>B144</f>
        <v>84188</v>
      </c>
      <c r="D207" s="534">
        <f>IFERROR(B207/C207,"-")</f>
        <v>0.99932294388748988</v>
      </c>
      <c r="E207" s="509"/>
      <c r="F207" s="596"/>
      <c r="G207" s="596"/>
      <c r="H207" s="596"/>
    </row>
    <row r="208" spans="1:8" s="556" customFormat="1" ht="15.75" customHeight="1" thickBot="1" x14ac:dyDescent="0.4">
      <c r="A208" s="502" t="s">
        <v>476</v>
      </c>
      <c r="B208" s="533">
        <v>74078</v>
      </c>
      <c r="C208" s="538">
        <f>B144</f>
        <v>84188</v>
      </c>
      <c r="D208" s="534">
        <f>IFERROR(B208/C208,"-")</f>
        <v>0.87991162636005127</v>
      </c>
      <c r="E208" s="509"/>
      <c r="F208" s="596"/>
      <c r="G208" s="596"/>
      <c r="H208" s="596"/>
    </row>
    <row r="209" spans="1:11" s="556" customFormat="1" ht="46.5" customHeight="1" thickBot="1" x14ac:dyDescent="0.4">
      <c r="A209" s="505" t="s">
        <v>631</v>
      </c>
      <c r="B209" s="547" t="s">
        <v>508</v>
      </c>
      <c r="C209" s="548" t="s">
        <v>635</v>
      </c>
      <c r="D209" s="485" t="s">
        <v>511</v>
      </c>
      <c r="E209" s="509"/>
      <c r="F209" s="596"/>
      <c r="G209" s="596"/>
      <c r="H209" s="596"/>
    </row>
    <row r="210" spans="1:11" s="556" customFormat="1" ht="15.75" customHeight="1" x14ac:dyDescent="0.35">
      <c r="A210" s="502" t="s">
        <v>632</v>
      </c>
      <c r="B210" s="533">
        <v>66724</v>
      </c>
      <c r="C210" s="538">
        <f>B88</f>
        <v>66732</v>
      </c>
      <c r="D210" s="534">
        <f>IFERROR(B210/C210,"-")</f>
        <v>0.99988011748486483</v>
      </c>
      <c r="E210" s="509"/>
      <c r="F210" s="596"/>
      <c r="G210" s="596"/>
      <c r="H210" s="596"/>
    </row>
    <row r="211" spans="1:11" s="556" customFormat="1" ht="15.75" customHeight="1" thickBot="1" x14ac:dyDescent="0.4">
      <c r="A211" s="503" t="s">
        <v>633</v>
      </c>
      <c r="B211" s="535">
        <v>66721</v>
      </c>
      <c r="C211" s="536">
        <f>B88</f>
        <v>66732</v>
      </c>
      <c r="D211" s="537">
        <f>IFERROR(B211/C211,"-")</f>
        <v>0.99983516154168917</v>
      </c>
      <c r="E211" s="509"/>
      <c r="F211" s="596"/>
      <c r="G211" s="596"/>
      <c r="H211" s="596"/>
    </row>
    <row r="212" spans="1:11" ht="15.75" customHeight="1" thickBot="1" x14ac:dyDescent="0.4">
      <c r="A212" s="311"/>
      <c r="B212" s="330"/>
      <c r="C212" s="314"/>
      <c r="D212" s="314"/>
      <c r="E212" s="314"/>
      <c r="F212" s="127"/>
      <c r="G212" s="596"/>
      <c r="H212" s="127"/>
    </row>
    <row r="213" spans="1:11" ht="25.5" thickBot="1" x14ac:dyDescent="0.4">
      <c r="A213" s="309" t="s">
        <v>2</v>
      </c>
      <c r="B213" s="310"/>
      <c r="C213" s="310"/>
      <c r="D213" s="310"/>
      <c r="E213" s="310"/>
      <c r="F213" s="489"/>
      <c r="G213" s="489"/>
      <c r="H213" s="489"/>
      <c r="I213" s="556"/>
      <c r="J213" s="556"/>
      <c r="K213" s="556"/>
    </row>
    <row r="214" spans="1:11" s="556" customFormat="1" ht="15" thickBot="1" x14ac:dyDescent="0.4">
      <c r="A214" s="481" t="s">
        <v>322</v>
      </c>
      <c r="B214" s="510"/>
      <c r="C214" s="510"/>
      <c r="D214" s="510"/>
      <c r="E214" s="510"/>
      <c r="F214" s="480"/>
      <c r="G214" s="480"/>
      <c r="H214" s="480"/>
    </row>
    <row r="215" spans="1:11" s="556" customFormat="1" x14ac:dyDescent="0.35">
      <c r="A215" s="1266" t="s">
        <v>393</v>
      </c>
      <c r="B215" s="1267"/>
      <c r="C215" s="511"/>
      <c r="D215" s="509"/>
      <c r="E215" s="509"/>
      <c r="F215" s="596"/>
      <c r="G215" s="596"/>
      <c r="H215" s="596"/>
    </row>
    <row r="216" spans="1:11" s="556" customFormat="1" x14ac:dyDescent="0.35">
      <c r="A216" s="659">
        <v>2015</v>
      </c>
      <c r="B216" s="512">
        <v>32615</v>
      </c>
      <c r="C216" s="511"/>
      <c r="D216" s="509"/>
      <c r="E216" s="509"/>
      <c r="F216" s="596"/>
      <c r="G216" s="596"/>
      <c r="H216" s="596"/>
    </row>
    <row r="217" spans="1:11" s="556" customFormat="1" x14ac:dyDescent="0.35">
      <c r="A217" s="659">
        <v>2016</v>
      </c>
      <c r="B217" s="512">
        <v>32563</v>
      </c>
      <c r="C217" s="511"/>
      <c r="D217" s="509"/>
      <c r="E217" s="509"/>
      <c r="F217" s="596"/>
      <c r="G217" s="596"/>
      <c r="H217" s="596"/>
    </row>
    <row r="218" spans="1:11" s="556" customFormat="1" x14ac:dyDescent="0.35">
      <c r="A218" s="659">
        <v>2017</v>
      </c>
      <c r="B218" s="512">
        <v>32853</v>
      </c>
      <c r="C218" s="511"/>
      <c r="D218" s="509"/>
      <c r="E218" s="509"/>
      <c r="F218" s="596"/>
      <c r="G218" s="596"/>
      <c r="H218" s="596"/>
    </row>
    <row r="219" spans="1:11" s="556" customFormat="1" x14ac:dyDescent="0.35">
      <c r="A219" s="657" t="s">
        <v>737</v>
      </c>
      <c r="B219" s="743">
        <v>32234</v>
      </c>
      <c r="C219" s="511"/>
      <c r="D219" s="509"/>
      <c r="E219" s="509"/>
      <c r="F219" s="596"/>
      <c r="G219" s="596"/>
      <c r="H219" s="596"/>
    </row>
    <row r="220" spans="1:11" s="556" customFormat="1" x14ac:dyDescent="0.35">
      <c r="A220" s="657" t="s">
        <v>738</v>
      </c>
      <c r="B220" s="743">
        <v>11</v>
      </c>
      <c r="C220" s="511"/>
      <c r="D220" s="509"/>
      <c r="E220" s="509"/>
      <c r="F220" s="596"/>
      <c r="G220" s="596"/>
      <c r="H220" s="596"/>
    </row>
    <row r="221" spans="1:11" s="556" customFormat="1" x14ac:dyDescent="0.35">
      <c r="A221" s="657" t="s">
        <v>739</v>
      </c>
      <c r="B221" s="743">
        <v>34172</v>
      </c>
      <c r="C221" s="511"/>
      <c r="D221" s="509"/>
      <c r="E221" s="509"/>
      <c r="F221" s="596"/>
      <c r="G221" s="596"/>
      <c r="H221" s="596"/>
    </row>
    <row r="222" spans="1:11" s="556" customFormat="1" x14ac:dyDescent="0.35">
      <c r="A222" s="657" t="s">
        <v>421</v>
      </c>
      <c r="B222" s="507">
        <f>IFERROR((B218-B219)/B218,"-")</f>
        <v>1.8841506102943415E-2</v>
      </c>
      <c r="C222" s="511"/>
      <c r="D222" s="509"/>
      <c r="E222" s="509"/>
      <c r="F222" s="596"/>
      <c r="G222" s="596"/>
      <c r="H222" s="596"/>
    </row>
    <row r="223" spans="1:11" s="556" customFormat="1" ht="15" thickBot="1" x14ac:dyDescent="0.4">
      <c r="A223" s="658" t="s">
        <v>546</v>
      </c>
      <c r="B223" s="546">
        <f>B220/(B220+B221)*100</f>
        <v>3.2179738466489194E-2</v>
      </c>
      <c r="C223" s="509"/>
      <c r="D223" s="509"/>
      <c r="E223" s="509"/>
      <c r="F223" s="596"/>
      <c r="G223" s="596"/>
      <c r="H223" s="596"/>
    </row>
    <row r="224" spans="1:11" s="556" customFormat="1" ht="15.75" customHeight="1" x14ac:dyDescent="0.35">
      <c r="A224" s="481"/>
      <c r="B224" s="526"/>
      <c r="C224" s="509"/>
      <c r="D224" s="509"/>
      <c r="E224" s="509"/>
      <c r="F224" s="596"/>
      <c r="G224" s="596"/>
      <c r="H224" s="596"/>
    </row>
    <row r="225" spans="1:8" s="556" customFormat="1" ht="15" thickBot="1" x14ac:dyDescent="0.4">
      <c r="A225" s="482" t="s">
        <v>711</v>
      </c>
      <c r="B225" s="514"/>
      <c r="C225" s="509"/>
      <c r="D225" s="509"/>
      <c r="E225" s="509"/>
      <c r="F225" s="596"/>
      <c r="G225" s="596"/>
      <c r="H225" s="596"/>
    </row>
    <row r="226" spans="1:8" s="556" customFormat="1" ht="15" thickBot="1" x14ac:dyDescent="0.4">
      <c r="A226" s="488" t="s">
        <v>393</v>
      </c>
      <c r="B226" s="548" t="s">
        <v>457</v>
      </c>
      <c r="C226" s="548" t="s">
        <v>458</v>
      </c>
      <c r="D226" s="508" t="s">
        <v>445</v>
      </c>
      <c r="E226" s="744" t="s">
        <v>442</v>
      </c>
      <c r="F226" s="745"/>
      <c r="G226" s="745"/>
      <c r="H226" s="596"/>
    </row>
    <row r="227" spans="1:8" s="556" customFormat="1" x14ac:dyDescent="0.35">
      <c r="A227" s="486" t="s">
        <v>6</v>
      </c>
      <c r="B227" s="515">
        <v>0</v>
      </c>
      <c r="C227" s="464">
        <v>34172</v>
      </c>
      <c r="D227" s="516">
        <f>IFERROR(B227/SUM(B227:C227),"-")</f>
        <v>0</v>
      </c>
      <c r="E227" s="746">
        <f>IFERROR(C227/SUM(B227:C227),"-")</f>
        <v>1</v>
      </c>
      <c r="F227" s="747"/>
      <c r="G227" s="747"/>
      <c r="H227" s="596"/>
    </row>
    <row r="228" spans="1:8" s="556" customFormat="1" x14ac:dyDescent="0.35">
      <c r="A228" s="478" t="s">
        <v>7</v>
      </c>
      <c r="B228" s="515">
        <v>0</v>
      </c>
      <c r="C228" s="517">
        <v>34172</v>
      </c>
      <c r="D228" s="516">
        <f>IFERROR(B228/SUM(B228:C228),"-")</f>
        <v>0</v>
      </c>
      <c r="E228" s="746">
        <f>IFERROR(C228/SUM(B228:C228),"-")</f>
        <v>1</v>
      </c>
      <c r="F228" s="747"/>
      <c r="G228" s="747"/>
      <c r="H228" s="596"/>
    </row>
    <row r="229" spans="1:8" s="556" customFormat="1" x14ac:dyDescent="0.35">
      <c r="A229" s="478" t="s">
        <v>8</v>
      </c>
      <c r="B229" s="515">
        <v>0</v>
      </c>
      <c r="C229" s="517">
        <v>34172</v>
      </c>
      <c r="D229" s="516">
        <f>IFERROR(B229/SUM(B229:C229),"-")</f>
        <v>0</v>
      </c>
      <c r="E229" s="746">
        <f>IFERROR(C229/SUM(B229:C229),"-")</f>
        <v>1</v>
      </c>
      <c r="F229" s="747"/>
      <c r="G229" s="747"/>
      <c r="H229" s="596"/>
    </row>
    <row r="230" spans="1:8" s="556" customFormat="1" x14ac:dyDescent="0.35">
      <c r="A230" s="478" t="s">
        <v>9</v>
      </c>
      <c r="B230" s="515">
        <v>10126</v>
      </c>
      <c r="C230" s="517">
        <v>24046</v>
      </c>
      <c r="D230" s="516">
        <f>IFERROR(B230/SUM(B230:C230),"-")</f>
        <v>0.29632447617932811</v>
      </c>
      <c r="E230" s="746">
        <f>IFERROR(C230/SUM(B230:C230),"-")</f>
        <v>0.70367552382067189</v>
      </c>
      <c r="F230" s="747"/>
      <c r="G230" s="747"/>
      <c r="H230" s="596"/>
    </row>
    <row r="231" spans="1:8" s="556" customFormat="1" x14ac:dyDescent="0.35">
      <c r="A231" s="478" t="s">
        <v>10</v>
      </c>
      <c r="B231" s="518">
        <v>0</v>
      </c>
      <c r="C231" s="519">
        <v>12028</v>
      </c>
      <c r="D231" s="516">
        <f t="shared" ref="D231:D240" si="8">IFERROR(B231/SUM(B231:C231),"-")</f>
        <v>0</v>
      </c>
      <c r="E231" s="746">
        <f t="shared" ref="E231:E240" si="9">IFERROR(C231/SUM(B231:C231),"-")</f>
        <v>1</v>
      </c>
      <c r="F231" s="747"/>
      <c r="G231" s="747"/>
      <c r="H231" s="596"/>
    </row>
    <row r="232" spans="1:8" s="556" customFormat="1" x14ac:dyDescent="0.35">
      <c r="A232" s="478" t="s">
        <v>11</v>
      </c>
      <c r="B232" s="515">
        <v>1</v>
      </c>
      <c r="C232" s="517">
        <v>34171</v>
      </c>
      <c r="D232" s="516">
        <f t="shared" si="8"/>
        <v>2.9263724686878144E-5</v>
      </c>
      <c r="E232" s="746">
        <f t="shared" si="9"/>
        <v>0.99997073627531308</v>
      </c>
      <c r="F232" s="747"/>
      <c r="G232" s="747"/>
      <c r="H232" s="596"/>
    </row>
    <row r="233" spans="1:8" s="556" customFormat="1" x14ac:dyDescent="0.35">
      <c r="A233" s="478" t="s">
        <v>12</v>
      </c>
      <c r="B233" s="515">
        <v>0</v>
      </c>
      <c r="C233" s="517">
        <v>34172</v>
      </c>
      <c r="D233" s="516">
        <f t="shared" si="8"/>
        <v>0</v>
      </c>
      <c r="E233" s="746">
        <f t="shared" si="9"/>
        <v>1</v>
      </c>
      <c r="F233" s="747"/>
      <c r="G233" s="747"/>
      <c r="H233" s="596"/>
    </row>
    <row r="234" spans="1:8" s="556" customFormat="1" x14ac:dyDescent="0.35">
      <c r="A234" s="478" t="s">
        <v>429</v>
      </c>
      <c r="B234" s="515">
        <v>2</v>
      </c>
      <c r="C234" s="517">
        <v>34170</v>
      </c>
      <c r="D234" s="516">
        <f t="shared" si="8"/>
        <v>5.8527449373756289E-5</v>
      </c>
      <c r="E234" s="746">
        <f t="shared" si="9"/>
        <v>0.99994147255062626</v>
      </c>
      <c r="F234" s="747"/>
      <c r="G234" s="747"/>
      <c r="H234" s="596"/>
    </row>
    <row r="235" spans="1:8" s="556" customFormat="1" x14ac:dyDescent="0.35">
      <c r="A235" s="478" t="s">
        <v>14</v>
      </c>
      <c r="B235" s="515">
        <v>0</v>
      </c>
      <c r="C235" s="517">
        <v>34172</v>
      </c>
      <c r="D235" s="516">
        <f t="shared" si="8"/>
        <v>0</v>
      </c>
      <c r="E235" s="746">
        <f t="shared" si="9"/>
        <v>1</v>
      </c>
      <c r="F235" s="747"/>
      <c r="G235" s="747"/>
      <c r="H235" s="596"/>
    </row>
    <row r="236" spans="1:8" s="556" customFormat="1" x14ac:dyDescent="0.35">
      <c r="A236" s="478" t="s">
        <v>15</v>
      </c>
      <c r="B236" s="515">
        <v>871</v>
      </c>
      <c r="C236" s="517">
        <v>33301</v>
      </c>
      <c r="D236" s="516">
        <f t="shared" si="8"/>
        <v>2.5488704202270864E-2</v>
      </c>
      <c r="E236" s="746">
        <f t="shared" si="9"/>
        <v>0.9745112957977291</v>
      </c>
      <c r="F236" s="747"/>
      <c r="G236" s="1157"/>
      <c r="H236" s="596"/>
    </row>
    <row r="237" spans="1:8" s="556" customFormat="1" x14ac:dyDescent="0.35">
      <c r="A237" s="478" t="s">
        <v>16</v>
      </c>
      <c r="B237" s="515">
        <v>4386</v>
      </c>
      <c r="C237" s="517">
        <v>29786</v>
      </c>
      <c r="D237" s="516">
        <f t="shared" si="8"/>
        <v>0.12835069647664754</v>
      </c>
      <c r="E237" s="746">
        <f t="shared" si="9"/>
        <v>0.87164930352335246</v>
      </c>
      <c r="F237" s="747"/>
      <c r="G237" s="1158"/>
      <c r="H237" s="596"/>
    </row>
    <row r="238" spans="1:8" s="556" customFormat="1" x14ac:dyDescent="0.35">
      <c r="A238" s="478" t="s">
        <v>17</v>
      </c>
      <c r="B238" s="515">
        <v>105</v>
      </c>
      <c r="C238" s="517">
        <v>34067</v>
      </c>
      <c r="D238" s="516">
        <f t="shared" si="8"/>
        <v>3.0726910921222055E-3</v>
      </c>
      <c r="E238" s="746">
        <f t="shared" si="9"/>
        <v>0.99692730890787784</v>
      </c>
      <c r="F238" s="747"/>
      <c r="G238" s="1158"/>
      <c r="H238" s="596"/>
    </row>
    <row r="239" spans="1:8" s="556" customFormat="1" x14ac:dyDescent="0.35">
      <c r="A239" s="478" t="s">
        <v>18</v>
      </c>
      <c r="B239" s="515">
        <v>4</v>
      </c>
      <c r="C239" s="517">
        <v>34168</v>
      </c>
      <c r="D239" s="516">
        <f t="shared" si="8"/>
        <v>1.1705489874751258E-4</v>
      </c>
      <c r="E239" s="746">
        <f t="shared" si="9"/>
        <v>0.99988294510125253</v>
      </c>
      <c r="F239" s="747"/>
      <c r="G239" s="1158"/>
      <c r="H239" s="596"/>
    </row>
    <row r="240" spans="1:8" s="556" customFormat="1" ht="15" thickBot="1" x14ac:dyDescent="0.4">
      <c r="A240" s="479" t="s">
        <v>524</v>
      </c>
      <c r="B240" s="853">
        <v>2017</v>
      </c>
      <c r="C240" s="854">
        <v>32155</v>
      </c>
      <c r="D240" s="521">
        <f t="shared" si="8"/>
        <v>5.9024932693433223E-2</v>
      </c>
      <c r="E240" s="748">
        <f t="shared" si="9"/>
        <v>0.94097506730656677</v>
      </c>
      <c r="F240" s="747"/>
      <c r="G240" s="747"/>
      <c r="H240" s="596"/>
    </row>
    <row r="241" spans="1:8" s="556" customFormat="1" ht="15.75" customHeight="1" x14ac:dyDescent="0.35">
      <c r="A241" s="481"/>
      <c r="B241" s="1155"/>
      <c r="C241" s="1156"/>
      <c r="D241" s="509"/>
      <c r="E241" s="509"/>
      <c r="F241" s="596"/>
      <c r="G241" s="596"/>
      <c r="H241" s="596"/>
    </row>
    <row r="242" spans="1:8" s="556" customFormat="1" ht="15.75" customHeight="1" thickBot="1" x14ac:dyDescent="0.4">
      <c r="A242" s="481" t="s">
        <v>395</v>
      </c>
      <c r="B242" s="509"/>
      <c r="C242" s="509"/>
      <c r="D242" s="509"/>
      <c r="E242" s="509"/>
      <c r="F242" s="596"/>
      <c r="G242" s="596"/>
      <c r="H242" s="596"/>
    </row>
    <row r="243" spans="1:8" s="556" customFormat="1" ht="15.75" customHeight="1" thickBot="1" x14ac:dyDescent="0.4">
      <c r="A243" s="545" t="s">
        <v>423</v>
      </c>
      <c r="B243" s="508" t="s">
        <v>457</v>
      </c>
      <c r="C243" s="548" t="s">
        <v>459</v>
      </c>
      <c r="D243" s="547" t="s">
        <v>445</v>
      </c>
      <c r="E243" s="548" t="s">
        <v>441</v>
      </c>
      <c r="F243" s="596"/>
      <c r="G243" s="596"/>
      <c r="H243" s="596"/>
    </row>
    <row r="244" spans="1:8" s="556" customFormat="1" ht="15.75" customHeight="1" x14ac:dyDescent="0.35">
      <c r="A244" s="486" t="s">
        <v>740</v>
      </c>
      <c r="B244" s="522">
        <v>903</v>
      </c>
      <c r="C244" s="522">
        <v>973</v>
      </c>
      <c r="D244" s="523">
        <f>IFERROR(B244/SUM(B244:C244),"-")</f>
        <v>0.48134328358208955</v>
      </c>
      <c r="E244" s="523">
        <f>IFERROR(C244/SUM(B244:C244),"-")</f>
        <v>0.51865671641791045</v>
      </c>
      <c r="F244" s="596"/>
      <c r="G244" s="596"/>
      <c r="H244" s="596"/>
    </row>
    <row r="245" spans="1:8" s="556" customFormat="1" ht="15.75" customHeight="1" x14ac:dyDescent="0.35">
      <c r="A245" s="478" t="s">
        <v>741</v>
      </c>
      <c r="B245" s="524">
        <v>881</v>
      </c>
      <c r="C245" s="524">
        <v>883</v>
      </c>
      <c r="D245" s="523">
        <f>IFERROR(B245/SUM(B245:C245),"-")</f>
        <v>0.49943310657596374</v>
      </c>
      <c r="E245" s="523">
        <f>IFERROR(C245/SUM(B245:C245),"-")</f>
        <v>0.50056689342403626</v>
      </c>
      <c r="F245" s="596"/>
      <c r="G245" s="596"/>
      <c r="H245" s="596"/>
    </row>
    <row r="246" spans="1:8" s="556" customFormat="1" ht="15.75" customHeight="1" x14ac:dyDescent="0.35">
      <c r="A246" s="478" t="s">
        <v>742</v>
      </c>
      <c r="B246" s="524">
        <v>0</v>
      </c>
      <c r="C246" s="524">
        <v>1876</v>
      </c>
      <c r="D246" s="523">
        <f>IFERROR(B246/SUM(B246:C246),"-")</f>
        <v>0</v>
      </c>
      <c r="E246" s="523">
        <f>IFERROR(C246/SUM(B246:C246),"-")</f>
        <v>1</v>
      </c>
      <c r="F246" s="596"/>
      <c r="G246" s="596"/>
      <c r="H246" s="596"/>
    </row>
    <row r="247" spans="1:8" s="556" customFormat="1" ht="15" thickBot="1" x14ac:dyDescent="0.4">
      <c r="A247" s="544" t="s">
        <v>743</v>
      </c>
      <c r="B247" s="466">
        <v>1</v>
      </c>
      <c r="C247" s="466">
        <v>1763</v>
      </c>
      <c r="D247" s="523">
        <f>IFERROR(B247/SUM(B247:C247),"-")</f>
        <v>5.6689342403628119E-4</v>
      </c>
      <c r="E247" s="523">
        <f>IFERROR(C247/SUM(B247:C247),"-")</f>
        <v>0.99943310657596374</v>
      </c>
      <c r="F247" s="596"/>
      <c r="G247" s="596"/>
      <c r="H247" s="596"/>
    </row>
    <row r="248" spans="1:8" s="556" customFormat="1" ht="15.75" customHeight="1" thickBot="1" x14ac:dyDescent="0.4">
      <c r="A248" s="545" t="s">
        <v>422</v>
      </c>
      <c r="B248" s="543" t="s">
        <v>457</v>
      </c>
      <c r="C248" s="506" t="s">
        <v>459</v>
      </c>
      <c r="D248" s="547" t="s">
        <v>445</v>
      </c>
      <c r="E248" s="548" t="s">
        <v>441</v>
      </c>
      <c r="F248" s="596"/>
      <c r="G248" s="596"/>
      <c r="H248" s="596"/>
    </row>
    <row r="249" spans="1:8" s="556" customFormat="1" ht="15.75" customHeight="1" x14ac:dyDescent="0.35">
      <c r="A249" s="486" t="s">
        <v>744</v>
      </c>
      <c r="B249" s="522">
        <v>135</v>
      </c>
      <c r="C249" s="522">
        <v>138</v>
      </c>
      <c r="D249" s="523">
        <f>IFERROR(B249/SUM(B249:C249),"-")</f>
        <v>0.49450549450549453</v>
      </c>
      <c r="E249" s="523">
        <f>IFERROR(C249/SUM(B249:C249),"-")</f>
        <v>0.50549450549450547</v>
      </c>
      <c r="F249" s="596"/>
      <c r="G249" s="596"/>
      <c r="H249" s="596"/>
    </row>
    <row r="250" spans="1:8" s="556" customFormat="1" ht="15.75" customHeight="1" x14ac:dyDescent="0.35">
      <c r="A250" s="478" t="s">
        <v>745</v>
      </c>
      <c r="B250" s="524">
        <v>111</v>
      </c>
      <c r="C250" s="524">
        <v>108</v>
      </c>
      <c r="D250" s="523">
        <f>IFERROR(B250/SUM(B250:C250),"-")</f>
        <v>0.50684931506849318</v>
      </c>
      <c r="E250" s="523">
        <f>IFERROR(C250/SUM(B250:C250),"-")</f>
        <v>0.49315068493150682</v>
      </c>
      <c r="F250" s="596"/>
      <c r="G250" s="596"/>
      <c r="H250" s="596"/>
    </row>
    <row r="251" spans="1:8" s="556" customFormat="1" ht="15.75" customHeight="1" x14ac:dyDescent="0.35">
      <c r="A251" s="478" t="s">
        <v>746</v>
      </c>
      <c r="B251" s="524">
        <v>0</v>
      </c>
      <c r="C251" s="524">
        <v>273</v>
      </c>
      <c r="D251" s="523">
        <f>IFERROR(B251/SUM(B251:C251),"-")</f>
        <v>0</v>
      </c>
      <c r="E251" s="523">
        <f>IFERROR(C251/SUM(B251:C251),"-")</f>
        <v>1</v>
      </c>
      <c r="F251" s="596"/>
      <c r="G251" s="596"/>
      <c r="H251" s="596"/>
    </row>
    <row r="252" spans="1:8" s="556" customFormat="1" ht="15" thickBot="1" x14ac:dyDescent="0.4">
      <c r="A252" s="544" t="s">
        <v>747</v>
      </c>
      <c r="B252" s="466">
        <v>0</v>
      </c>
      <c r="C252" s="466">
        <v>219</v>
      </c>
      <c r="D252" s="523">
        <f>IFERROR(B252/SUM(B252:C252),"-")</f>
        <v>0</v>
      </c>
      <c r="E252" s="523">
        <f>IFERROR(C252/SUM(B252:C252),"-")</f>
        <v>1</v>
      </c>
      <c r="F252" s="596"/>
      <c r="G252" s="596"/>
      <c r="H252" s="596"/>
    </row>
    <row r="253" spans="1:8" s="556" customFormat="1" ht="15.75" customHeight="1" thickBot="1" x14ac:dyDescent="0.4">
      <c r="A253" s="545" t="s">
        <v>424</v>
      </c>
      <c r="B253" s="543" t="s">
        <v>457</v>
      </c>
      <c r="C253" s="506" t="s">
        <v>459</v>
      </c>
      <c r="D253" s="547" t="s">
        <v>445</v>
      </c>
      <c r="E253" s="548" t="s">
        <v>441</v>
      </c>
      <c r="F253" s="596"/>
      <c r="G253" s="596"/>
      <c r="H253" s="596"/>
    </row>
    <row r="254" spans="1:8" s="556" customFormat="1" ht="15.75" customHeight="1" x14ac:dyDescent="0.35">
      <c r="A254" s="486" t="s">
        <v>748</v>
      </c>
      <c r="B254" s="522">
        <v>674</v>
      </c>
      <c r="C254" s="522">
        <v>363</v>
      </c>
      <c r="D254" s="523">
        <f>IFERROR(B254/SUM(B254:C254),"-")</f>
        <v>0.64995178399228548</v>
      </c>
      <c r="E254" s="523">
        <f>IFERROR(C254/SUM(B254:C254),"-")</f>
        <v>0.35004821600771457</v>
      </c>
      <c r="F254" s="596"/>
      <c r="G254" s="596"/>
      <c r="H254" s="596"/>
    </row>
    <row r="255" spans="1:8" s="556" customFormat="1" ht="15.75" customHeight="1" x14ac:dyDescent="0.35">
      <c r="A255" s="478" t="s">
        <v>749</v>
      </c>
      <c r="B255" s="524">
        <v>650</v>
      </c>
      <c r="C255" s="524">
        <v>271</v>
      </c>
      <c r="D255" s="523">
        <f>IFERROR(B255/SUM(B255:C255),"-")</f>
        <v>0.7057546145494028</v>
      </c>
      <c r="E255" s="523">
        <f>IFERROR(C255/SUM(B255:C255),"-")</f>
        <v>0.2942453854505972</v>
      </c>
      <c r="F255" s="596"/>
      <c r="G255" s="596"/>
      <c r="H255" s="596"/>
    </row>
    <row r="256" spans="1:8" s="556" customFormat="1" ht="15.75" customHeight="1" x14ac:dyDescent="0.35">
      <c r="A256" s="478" t="s">
        <v>750</v>
      </c>
      <c r="B256" s="524">
        <v>0</v>
      </c>
      <c r="C256" s="524">
        <v>1037</v>
      </c>
      <c r="D256" s="523">
        <f>IFERROR(B256/SUM(B256:C256),"-")</f>
        <v>0</v>
      </c>
      <c r="E256" s="523">
        <f>IFERROR(C256/SUM(B256:C256),"-")</f>
        <v>1</v>
      </c>
      <c r="F256" s="596"/>
      <c r="G256" s="596"/>
      <c r="H256" s="596"/>
    </row>
    <row r="257" spans="1:11" s="556" customFormat="1" ht="15.75" customHeight="1" thickBot="1" x14ac:dyDescent="0.4">
      <c r="A257" s="479" t="s">
        <v>751</v>
      </c>
      <c r="B257" s="466">
        <v>0</v>
      </c>
      <c r="C257" s="466">
        <v>921</v>
      </c>
      <c r="D257" s="525">
        <f>IFERROR(B257/SUM(B257:C257),"-")</f>
        <v>0</v>
      </c>
      <c r="E257" s="525">
        <f>IFERROR(C257/SUM(B257:C257),"-")</f>
        <v>1</v>
      </c>
      <c r="F257" s="596"/>
      <c r="G257" s="596"/>
      <c r="H257" s="596"/>
    </row>
    <row r="258" spans="1:11" s="556" customFormat="1" ht="15.75" customHeight="1" x14ac:dyDescent="0.35">
      <c r="A258" s="481"/>
      <c r="B258" s="526"/>
      <c r="C258" s="509"/>
      <c r="D258" s="509"/>
      <c r="E258" s="509"/>
      <c r="F258" s="596"/>
      <c r="G258" s="596"/>
      <c r="H258" s="596"/>
    </row>
    <row r="259" spans="1:11" s="556" customFormat="1" ht="15" thickBot="1" x14ac:dyDescent="0.4">
      <c r="A259" s="482" t="s">
        <v>394</v>
      </c>
      <c r="B259" s="514"/>
      <c r="C259" s="509"/>
      <c r="D259" s="509"/>
      <c r="E259" s="509"/>
      <c r="F259" s="596"/>
      <c r="G259" s="596"/>
      <c r="H259" s="596"/>
    </row>
    <row r="260" spans="1:11" s="483" customFormat="1" ht="15" thickBot="1" x14ac:dyDescent="0.4">
      <c r="A260" s="487" t="s">
        <v>393</v>
      </c>
      <c r="B260" s="548" t="s">
        <v>457</v>
      </c>
      <c r="C260" s="548" t="s">
        <v>459</v>
      </c>
      <c r="D260" s="548" t="s">
        <v>533</v>
      </c>
      <c r="E260" s="548" t="s">
        <v>445</v>
      </c>
      <c r="F260" s="548" t="s">
        <v>441</v>
      </c>
      <c r="G260" s="548" t="s">
        <v>532</v>
      </c>
      <c r="H260" s="749" t="s">
        <v>287</v>
      </c>
    </row>
    <row r="261" spans="1:11" s="556" customFormat="1" x14ac:dyDescent="0.35">
      <c r="A261" s="486" t="s">
        <v>262</v>
      </c>
      <c r="B261" s="522">
        <v>4854</v>
      </c>
      <c r="C261" s="522">
        <v>29266</v>
      </c>
      <c r="D261" s="522">
        <v>52</v>
      </c>
      <c r="E261" s="523">
        <f>IFERROR(B261/SUM(B261:D261),"-")</f>
        <v>0.14204611963010652</v>
      </c>
      <c r="F261" s="484">
        <f>IFERROR(C261/SUM(B261:D261),"-")</f>
        <v>0.85643216668617583</v>
      </c>
      <c r="G261" s="484">
        <f>IFERROR(D261/SUM(B261:D261),"-")</f>
        <v>1.5217136837176635E-3</v>
      </c>
      <c r="H261" s="750" t="str">
        <f>IF(B221=SUM(B261:D261),"TRUE","FALSE")</f>
        <v>TRUE</v>
      </c>
    </row>
    <row r="262" spans="1:11" s="477" customFormat="1" ht="15" customHeight="1" x14ac:dyDescent="0.35">
      <c r="A262" s="478" t="s">
        <v>525</v>
      </c>
      <c r="B262" s="524">
        <v>1072</v>
      </c>
      <c r="C262" s="524">
        <v>10749</v>
      </c>
      <c r="D262" s="524">
        <v>1</v>
      </c>
      <c r="E262" s="523">
        <f t="shared" ref="E262" si="10">IFERROR(B262/SUM(B262:D262),"-")</f>
        <v>9.0678396210455078E-2</v>
      </c>
      <c r="F262" s="484">
        <f t="shared" ref="F262" si="11">IFERROR(C262/SUM(B262:D262),"-")</f>
        <v>0.90923701573337845</v>
      </c>
      <c r="G262" s="484">
        <f>IFERROR(D262/SUM(B262:D262),"-")</f>
        <v>8.45880561664693E-5</v>
      </c>
      <c r="H262" s="750" t="str">
        <f>IF(B221&gt;SUM(B262:D262),"TRUE","FALSE")</f>
        <v>TRUE</v>
      </c>
      <c r="K262" s="556"/>
    </row>
    <row r="263" spans="1:11" s="556" customFormat="1" ht="15" thickBot="1" x14ac:dyDescent="0.4">
      <c r="A263" s="482"/>
      <c r="B263" s="514"/>
      <c r="C263" s="509"/>
      <c r="D263" s="509"/>
      <c r="E263" s="468"/>
      <c r="F263" s="467"/>
      <c r="G263" s="467"/>
      <c r="H263" s="467"/>
    </row>
    <row r="264" spans="1:11" s="483" customFormat="1" ht="15" thickBot="1" x14ac:dyDescent="0.4">
      <c r="A264" s="487" t="s">
        <v>485</v>
      </c>
      <c r="B264" s="548" t="s">
        <v>486</v>
      </c>
      <c r="C264" s="548" t="s">
        <v>482</v>
      </c>
      <c r="D264" s="548" t="s">
        <v>487</v>
      </c>
      <c r="E264" s="749" t="s">
        <v>287</v>
      </c>
      <c r="F264" s="596"/>
      <c r="G264" s="596"/>
      <c r="H264" s="596"/>
    </row>
    <row r="265" spans="1:11" s="556" customFormat="1" ht="15.75" customHeight="1" thickBot="1" x14ac:dyDescent="0.4">
      <c r="A265" s="499" t="s">
        <v>397</v>
      </c>
      <c r="B265" s="527">
        <v>13581</v>
      </c>
      <c r="C265" s="528">
        <v>34172</v>
      </c>
      <c r="D265" s="751">
        <v>0.39743064497249209</v>
      </c>
      <c r="E265" s="752"/>
      <c r="F265" s="596"/>
      <c r="G265" s="596"/>
      <c r="H265" s="596"/>
    </row>
    <row r="266" spans="1:11" s="556" customFormat="1" ht="15.75" customHeight="1" x14ac:dyDescent="0.35">
      <c r="A266" s="501" t="s">
        <v>399</v>
      </c>
      <c r="B266" s="530">
        <v>136</v>
      </c>
      <c r="C266" s="531">
        <v>273</v>
      </c>
      <c r="D266" s="753">
        <v>0.49816849816849818</v>
      </c>
      <c r="E266" s="754"/>
      <c r="F266" s="596"/>
      <c r="G266" s="596"/>
      <c r="H266" s="596"/>
    </row>
    <row r="267" spans="1:11" s="556" customFormat="1" x14ac:dyDescent="0.35">
      <c r="A267" s="490" t="s">
        <v>400</v>
      </c>
      <c r="B267" s="533">
        <v>4738</v>
      </c>
      <c r="C267" s="531">
        <v>7912</v>
      </c>
      <c r="D267" s="755">
        <v>0.59883720930232553</v>
      </c>
      <c r="E267" s="754"/>
      <c r="F267" s="596"/>
      <c r="G267" s="596"/>
      <c r="H267" s="596"/>
    </row>
    <row r="268" spans="1:11" s="556" customFormat="1" ht="15.75" customHeight="1" x14ac:dyDescent="0.35">
      <c r="A268" s="490" t="s">
        <v>401</v>
      </c>
      <c r="B268" s="533">
        <v>7276</v>
      </c>
      <c r="C268" s="531">
        <v>19013</v>
      </c>
      <c r="D268" s="755">
        <v>0.38268553095250618</v>
      </c>
      <c r="E268" s="754"/>
      <c r="F268" s="596"/>
      <c r="G268" s="596"/>
      <c r="H268" s="596"/>
    </row>
    <row r="269" spans="1:11" s="556" customFormat="1" ht="15.75" customHeight="1" x14ac:dyDescent="0.35">
      <c r="A269" s="490" t="s">
        <v>402</v>
      </c>
      <c r="B269" s="533">
        <v>1431</v>
      </c>
      <c r="C269" s="531">
        <v>6974</v>
      </c>
      <c r="D269" s="755">
        <v>0.20519070834528247</v>
      </c>
      <c r="E269" s="754" t="str">
        <f>IF(B265=SUM(B266:B269),"TRUE","FALSE")</f>
        <v>TRUE</v>
      </c>
      <c r="F269" s="596"/>
      <c r="G269" s="596"/>
      <c r="H269" s="596"/>
    </row>
    <row r="270" spans="1:11" s="556" customFormat="1" ht="15.75" customHeight="1" x14ac:dyDescent="0.35">
      <c r="A270" s="491" t="s">
        <v>5</v>
      </c>
      <c r="B270" s="533">
        <v>111</v>
      </c>
      <c r="C270" s="531">
        <v>2512</v>
      </c>
      <c r="D270" s="755">
        <v>4.4187898089171972E-2</v>
      </c>
      <c r="E270" s="750"/>
      <c r="F270" s="596"/>
      <c r="G270" s="596"/>
      <c r="H270" s="596"/>
    </row>
    <row r="271" spans="1:11" s="556" customFormat="1" ht="15.75" customHeight="1" x14ac:dyDescent="0.35">
      <c r="A271" s="490" t="s">
        <v>403</v>
      </c>
      <c r="B271" s="533">
        <v>540</v>
      </c>
      <c r="C271" s="531">
        <v>1330</v>
      </c>
      <c r="D271" s="755">
        <v>0.40601503759398494</v>
      </c>
      <c r="E271" s="754"/>
      <c r="F271" s="596"/>
      <c r="G271" s="596"/>
      <c r="H271" s="596"/>
    </row>
    <row r="272" spans="1:11" s="556" customFormat="1" ht="15.75" customHeight="1" x14ac:dyDescent="0.35">
      <c r="A272" s="490" t="s">
        <v>583</v>
      </c>
      <c r="B272" s="533">
        <v>2582</v>
      </c>
      <c r="C272" s="531">
        <v>4390</v>
      </c>
      <c r="D272" s="755">
        <v>0.58815489749430527</v>
      </c>
      <c r="E272" s="754"/>
      <c r="F272" s="596"/>
      <c r="G272" s="596"/>
      <c r="H272" s="596"/>
    </row>
    <row r="273" spans="1:8" s="556" customFormat="1" ht="15.75" customHeight="1" x14ac:dyDescent="0.35">
      <c r="A273" s="490" t="s">
        <v>405</v>
      </c>
      <c r="B273" s="533">
        <v>233</v>
      </c>
      <c r="C273" s="531">
        <v>1484</v>
      </c>
      <c r="D273" s="755">
        <v>0.15700808625336926</v>
      </c>
      <c r="E273" s="754"/>
      <c r="F273" s="596"/>
      <c r="G273" s="596"/>
      <c r="H273" s="596"/>
    </row>
    <row r="274" spans="1:8" s="556" customFormat="1" ht="15.75" customHeight="1" x14ac:dyDescent="0.35">
      <c r="A274" s="490" t="s">
        <v>406</v>
      </c>
      <c r="B274" s="533">
        <v>179</v>
      </c>
      <c r="C274" s="531">
        <v>1654</v>
      </c>
      <c r="D274" s="755">
        <v>0.10822249093107618</v>
      </c>
      <c r="E274" s="754"/>
      <c r="F274" s="596"/>
      <c r="G274" s="596"/>
      <c r="H274" s="596"/>
    </row>
    <row r="275" spans="1:8" s="556" customFormat="1" ht="15.75" customHeight="1" x14ac:dyDescent="0.35">
      <c r="A275" s="490" t="s">
        <v>629</v>
      </c>
      <c r="B275" s="533">
        <v>702</v>
      </c>
      <c r="C275" s="531">
        <v>5400</v>
      </c>
      <c r="D275" s="755">
        <v>0.13</v>
      </c>
      <c r="E275" s="754"/>
      <c r="F275" s="596"/>
      <c r="G275" s="596"/>
      <c r="H275" s="596"/>
    </row>
    <row r="276" spans="1:8" s="556" customFormat="1" ht="15.75" customHeight="1" x14ac:dyDescent="0.35">
      <c r="A276" s="490" t="s">
        <v>217</v>
      </c>
      <c r="B276" s="533">
        <v>1383</v>
      </c>
      <c r="C276" s="531">
        <v>1414</v>
      </c>
      <c r="D276" s="755">
        <v>0.97807637906647804</v>
      </c>
      <c r="E276" s="754"/>
      <c r="F276" s="596"/>
      <c r="G276" s="596"/>
      <c r="H276" s="596"/>
    </row>
    <row r="277" spans="1:8" s="556" customFormat="1" ht="15.75" customHeight="1" x14ac:dyDescent="0.35">
      <c r="A277" s="490" t="s">
        <v>28</v>
      </c>
      <c r="B277" s="533">
        <v>3828</v>
      </c>
      <c r="C277" s="531">
        <v>5057</v>
      </c>
      <c r="D277" s="755">
        <v>0.7569705358908444</v>
      </c>
      <c r="E277" s="754"/>
      <c r="F277" s="596"/>
      <c r="G277" s="596"/>
      <c r="H277" s="596"/>
    </row>
    <row r="278" spans="1:8" s="556" customFormat="1" ht="15.75" customHeight="1" x14ac:dyDescent="0.35">
      <c r="A278" s="490" t="s">
        <v>39</v>
      </c>
      <c r="B278" s="533">
        <v>172</v>
      </c>
      <c r="C278" s="531">
        <v>347</v>
      </c>
      <c r="D278" s="755">
        <v>0.49567723342939479</v>
      </c>
      <c r="E278" s="754"/>
      <c r="F278" s="596"/>
      <c r="G278" s="596"/>
      <c r="H278" s="596"/>
    </row>
    <row r="279" spans="1:8" s="556" customFormat="1" ht="15.75" customHeight="1" x14ac:dyDescent="0.35">
      <c r="A279" s="490" t="s">
        <v>536</v>
      </c>
      <c r="B279" s="533">
        <v>1137</v>
      </c>
      <c r="C279" s="531">
        <v>1685</v>
      </c>
      <c r="D279" s="755">
        <v>0.67477744807121665</v>
      </c>
      <c r="E279" s="754"/>
      <c r="F279" s="596"/>
      <c r="G279" s="596"/>
      <c r="H279" s="596"/>
    </row>
    <row r="280" spans="1:8" s="556" customFormat="1" ht="15.75" customHeight="1" x14ac:dyDescent="0.35">
      <c r="A280" s="490" t="s">
        <v>31</v>
      </c>
      <c r="B280" s="533">
        <v>465</v>
      </c>
      <c r="C280" s="531">
        <v>4222</v>
      </c>
      <c r="D280" s="755">
        <v>0.11013737565135007</v>
      </c>
      <c r="E280" s="754"/>
      <c r="F280" s="596"/>
      <c r="G280" s="596"/>
      <c r="H280" s="596"/>
    </row>
    <row r="281" spans="1:8" s="556" customFormat="1" ht="15.75" customHeight="1" x14ac:dyDescent="0.35">
      <c r="A281" s="490" t="s">
        <v>408</v>
      </c>
      <c r="B281" s="533">
        <v>585</v>
      </c>
      <c r="C281" s="531">
        <v>1230</v>
      </c>
      <c r="D281" s="755">
        <v>0.47560975609756095</v>
      </c>
      <c r="E281" s="754"/>
      <c r="F281" s="596"/>
      <c r="G281" s="596"/>
      <c r="H281" s="596"/>
    </row>
    <row r="282" spans="1:8" s="556" customFormat="1" ht="15.75" customHeight="1" x14ac:dyDescent="0.35">
      <c r="A282" s="490" t="s">
        <v>219</v>
      </c>
      <c r="B282" s="533">
        <v>674</v>
      </c>
      <c r="C282" s="531">
        <v>817</v>
      </c>
      <c r="D282" s="755">
        <v>0.82496940024479803</v>
      </c>
      <c r="E282" s="754"/>
      <c r="F282" s="596"/>
      <c r="G282" s="596"/>
      <c r="H282" s="596"/>
    </row>
    <row r="283" spans="1:8" s="556" customFormat="1" ht="15.75" customHeight="1" x14ac:dyDescent="0.35">
      <c r="A283" s="490" t="s">
        <v>543</v>
      </c>
      <c r="B283" s="533">
        <v>220</v>
      </c>
      <c r="C283" s="531">
        <v>471</v>
      </c>
      <c r="D283" s="755">
        <v>0.46709129511677283</v>
      </c>
      <c r="E283" s="754"/>
      <c r="F283" s="596"/>
      <c r="G283" s="596"/>
      <c r="H283" s="596"/>
    </row>
    <row r="284" spans="1:8" s="556" customFormat="1" ht="15.75" customHeight="1" x14ac:dyDescent="0.35">
      <c r="A284" s="490" t="s">
        <v>585</v>
      </c>
      <c r="B284" s="533">
        <v>285</v>
      </c>
      <c r="C284" s="531">
        <v>371</v>
      </c>
      <c r="D284" s="755">
        <v>0.76819407008086249</v>
      </c>
      <c r="E284" s="754"/>
      <c r="F284" s="596"/>
      <c r="G284" s="596"/>
      <c r="H284" s="596"/>
    </row>
    <row r="285" spans="1:8" s="556" customFormat="1" ht="15.75" customHeight="1" x14ac:dyDescent="0.35">
      <c r="A285" s="490" t="s">
        <v>455</v>
      </c>
      <c r="B285" s="533">
        <v>27</v>
      </c>
      <c r="C285" s="531">
        <v>787</v>
      </c>
      <c r="D285" s="755">
        <v>3.4307496823379927E-2</v>
      </c>
      <c r="E285" s="754"/>
      <c r="F285" s="596"/>
      <c r="G285" s="596"/>
      <c r="H285" s="596"/>
    </row>
    <row r="286" spans="1:8" s="556" customFormat="1" ht="15.75" customHeight="1" x14ac:dyDescent="0.35">
      <c r="A286" s="490" t="s">
        <v>456</v>
      </c>
      <c r="B286" s="533">
        <v>458</v>
      </c>
      <c r="C286" s="531">
        <v>1001</v>
      </c>
      <c r="D286" s="755">
        <v>0.45754245754245754</v>
      </c>
      <c r="E286" s="754" t="str">
        <f>IF(B265=SUM(B270:B286),"TRUE","FALSE")</f>
        <v>TRUE</v>
      </c>
      <c r="F286" s="596"/>
      <c r="G286" s="596"/>
      <c r="H286" s="596"/>
    </row>
    <row r="287" spans="1:8" s="556" customFormat="1" ht="15.75" customHeight="1" x14ac:dyDescent="0.35">
      <c r="A287" s="474" t="s">
        <v>413</v>
      </c>
      <c r="B287" s="533">
        <v>430</v>
      </c>
      <c r="C287" s="531">
        <v>466</v>
      </c>
      <c r="D287" s="755">
        <v>0.92274678111587982</v>
      </c>
      <c r="E287" s="754"/>
      <c r="F287" s="596"/>
      <c r="G287" s="596"/>
      <c r="H287" s="596"/>
    </row>
    <row r="288" spans="1:8" s="556" customFormat="1" ht="15.75" customHeight="1" x14ac:dyDescent="0.35">
      <c r="A288" s="474" t="s">
        <v>414</v>
      </c>
      <c r="B288" s="533">
        <v>2000</v>
      </c>
      <c r="C288" s="531">
        <v>2038</v>
      </c>
      <c r="D288" s="755">
        <v>0.98135426889106969</v>
      </c>
      <c r="E288" s="754"/>
      <c r="F288" s="596"/>
      <c r="G288" s="596"/>
      <c r="H288" s="596"/>
    </row>
    <row r="289" spans="1:8" s="556" customFormat="1" ht="15.75" customHeight="1" x14ac:dyDescent="0.35">
      <c r="A289" s="490" t="s">
        <v>537</v>
      </c>
      <c r="B289" s="533">
        <v>4545</v>
      </c>
      <c r="C289" s="531">
        <v>6327</v>
      </c>
      <c r="D289" s="755">
        <v>0.71834992887624471</v>
      </c>
      <c r="E289" s="754"/>
      <c r="F289" s="596"/>
      <c r="G289" s="596"/>
      <c r="H289" s="596"/>
    </row>
    <row r="290" spans="1:8" s="556" customFormat="1" ht="15.75" customHeight="1" thickBot="1" x14ac:dyDescent="0.4">
      <c r="A290" s="500" t="s">
        <v>426</v>
      </c>
      <c r="B290" s="535">
        <v>11452</v>
      </c>
      <c r="C290" s="536">
        <v>12486</v>
      </c>
      <c r="D290" s="756">
        <v>0.91718724971968602</v>
      </c>
      <c r="E290" s="754"/>
      <c r="F290" s="596"/>
      <c r="G290" s="596"/>
      <c r="H290" s="596"/>
    </row>
    <row r="291" spans="1:8" s="556" customFormat="1" ht="15.75" customHeight="1" thickBot="1" x14ac:dyDescent="0.4">
      <c r="A291" s="481"/>
      <c r="B291" s="526"/>
      <c r="C291" s="509"/>
      <c r="D291" s="509"/>
      <c r="E291" s="509"/>
      <c r="F291" s="596"/>
      <c r="G291" s="596"/>
      <c r="H291" s="596"/>
    </row>
    <row r="292" spans="1:8" s="556" customFormat="1" ht="15.75" customHeight="1" thickBot="1" x14ac:dyDescent="0.4">
      <c r="A292" s="497" t="s">
        <v>539</v>
      </c>
      <c r="B292" s="547" t="s">
        <v>540</v>
      </c>
      <c r="C292" s="548" t="s">
        <v>482</v>
      </c>
      <c r="D292" s="485" t="s">
        <v>541</v>
      </c>
      <c r="E292" s="749" t="s">
        <v>287</v>
      </c>
      <c r="F292" s="596"/>
      <c r="G292" s="596"/>
      <c r="H292" s="596"/>
    </row>
    <row r="293" spans="1:8" s="556" customFormat="1" ht="15.75" customHeight="1" thickBot="1" x14ac:dyDescent="0.4">
      <c r="A293" s="493" t="s">
        <v>397</v>
      </c>
      <c r="B293" s="527">
        <v>6380</v>
      </c>
      <c r="C293" s="528">
        <v>34172</v>
      </c>
      <c r="D293" s="751">
        <v>0.18670256350228256</v>
      </c>
      <c r="E293" s="752"/>
      <c r="F293" s="596"/>
      <c r="G293" s="596"/>
      <c r="H293" s="596"/>
    </row>
    <row r="294" spans="1:8" s="556" customFormat="1" ht="15.75" customHeight="1" x14ac:dyDescent="0.35">
      <c r="A294" s="498" t="s">
        <v>399</v>
      </c>
      <c r="B294" s="530">
        <v>39</v>
      </c>
      <c r="C294" s="531">
        <v>273</v>
      </c>
      <c r="D294" s="753">
        <v>0.14285714285714285</v>
      </c>
      <c r="E294" s="757"/>
      <c r="F294" s="596"/>
      <c r="G294" s="596"/>
      <c r="H294" s="596"/>
    </row>
    <row r="295" spans="1:8" s="556" customFormat="1" ht="15.75" customHeight="1" x14ac:dyDescent="0.35">
      <c r="A295" s="494" t="s">
        <v>400</v>
      </c>
      <c r="B295" s="533">
        <v>1990</v>
      </c>
      <c r="C295" s="531">
        <v>7912</v>
      </c>
      <c r="D295" s="755">
        <v>0.25151668351870576</v>
      </c>
      <c r="E295" s="757"/>
      <c r="F295" s="596"/>
      <c r="G295" s="596"/>
      <c r="H295" s="596"/>
    </row>
    <row r="296" spans="1:8" s="556" customFormat="1" ht="15.75" customHeight="1" x14ac:dyDescent="0.35">
      <c r="A296" s="494" t="s">
        <v>401</v>
      </c>
      <c r="B296" s="533">
        <v>3671</v>
      </c>
      <c r="C296" s="531">
        <v>19013</v>
      </c>
      <c r="D296" s="755">
        <v>0.19307842002840161</v>
      </c>
      <c r="E296" s="757"/>
      <c r="F296" s="596"/>
      <c r="G296" s="596"/>
      <c r="H296" s="596"/>
    </row>
    <row r="297" spans="1:8" s="556" customFormat="1" ht="15.75" customHeight="1" x14ac:dyDescent="0.35">
      <c r="A297" s="494" t="s">
        <v>402</v>
      </c>
      <c r="B297" s="533">
        <v>680</v>
      </c>
      <c r="C297" s="531">
        <v>6974</v>
      </c>
      <c r="D297" s="755">
        <v>9.7505018640665325E-2</v>
      </c>
      <c r="E297" s="757" t="str">
        <f>IF(B293=SUM(B294:B297),"TRUE","FALSE")</f>
        <v>TRUE</v>
      </c>
      <c r="F297" s="596"/>
      <c r="G297" s="596"/>
      <c r="H297" s="596"/>
    </row>
    <row r="298" spans="1:8" s="556" customFormat="1" ht="15.75" customHeight="1" x14ac:dyDescent="0.35">
      <c r="A298" s="495" t="s">
        <v>5</v>
      </c>
      <c r="B298" s="533">
        <v>190</v>
      </c>
      <c r="C298" s="531">
        <v>2512</v>
      </c>
      <c r="D298" s="755">
        <v>7.5636942675159233E-2</v>
      </c>
      <c r="E298" s="757"/>
      <c r="F298" s="596"/>
      <c r="G298" s="596"/>
      <c r="H298" s="596"/>
    </row>
    <row r="299" spans="1:8" s="556" customFormat="1" ht="15.75" customHeight="1" x14ac:dyDescent="0.35">
      <c r="A299" s="494" t="s">
        <v>403</v>
      </c>
      <c r="B299" s="533">
        <v>615</v>
      </c>
      <c r="C299" s="531">
        <v>1330</v>
      </c>
      <c r="D299" s="755">
        <v>0.46240601503759399</v>
      </c>
      <c r="E299" s="757"/>
      <c r="F299" s="596"/>
      <c r="G299" s="596"/>
      <c r="H299" s="596"/>
    </row>
    <row r="300" spans="1:8" s="556" customFormat="1" ht="15.75" customHeight="1" x14ac:dyDescent="0.35">
      <c r="A300" s="494" t="s">
        <v>583</v>
      </c>
      <c r="B300" s="533">
        <v>569</v>
      </c>
      <c r="C300" s="531">
        <v>4390</v>
      </c>
      <c r="D300" s="755">
        <v>0.12961275626423691</v>
      </c>
      <c r="E300" s="757"/>
      <c r="F300" s="596"/>
      <c r="G300" s="596"/>
      <c r="H300" s="596"/>
    </row>
    <row r="301" spans="1:8" s="556" customFormat="1" ht="15.75" customHeight="1" x14ac:dyDescent="0.35">
      <c r="A301" s="494" t="s">
        <v>405</v>
      </c>
      <c r="B301" s="533">
        <v>225</v>
      </c>
      <c r="C301" s="531">
        <v>1484</v>
      </c>
      <c r="D301" s="755">
        <v>0.15161725067385445</v>
      </c>
      <c r="E301" s="757"/>
      <c r="F301" s="596"/>
      <c r="G301" s="596"/>
      <c r="H301" s="596"/>
    </row>
    <row r="302" spans="1:8" s="556" customFormat="1" ht="15.75" customHeight="1" x14ac:dyDescent="0.35">
      <c r="A302" s="494" t="s">
        <v>406</v>
      </c>
      <c r="B302" s="533">
        <v>21</v>
      </c>
      <c r="C302" s="531">
        <v>1654</v>
      </c>
      <c r="D302" s="755">
        <v>1.2696493349455865E-2</v>
      </c>
      <c r="E302" s="757"/>
      <c r="F302" s="596"/>
      <c r="G302" s="596"/>
      <c r="H302" s="596"/>
    </row>
    <row r="303" spans="1:8" s="556" customFormat="1" ht="15.75" customHeight="1" x14ac:dyDescent="0.35">
      <c r="A303" s="494" t="s">
        <v>629</v>
      </c>
      <c r="B303" s="533">
        <v>1446</v>
      </c>
      <c r="C303" s="531">
        <v>5400</v>
      </c>
      <c r="D303" s="755">
        <v>0.26777777777777778</v>
      </c>
      <c r="E303" s="757"/>
      <c r="F303" s="596"/>
      <c r="G303" s="596"/>
      <c r="H303" s="596"/>
    </row>
    <row r="304" spans="1:8" s="556" customFormat="1" ht="15.75" customHeight="1" x14ac:dyDescent="0.35">
      <c r="A304" s="494" t="s">
        <v>217</v>
      </c>
      <c r="B304" s="533">
        <v>2</v>
      </c>
      <c r="C304" s="531">
        <v>1414</v>
      </c>
      <c r="D304" s="755">
        <v>1.4144271570014145E-3</v>
      </c>
      <c r="E304" s="757"/>
      <c r="F304" s="596"/>
      <c r="G304" s="596"/>
      <c r="H304" s="596"/>
    </row>
    <row r="305" spans="1:8" s="556" customFormat="1" ht="15.75" customHeight="1" x14ac:dyDescent="0.35">
      <c r="A305" s="494" t="s">
        <v>28</v>
      </c>
      <c r="B305" s="533">
        <v>2027</v>
      </c>
      <c r="C305" s="531">
        <v>5057</v>
      </c>
      <c r="D305" s="755">
        <v>0.40083053193593038</v>
      </c>
      <c r="E305" s="757"/>
      <c r="F305" s="596"/>
      <c r="G305" s="596"/>
      <c r="H305" s="596"/>
    </row>
    <row r="306" spans="1:8" s="556" customFormat="1" ht="15.75" customHeight="1" x14ac:dyDescent="0.35">
      <c r="A306" s="490" t="s">
        <v>39</v>
      </c>
      <c r="B306" s="533">
        <v>160</v>
      </c>
      <c r="C306" s="531">
        <v>347</v>
      </c>
      <c r="D306" s="755">
        <v>0.4610951008645533</v>
      </c>
      <c r="E306" s="757"/>
      <c r="F306" s="596"/>
      <c r="G306" s="596"/>
      <c r="H306" s="596"/>
    </row>
    <row r="307" spans="1:8" s="556" customFormat="1" ht="15.75" customHeight="1" x14ac:dyDescent="0.35">
      <c r="A307" s="490" t="s">
        <v>536</v>
      </c>
      <c r="B307" s="533">
        <v>241</v>
      </c>
      <c r="C307" s="531">
        <v>1685</v>
      </c>
      <c r="D307" s="755">
        <v>0.143026706231454</v>
      </c>
      <c r="E307" s="757"/>
      <c r="F307" s="596"/>
      <c r="G307" s="596"/>
      <c r="H307" s="596"/>
    </row>
    <row r="308" spans="1:8" s="556" customFormat="1" ht="15.75" customHeight="1" x14ac:dyDescent="0.35">
      <c r="A308" s="494" t="s">
        <v>31</v>
      </c>
      <c r="B308" s="533">
        <v>250</v>
      </c>
      <c r="C308" s="531">
        <v>4222</v>
      </c>
      <c r="D308" s="755">
        <v>5.9213642823306489E-2</v>
      </c>
      <c r="E308" s="757"/>
      <c r="F308" s="596"/>
      <c r="G308" s="596"/>
      <c r="H308" s="596"/>
    </row>
    <row r="309" spans="1:8" s="556" customFormat="1" ht="15.75" customHeight="1" x14ac:dyDescent="0.35">
      <c r="A309" s="494" t="s">
        <v>408</v>
      </c>
      <c r="B309" s="533">
        <v>54</v>
      </c>
      <c r="C309" s="531">
        <v>1230</v>
      </c>
      <c r="D309" s="755">
        <v>4.3902439024390241E-2</v>
      </c>
      <c r="E309" s="757"/>
      <c r="F309" s="596"/>
      <c r="G309" s="596"/>
      <c r="H309" s="596"/>
    </row>
    <row r="310" spans="1:8" s="556" customFormat="1" ht="15.75" customHeight="1" x14ac:dyDescent="0.35">
      <c r="A310" s="494" t="s">
        <v>219</v>
      </c>
      <c r="B310" s="533">
        <v>143</v>
      </c>
      <c r="C310" s="531">
        <v>817</v>
      </c>
      <c r="D310" s="755">
        <v>0.17503059975520197</v>
      </c>
      <c r="E310" s="757"/>
      <c r="F310" s="596"/>
      <c r="G310" s="596"/>
      <c r="H310" s="596"/>
    </row>
    <row r="311" spans="1:8" s="556" customFormat="1" ht="15.75" customHeight="1" x14ac:dyDescent="0.35">
      <c r="A311" s="494" t="s">
        <v>543</v>
      </c>
      <c r="B311" s="533">
        <v>201</v>
      </c>
      <c r="C311" s="531">
        <v>471</v>
      </c>
      <c r="D311" s="755">
        <v>0.42675159235668791</v>
      </c>
      <c r="E311" s="757"/>
      <c r="F311" s="596"/>
      <c r="G311" s="596"/>
      <c r="H311" s="596"/>
    </row>
    <row r="312" spans="1:8" s="556" customFormat="1" ht="15.75" customHeight="1" x14ac:dyDescent="0.35">
      <c r="A312" s="494" t="s">
        <v>585</v>
      </c>
      <c r="B312" s="533">
        <v>53</v>
      </c>
      <c r="C312" s="531">
        <v>371</v>
      </c>
      <c r="D312" s="755">
        <v>0.14285714285714285</v>
      </c>
      <c r="E312" s="757"/>
      <c r="F312" s="596"/>
      <c r="G312" s="596"/>
      <c r="H312" s="596"/>
    </row>
    <row r="313" spans="1:8" s="556" customFormat="1" ht="15.75" customHeight="1" x14ac:dyDescent="0.35">
      <c r="A313" s="494" t="s">
        <v>455</v>
      </c>
      <c r="B313" s="533">
        <v>81</v>
      </c>
      <c r="C313" s="531">
        <v>787</v>
      </c>
      <c r="D313" s="755">
        <v>0.10292249047013977</v>
      </c>
      <c r="E313" s="757"/>
      <c r="F313" s="596"/>
      <c r="G313" s="596"/>
      <c r="H313" s="596"/>
    </row>
    <row r="314" spans="1:8" s="556" customFormat="1" ht="15.75" customHeight="1" x14ac:dyDescent="0.35">
      <c r="A314" s="494" t="s">
        <v>456</v>
      </c>
      <c r="B314" s="533">
        <v>102</v>
      </c>
      <c r="C314" s="531">
        <v>1001</v>
      </c>
      <c r="D314" s="755">
        <v>0.1018981018981019</v>
      </c>
      <c r="E314" s="757" t="str">
        <f>IF(B293=SUM(B298:B314),"TRUE","FALSE")</f>
        <v>TRUE</v>
      </c>
      <c r="F314" s="596"/>
      <c r="G314" s="596"/>
      <c r="H314" s="596"/>
    </row>
    <row r="315" spans="1:8" s="556" customFormat="1" ht="15.75" customHeight="1" x14ac:dyDescent="0.35">
      <c r="A315" s="474" t="s">
        <v>413</v>
      </c>
      <c r="B315" s="533">
        <v>180</v>
      </c>
      <c r="C315" s="531">
        <v>466</v>
      </c>
      <c r="D315" s="755">
        <v>0.38626609442060084</v>
      </c>
      <c r="E315" s="757"/>
      <c r="F315" s="596"/>
      <c r="G315" s="596"/>
      <c r="H315" s="596"/>
    </row>
    <row r="316" spans="1:8" s="556" customFormat="1" ht="15.75" customHeight="1" x14ac:dyDescent="0.35">
      <c r="A316" s="474" t="s">
        <v>414</v>
      </c>
      <c r="B316" s="533">
        <v>1</v>
      </c>
      <c r="C316" s="531">
        <v>2038</v>
      </c>
      <c r="D316" s="755">
        <v>4.906771344455348E-4</v>
      </c>
      <c r="E316" s="757"/>
      <c r="F316" s="596"/>
      <c r="G316" s="596"/>
      <c r="H316" s="596"/>
    </row>
    <row r="317" spans="1:8" s="556" customFormat="1" ht="15.75" customHeight="1" x14ac:dyDescent="0.35">
      <c r="A317" s="494" t="s">
        <v>537</v>
      </c>
      <c r="B317" s="533">
        <v>10</v>
      </c>
      <c r="C317" s="531">
        <v>6327</v>
      </c>
      <c r="D317" s="755">
        <v>1.5805278963173699E-3</v>
      </c>
      <c r="E317" s="757"/>
      <c r="F317" s="596"/>
      <c r="G317" s="596"/>
      <c r="H317" s="596"/>
    </row>
    <row r="318" spans="1:8" s="556" customFormat="1" ht="15.75" customHeight="1" thickBot="1" x14ac:dyDescent="0.4">
      <c r="A318" s="496" t="s">
        <v>426</v>
      </c>
      <c r="B318" s="535">
        <v>70</v>
      </c>
      <c r="C318" s="536">
        <v>12486</v>
      </c>
      <c r="D318" s="756">
        <v>5.606279032516418E-3</v>
      </c>
      <c r="E318" s="757"/>
      <c r="F318" s="596"/>
      <c r="G318" s="596"/>
      <c r="H318" s="596"/>
    </row>
    <row r="319" spans="1:8" s="556" customFormat="1" ht="15.75" customHeight="1" thickBot="1" x14ac:dyDescent="0.4">
      <c r="A319" s="481"/>
      <c r="B319" s="526"/>
      <c r="C319" s="509"/>
      <c r="D319" s="509"/>
      <c r="E319" s="509"/>
      <c r="F319" s="596"/>
      <c r="G319" s="596"/>
      <c r="H319" s="596"/>
    </row>
    <row r="320" spans="1:8" s="556" customFormat="1" ht="15.75" customHeight="1" thickBot="1" x14ac:dyDescent="0.4">
      <c r="A320" s="497" t="s">
        <v>484</v>
      </c>
      <c r="B320" s="547" t="s">
        <v>489</v>
      </c>
      <c r="C320" s="548" t="s">
        <v>482</v>
      </c>
      <c r="D320" s="485" t="s">
        <v>488</v>
      </c>
      <c r="E320" s="749" t="s">
        <v>287</v>
      </c>
      <c r="F320" s="596"/>
      <c r="G320" s="596"/>
      <c r="H320" s="596"/>
    </row>
    <row r="321" spans="1:8" s="556" customFormat="1" ht="15.75" customHeight="1" thickBot="1" x14ac:dyDescent="0.4">
      <c r="A321" s="493" t="s">
        <v>397</v>
      </c>
      <c r="B321" s="527">
        <v>5322</v>
      </c>
      <c r="C321" s="528">
        <v>34172</v>
      </c>
      <c r="D321" s="751">
        <v>0.1557415427835655</v>
      </c>
      <c r="E321" s="752"/>
      <c r="F321" s="596"/>
      <c r="G321" s="596"/>
      <c r="H321" s="596"/>
    </row>
    <row r="322" spans="1:8" s="556" customFormat="1" ht="15.75" customHeight="1" x14ac:dyDescent="0.35">
      <c r="A322" s="498" t="s">
        <v>399</v>
      </c>
      <c r="B322" s="530">
        <v>28</v>
      </c>
      <c r="C322" s="531">
        <v>273</v>
      </c>
      <c r="D322" s="753">
        <v>0.10256410256410256</v>
      </c>
      <c r="E322" s="757"/>
      <c r="F322" s="596"/>
      <c r="G322" s="596"/>
      <c r="H322" s="596"/>
    </row>
    <row r="323" spans="1:8" s="556" customFormat="1" ht="15.75" customHeight="1" x14ac:dyDescent="0.35">
      <c r="A323" s="494" t="s">
        <v>400</v>
      </c>
      <c r="B323" s="533">
        <v>1669</v>
      </c>
      <c r="C323" s="531">
        <v>7912</v>
      </c>
      <c r="D323" s="755">
        <v>0.2109453993933266</v>
      </c>
      <c r="E323" s="757"/>
      <c r="F323" s="596"/>
      <c r="G323" s="596"/>
      <c r="H323" s="596"/>
    </row>
    <row r="324" spans="1:8" s="556" customFormat="1" ht="15.75" customHeight="1" x14ac:dyDescent="0.35">
      <c r="A324" s="494" t="s">
        <v>401</v>
      </c>
      <c r="B324" s="533">
        <v>3039</v>
      </c>
      <c r="C324" s="531">
        <v>19013</v>
      </c>
      <c r="D324" s="755">
        <v>0.15983800557513281</v>
      </c>
      <c r="E324" s="757"/>
      <c r="F324" s="596"/>
      <c r="G324" s="596"/>
      <c r="H324" s="596"/>
    </row>
    <row r="325" spans="1:8" s="556" customFormat="1" ht="15.75" customHeight="1" x14ac:dyDescent="0.35">
      <c r="A325" s="494" t="s">
        <v>402</v>
      </c>
      <c r="B325" s="533">
        <v>586</v>
      </c>
      <c r="C325" s="531">
        <v>6974</v>
      </c>
      <c r="D325" s="755">
        <v>8.40263837109263E-2</v>
      </c>
      <c r="E325" s="757" t="str">
        <f>IF(B321=SUM(B322:B325),"TRUE","FALSE")</f>
        <v>TRUE</v>
      </c>
      <c r="F325" s="596"/>
      <c r="G325" s="596"/>
      <c r="H325" s="596"/>
    </row>
    <row r="326" spans="1:8" s="556" customFormat="1" ht="15.75" customHeight="1" x14ac:dyDescent="0.35">
      <c r="A326" s="495" t="s">
        <v>5</v>
      </c>
      <c r="B326" s="533">
        <v>176</v>
      </c>
      <c r="C326" s="531">
        <v>2512</v>
      </c>
      <c r="D326" s="755">
        <v>7.0063694267515922E-2</v>
      </c>
      <c r="E326" s="757"/>
      <c r="F326" s="596"/>
      <c r="G326" s="596"/>
      <c r="H326" s="596"/>
    </row>
    <row r="327" spans="1:8" s="556" customFormat="1" ht="15.75" customHeight="1" x14ac:dyDescent="0.35">
      <c r="A327" s="494" t="s">
        <v>403</v>
      </c>
      <c r="B327" s="533">
        <v>472</v>
      </c>
      <c r="C327" s="531">
        <v>1330</v>
      </c>
      <c r="D327" s="755">
        <v>0.35488721804511281</v>
      </c>
      <c r="E327" s="757"/>
      <c r="F327" s="596"/>
      <c r="G327" s="596"/>
      <c r="H327" s="596"/>
    </row>
    <row r="328" spans="1:8" s="556" customFormat="1" ht="15.75" customHeight="1" x14ac:dyDescent="0.35">
      <c r="A328" s="494" t="s">
        <v>583</v>
      </c>
      <c r="B328" s="533">
        <v>469</v>
      </c>
      <c r="C328" s="531">
        <v>4390</v>
      </c>
      <c r="D328" s="755">
        <v>0.10683371298405467</v>
      </c>
      <c r="E328" s="757"/>
      <c r="F328" s="596"/>
      <c r="G328" s="596"/>
      <c r="H328" s="596"/>
    </row>
    <row r="329" spans="1:8" s="556" customFormat="1" ht="15.75" customHeight="1" x14ac:dyDescent="0.35">
      <c r="A329" s="494" t="s">
        <v>405</v>
      </c>
      <c r="B329" s="533">
        <v>176</v>
      </c>
      <c r="C329" s="531">
        <v>1484</v>
      </c>
      <c r="D329" s="755">
        <v>0.11859838274932614</v>
      </c>
      <c r="E329" s="757"/>
      <c r="F329" s="596"/>
      <c r="G329" s="596"/>
      <c r="H329" s="596"/>
    </row>
    <row r="330" spans="1:8" s="556" customFormat="1" ht="15.75" customHeight="1" x14ac:dyDescent="0.35">
      <c r="A330" s="494" t="s">
        <v>406</v>
      </c>
      <c r="B330" s="533">
        <v>19</v>
      </c>
      <c r="C330" s="531">
        <v>1654</v>
      </c>
      <c r="D330" s="755">
        <v>1.1487303506650543E-2</v>
      </c>
      <c r="E330" s="757"/>
      <c r="F330" s="596"/>
      <c r="G330" s="596"/>
      <c r="H330" s="596"/>
    </row>
    <row r="331" spans="1:8" s="556" customFormat="1" ht="15.75" customHeight="1" x14ac:dyDescent="0.35">
      <c r="A331" s="494" t="s">
        <v>629</v>
      </c>
      <c r="B331" s="533">
        <v>1311</v>
      </c>
      <c r="C331" s="531">
        <v>5400</v>
      </c>
      <c r="D331" s="755">
        <v>0.24277777777777779</v>
      </c>
      <c r="E331" s="757"/>
      <c r="F331" s="596"/>
      <c r="G331" s="596"/>
      <c r="H331" s="596"/>
    </row>
    <row r="332" spans="1:8" s="556" customFormat="1" ht="15.75" customHeight="1" x14ac:dyDescent="0.35">
      <c r="A332" s="494" t="s">
        <v>217</v>
      </c>
      <c r="B332" s="533">
        <v>0</v>
      </c>
      <c r="C332" s="531">
        <v>1414</v>
      </c>
      <c r="D332" s="755">
        <v>0</v>
      </c>
      <c r="E332" s="757"/>
      <c r="F332" s="596"/>
      <c r="G332" s="596"/>
      <c r="H332" s="596"/>
    </row>
    <row r="333" spans="1:8" s="556" customFormat="1" ht="15.75" customHeight="1" x14ac:dyDescent="0.35">
      <c r="A333" s="494" t="s">
        <v>28</v>
      </c>
      <c r="B333" s="533">
        <v>1839</v>
      </c>
      <c r="C333" s="531">
        <v>5057</v>
      </c>
      <c r="D333" s="755">
        <v>0.36365434051809375</v>
      </c>
      <c r="E333" s="757"/>
      <c r="F333" s="596"/>
      <c r="G333" s="596"/>
      <c r="H333" s="596"/>
    </row>
    <row r="334" spans="1:8" s="556" customFormat="1" ht="15.75" customHeight="1" x14ac:dyDescent="0.35">
      <c r="A334" s="490" t="s">
        <v>39</v>
      </c>
      <c r="B334" s="533">
        <v>116</v>
      </c>
      <c r="C334" s="531">
        <v>347</v>
      </c>
      <c r="D334" s="755">
        <v>0.33429394812680113</v>
      </c>
      <c r="E334" s="757"/>
      <c r="F334" s="596"/>
      <c r="G334" s="596"/>
      <c r="H334" s="596"/>
    </row>
    <row r="335" spans="1:8" s="556" customFormat="1" ht="15.75" customHeight="1" x14ac:dyDescent="0.35">
      <c r="A335" s="490" t="s">
        <v>536</v>
      </c>
      <c r="B335" s="533">
        <v>103</v>
      </c>
      <c r="C335" s="531">
        <v>1685</v>
      </c>
      <c r="D335" s="755">
        <v>6.1127596439169138E-2</v>
      </c>
      <c r="E335" s="757"/>
      <c r="F335" s="596"/>
      <c r="G335" s="596"/>
      <c r="H335" s="596"/>
    </row>
    <row r="336" spans="1:8" s="556" customFormat="1" ht="15.75" customHeight="1" x14ac:dyDescent="0.35">
      <c r="A336" s="494" t="s">
        <v>31</v>
      </c>
      <c r="B336" s="533">
        <v>158</v>
      </c>
      <c r="C336" s="531">
        <v>4222</v>
      </c>
      <c r="D336" s="755">
        <v>3.7423022264329704E-2</v>
      </c>
      <c r="E336" s="757"/>
      <c r="F336" s="596"/>
      <c r="G336" s="596"/>
      <c r="H336" s="596"/>
    </row>
    <row r="337" spans="1:8" s="556" customFormat="1" ht="15.75" customHeight="1" x14ac:dyDescent="0.35">
      <c r="A337" s="494" t="s">
        <v>408</v>
      </c>
      <c r="B337" s="533">
        <v>48</v>
      </c>
      <c r="C337" s="531">
        <v>1230</v>
      </c>
      <c r="D337" s="755">
        <v>3.9024390243902439E-2</v>
      </c>
      <c r="E337" s="757"/>
      <c r="F337" s="596"/>
      <c r="G337" s="596"/>
      <c r="H337" s="596"/>
    </row>
    <row r="338" spans="1:8" s="556" customFormat="1" ht="15.75" customHeight="1" x14ac:dyDescent="0.35">
      <c r="A338" s="494" t="s">
        <v>219</v>
      </c>
      <c r="B338" s="533">
        <v>124</v>
      </c>
      <c r="C338" s="531">
        <v>817</v>
      </c>
      <c r="D338" s="755">
        <v>0.15177478580171358</v>
      </c>
      <c r="E338" s="757"/>
      <c r="F338" s="596"/>
      <c r="G338" s="596"/>
      <c r="H338" s="596"/>
    </row>
    <row r="339" spans="1:8" s="556" customFormat="1" ht="15.75" customHeight="1" x14ac:dyDescent="0.35">
      <c r="A339" s="494" t="s">
        <v>543</v>
      </c>
      <c r="B339" s="533">
        <v>144</v>
      </c>
      <c r="C339" s="531">
        <v>471</v>
      </c>
      <c r="D339" s="755">
        <v>0.30573248407643311</v>
      </c>
      <c r="E339" s="757"/>
      <c r="F339" s="596"/>
      <c r="G339" s="596"/>
      <c r="H339" s="596"/>
    </row>
    <row r="340" spans="1:8" s="556" customFormat="1" ht="15.75" customHeight="1" x14ac:dyDescent="0.35">
      <c r="A340" s="494" t="s">
        <v>585</v>
      </c>
      <c r="B340" s="533">
        <v>19</v>
      </c>
      <c r="C340" s="531">
        <v>371</v>
      </c>
      <c r="D340" s="755">
        <v>5.1212938005390833E-2</v>
      </c>
      <c r="E340" s="757"/>
      <c r="F340" s="596"/>
      <c r="G340" s="596"/>
      <c r="H340" s="596"/>
    </row>
    <row r="341" spans="1:8" s="556" customFormat="1" ht="15.75" customHeight="1" x14ac:dyDescent="0.35">
      <c r="A341" s="494" t="s">
        <v>455</v>
      </c>
      <c r="B341" s="533">
        <v>77</v>
      </c>
      <c r="C341" s="531">
        <v>787</v>
      </c>
      <c r="D341" s="755">
        <v>9.7839898348157567E-2</v>
      </c>
      <c r="E341" s="757"/>
      <c r="F341" s="596"/>
      <c r="G341" s="596"/>
      <c r="H341" s="596"/>
    </row>
    <row r="342" spans="1:8" s="556" customFormat="1" ht="15.75" customHeight="1" x14ac:dyDescent="0.35">
      <c r="A342" s="494" t="s">
        <v>456</v>
      </c>
      <c r="B342" s="533">
        <v>71</v>
      </c>
      <c r="C342" s="531">
        <v>1001</v>
      </c>
      <c r="D342" s="755">
        <v>7.0929070929070928E-2</v>
      </c>
      <c r="E342" s="757" t="str">
        <f>IF(B321=SUM(B326:B342),"TRUE","FALSE")</f>
        <v>TRUE</v>
      </c>
      <c r="F342" s="596"/>
      <c r="G342" s="596"/>
      <c r="H342" s="596"/>
    </row>
    <row r="343" spans="1:8" s="556" customFormat="1" ht="15.75" customHeight="1" x14ac:dyDescent="0.35">
      <c r="A343" s="474" t="s">
        <v>413</v>
      </c>
      <c r="B343" s="533">
        <v>153</v>
      </c>
      <c r="C343" s="531">
        <v>466</v>
      </c>
      <c r="D343" s="755">
        <v>0.3283261802575107</v>
      </c>
      <c r="E343" s="757"/>
      <c r="F343" s="596"/>
      <c r="G343" s="596"/>
      <c r="H343" s="596"/>
    </row>
    <row r="344" spans="1:8" s="556" customFormat="1" ht="15.75" customHeight="1" x14ac:dyDescent="0.35">
      <c r="A344" s="474" t="s">
        <v>414</v>
      </c>
      <c r="B344" s="533">
        <v>1</v>
      </c>
      <c r="C344" s="531">
        <v>2038</v>
      </c>
      <c r="D344" s="755">
        <v>4.906771344455348E-4</v>
      </c>
      <c r="E344" s="757"/>
      <c r="F344" s="596"/>
      <c r="G344" s="596"/>
      <c r="H344" s="596"/>
    </row>
    <row r="345" spans="1:8" s="556" customFormat="1" ht="15.75" customHeight="1" x14ac:dyDescent="0.35">
      <c r="A345" s="494" t="s">
        <v>537</v>
      </c>
      <c r="B345" s="533">
        <v>3</v>
      </c>
      <c r="C345" s="531">
        <v>6327</v>
      </c>
      <c r="D345" s="755">
        <v>4.74158368895211E-4</v>
      </c>
      <c r="E345" s="757"/>
      <c r="F345" s="596"/>
      <c r="G345" s="596"/>
      <c r="H345" s="596"/>
    </row>
    <row r="346" spans="1:8" s="556" customFormat="1" ht="15.75" customHeight="1" thickBot="1" x14ac:dyDescent="0.4">
      <c r="A346" s="496" t="s">
        <v>426</v>
      </c>
      <c r="B346" s="535">
        <v>56</v>
      </c>
      <c r="C346" s="536">
        <v>12486</v>
      </c>
      <c r="D346" s="756">
        <v>4.4850232260131347E-3</v>
      </c>
      <c r="E346" s="757"/>
      <c r="F346" s="596"/>
      <c r="G346" s="596"/>
      <c r="H346" s="596"/>
    </row>
    <row r="347" spans="1:8" s="556" customFormat="1" ht="15.75" customHeight="1" thickBot="1" x14ac:dyDescent="0.4">
      <c r="A347" s="481"/>
      <c r="B347" s="526"/>
      <c r="C347" s="509"/>
      <c r="D347" s="509"/>
      <c r="E347" s="509"/>
      <c r="F347" s="596"/>
      <c r="G347" s="596"/>
      <c r="H347" s="596"/>
    </row>
    <row r="348" spans="1:8" s="556" customFormat="1" ht="15.75" customHeight="1" thickBot="1" x14ac:dyDescent="0.4">
      <c r="A348" s="497" t="s">
        <v>483</v>
      </c>
      <c r="B348" s="547" t="s">
        <v>490</v>
      </c>
      <c r="C348" s="548" t="s">
        <v>482</v>
      </c>
      <c r="D348" s="485" t="s">
        <v>491</v>
      </c>
      <c r="E348" s="749" t="s">
        <v>287</v>
      </c>
      <c r="F348" s="596"/>
      <c r="G348" s="596"/>
      <c r="H348" s="596"/>
    </row>
    <row r="349" spans="1:8" s="556" customFormat="1" ht="15.75" customHeight="1" thickBot="1" x14ac:dyDescent="0.4">
      <c r="A349" s="493" t="s">
        <v>397</v>
      </c>
      <c r="B349" s="527">
        <v>7989</v>
      </c>
      <c r="C349" s="528">
        <v>34172</v>
      </c>
      <c r="D349" s="751">
        <v>0.23378789652346951</v>
      </c>
      <c r="E349" s="752"/>
      <c r="F349" s="596"/>
      <c r="G349" s="596"/>
      <c r="H349" s="596"/>
    </row>
    <row r="350" spans="1:8" s="556" customFormat="1" ht="15.75" customHeight="1" x14ac:dyDescent="0.35">
      <c r="A350" s="498" t="s">
        <v>399</v>
      </c>
      <c r="B350" s="530">
        <v>174</v>
      </c>
      <c r="C350" s="531">
        <v>273</v>
      </c>
      <c r="D350" s="753">
        <v>0.63736263736263732</v>
      </c>
      <c r="E350" s="754"/>
      <c r="F350" s="596"/>
      <c r="G350" s="596"/>
      <c r="H350" s="596"/>
    </row>
    <row r="351" spans="1:8" s="556" customFormat="1" ht="15.75" customHeight="1" x14ac:dyDescent="0.35">
      <c r="A351" s="494" t="s">
        <v>400</v>
      </c>
      <c r="B351" s="533">
        <v>3144</v>
      </c>
      <c r="C351" s="531">
        <v>7912</v>
      </c>
      <c r="D351" s="755">
        <v>0.39737108190091003</v>
      </c>
      <c r="E351" s="754"/>
      <c r="F351" s="596"/>
      <c r="G351" s="596"/>
      <c r="H351" s="596"/>
    </row>
    <row r="352" spans="1:8" s="556" customFormat="1" ht="15.75" customHeight="1" x14ac:dyDescent="0.35">
      <c r="A352" s="494" t="s">
        <v>401</v>
      </c>
      <c r="B352" s="533">
        <v>4283</v>
      </c>
      <c r="C352" s="531">
        <v>19013</v>
      </c>
      <c r="D352" s="755">
        <v>0.22526692263188344</v>
      </c>
      <c r="E352" s="754"/>
      <c r="F352" s="596"/>
      <c r="G352" s="596"/>
      <c r="H352" s="596"/>
    </row>
    <row r="353" spans="1:8" s="556" customFormat="1" ht="15.75" customHeight="1" x14ac:dyDescent="0.35">
      <c r="A353" s="494" t="s">
        <v>402</v>
      </c>
      <c r="B353" s="533">
        <v>388</v>
      </c>
      <c r="C353" s="531">
        <v>6974</v>
      </c>
      <c r="D353" s="755">
        <v>5.5635216518497274E-2</v>
      </c>
      <c r="E353" s="754" t="str">
        <f>IF(B349=SUM(B350:B353),"TRUE","FALSE")</f>
        <v>TRUE</v>
      </c>
      <c r="F353" s="596"/>
      <c r="G353" s="596"/>
      <c r="H353" s="596"/>
    </row>
    <row r="354" spans="1:8" s="556" customFormat="1" ht="15.75" customHeight="1" x14ac:dyDescent="0.35">
      <c r="A354" s="495" t="s">
        <v>5</v>
      </c>
      <c r="B354" s="533">
        <v>1378</v>
      </c>
      <c r="C354" s="531">
        <v>2512</v>
      </c>
      <c r="D354" s="755">
        <v>0.54856687898089174</v>
      </c>
      <c r="E354" s="754"/>
      <c r="F354" s="596"/>
      <c r="G354" s="596"/>
      <c r="H354" s="596"/>
    </row>
    <row r="355" spans="1:8" s="556" customFormat="1" ht="15.75" customHeight="1" x14ac:dyDescent="0.35">
      <c r="A355" s="494" t="s">
        <v>403</v>
      </c>
      <c r="B355" s="533">
        <v>324</v>
      </c>
      <c r="C355" s="531">
        <v>1330</v>
      </c>
      <c r="D355" s="755">
        <v>0.24360902255639097</v>
      </c>
      <c r="E355" s="754"/>
      <c r="F355" s="596"/>
      <c r="G355" s="596"/>
      <c r="H355" s="596"/>
    </row>
    <row r="356" spans="1:8" s="556" customFormat="1" ht="15.75" customHeight="1" x14ac:dyDescent="0.35">
      <c r="A356" s="494" t="s">
        <v>583</v>
      </c>
      <c r="B356" s="533">
        <v>1303</v>
      </c>
      <c r="C356" s="531">
        <v>4390</v>
      </c>
      <c r="D356" s="755">
        <v>0.29681093394077451</v>
      </c>
      <c r="E356" s="754"/>
      <c r="F356" s="596"/>
      <c r="G356" s="596"/>
      <c r="H356" s="596"/>
    </row>
    <row r="357" spans="1:8" s="556" customFormat="1" ht="15.75" customHeight="1" x14ac:dyDescent="0.35">
      <c r="A357" s="494" t="s">
        <v>405</v>
      </c>
      <c r="B357" s="533">
        <v>493</v>
      </c>
      <c r="C357" s="531">
        <v>1484</v>
      </c>
      <c r="D357" s="755">
        <v>0.33221024258760107</v>
      </c>
      <c r="E357" s="754"/>
      <c r="F357" s="596"/>
      <c r="G357" s="596"/>
      <c r="H357" s="596"/>
    </row>
    <row r="358" spans="1:8" s="556" customFormat="1" ht="15.75" customHeight="1" x14ac:dyDescent="0.35">
      <c r="A358" s="494" t="s">
        <v>406</v>
      </c>
      <c r="B358" s="533">
        <v>256</v>
      </c>
      <c r="C358" s="531">
        <v>1654</v>
      </c>
      <c r="D358" s="755">
        <v>0.15477629987908101</v>
      </c>
      <c r="E358" s="754"/>
      <c r="F358" s="596"/>
      <c r="G358" s="596"/>
      <c r="H358" s="596"/>
    </row>
    <row r="359" spans="1:8" s="556" customFormat="1" ht="15.75" customHeight="1" x14ac:dyDescent="0.35">
      <c r="A359" s="494" t="s">
        <v>629</v>
      </c>
      <c r="B359" s="533">
        <v>1032</v>
      </c>
      <c r="C359" s="531">
        <v>5400</v>
      </c>
      <c r="D359" s="755">
        <v>0.19111111111111112</v>
      </c>
      <c r="E359" s="754"/>
      <c r="F359" s="596"/>
      <c r="G359" s="596"/>
      <c r="H359" s="596"/>
    </row>
    <row r="360" spans="1:8" s="556" customFormat="1" ht="15.75" customHeight="1" x14ac:dyDescent="0.35">
      <c r="A360" s="494" t="s">
        <v>217</v>
      </c>
      <c r="B360" s="533">
        <v>3</v>
      </c>
      <c r="C360" s="531">
        <v>1414</v>
      </c>
      <c r="D360" s="755">
        <v>2.1216407355021216E-3</v>
      </c>
      <c r="E360" s="754"/>
      <c r="F360" s="596"/>
      <c r="G360" s="596"/>
      <c r="H360" s="596"/>
    </row>
    <row r="361" spans="1:8" s="556" customFormat="1" ht="15.75" customHeight="1" x14ac:dyDescent="0.35">
      <c r="A361" s="494" t="s">
        <v>28</v>
      </c>
      <c r="B361" s="533">
        <v>1443</v>
      </c>
      <c r="C361" s="531">
        <v>5057</v>
      </c>
      <c r="D361" s="755">
        <v>0.28534704370179947</v>
      </c>
      <c r="E361" s="754"/>
      <c r="F361" s="596"/>
      <c r="G361" s="596"/>
      <c r="H361" s="596"/>
    </row>
    <row r="362" spans="1:8" s="556" customFormat="1" ht="15.75" customHeight="1" x14ac:dyDescent="0.35">
      <c r="A362" s="490" t="s">
        <v>39</v>
      </c>
      <c r="B362" s="533">
        <v>137</v>
      </c>
      <c r="C362" s="531">
        <v>347</v>
      </c>
      <c r="D362" s="755">
        <v>0.39481268011527376</v>
      </c>
      <c r="E362" s="754"/>
      <c r="F362" s="596"/>
      <c r="G362" s="596"/>
      <c r="H362" s="596"/>
    </row>
    <row r="363" spans="1:8" s="556" customFormat="1" ht="15.75" customHeight="1" x14ac:dyDescent="0.35">
      <c r="A363" s="490" t="s">
        <v>536</v>
      </c>
      <c r="B363" s="533">
        <v>484</v>
      </c>
      <c r="C363" s="531">
        <v>1685</v>
      </c>
      <c r="D363" s="755">
        <v>0.28724035608308607</v>
      </c>
      <c r="E363" s="754"/>
      <c r="F363" s="596"/>
      <c r="G363" s="596"/>
      <c r="H363" s="596"/>
    </row>
    <row r="364" spans="1:8" s="556" customFormat="1" ht="15.75" customHeight="1" x14ac:dyDescent="0.35">
      <c r="A364" s="494" t="s">
        <v>31</v>
      </c>
      <c r="B364" s="533">
        <v>337</v>
      </c>
      <c r="C364" s="531">
        <v>4222</v>
      </c>
      <c r="D364" s="755">
        <v>7.9819990525817147E-2</v>
      </c>
      <c r="E364" s="754"/>
      <c r="F364" s="596"/>
      <c r="G364" s="596"/>
      <c r="H364" s="596"/>
    </row>
    <row r="365" spans="1:8" s="556" customFormat="1" ht="15.75" customHeight="1" x14ac:dyDescent="0.35">
      <c r="A365" s="494" t="s">
        <v>408</v>
      </c>
      <c r="B365" s="533">
        <v>45</v>
      </c>
      <c r="C365" s="531">
        <v>1230</v>
      </c>
      <c r="D365" s="755">
        <v>3.6585365853658534E-2</v>
      </c>
      <c r="E365" s="754"/>
      <c r="F365" s="596"/>
      <c r="G365" s="596"/>
      <c r="H365" s="596"/>
    </row>
    <row r="366" spans="1:8" s="556" customFormat="1" ht="15.75" customHeight="1" x14ac:dyDescent="0.35">
      <c r="A366" s="494" t="s">
        <v>219</v>
      </c>
      <c r="B366" s="533">
        <v>198</v>
      </c>
      <c r="C366" s="531">
        <v>817</v>
      </c>
      <c r="D366" s="755">
        <v>0.24235006119951041</v>
      </c>
      <c r="E366" s="754"/>
      <c r="F366" s="596"/>
      <c r="G366" s="596"/>
      <c r="H366" s="596"/>
    </row>
    <row r="367" spans="1:8" s="556" customFormat="1" ht="15.75" customHeight="1" x14ac:dyDescent="0.35">
      <c r="A367" s="494" t="s">
        <v>543</v>
      </c>
      <c r="B367" s="533">
        <v>176</v>
      </c>
      <c r="C367" s="531">
        <v>471</v>
      </c>
      <c r="D367" s="755">
        <v>0.37367303609341823</v>
      </c>
      <c r="E367" s="754"/>
      <c r="F367" s="596"/>
      <c r="G367" s="596"/>
      <c r="H367" s="596"/>
    </row>
    <row r="368" spans="1:8" s="556" customFormat="1" ht="15.75" customHeight="1" x14ac:dyDescent="0.35">
      <c r="A368" s="494" t="s">
        <v>585</v>
      </c>
      <c r="B368" s="533">
        <v>21</v>
      </c>
      <c r="C368" s="531">
        <v>371</v>
      </c>
      <c r="D368" s="755">
        <v>5.6603773584905662E-2</v>
      </c>
      <c r="E368" s="754"/>
      <c r="F368" s="596"/>
      <c r="G368" s="596"/>
      <c r="H368" s="596"/>
    </row>
    <row r="369" spans="1:8" s="556" customFormat="1" ht="15.75" customHeight="1" x14ac:dyDescent="0.35">
      <c r="A369" s="494" t="s">
        <v>455</v>
      </c>
      <c r="B369" s="533">
        <v>53</v>
      </c>
      <c r="C369" s="531">
        <v>787</v>
      </c>
      <c r="D369" s="755">
        <v>6.734434561626429E-2</v>
      </c>
      <c r="E369" s="754"/>
      <c r="F369" s="596"/>
      <c r="G369" s="596"/>
      <c r="H369" s="596"/>
    </row>
    <row r="370" spans="1:8" s="556" customFormat="1" ht="15.75" customHeight="1" x14ac:dyDescent="0.35">
      <c r="A370" s="494" t="s">
        <v>456</v>
      </c>
      <c r="B370" s="533">
        <v>306</v>
      </c>
      <c r="C370" s="531">
        <v>1001</v>
      </c>
      <c r="D370" s="755">
        <v>0.30569430569430567</v>
      </c>
      <c r="E370" s="754" t="str">
        <f>IF(B349=SUM(B354:B370),"TRUE","FALSE")</f>
        <v>TRUE</v>
      </c>
      <c r="F370" s="596"/>
      <c r="G370" s="596"/>
      <c r="H370" s="596"/>
    </row>
    <row r="371" spans="1:8" s="556" customFormat="1" ht="15.75" customHeight="1" x14ac:dyDescent="0.35">
      <c r="A371" s="474" t="s">
        <v>413</v>
      </c>
      <c r="B371" s="533">
        <v>6</v>
      </c>
      <c r="C371" s="531">
        <v>466</v>
      </c>
      <c r="D371" s="755">
        <v>1.2875536480686695E-2</v>
      </c>
      <c r="E371" s="754"/>
      <c r="F371" s="596"/>
      <c r="G371" s="596"/>
      <c r="H371" s="596"/>
    </row>
    <row r="372" spans="1:8" s="556" customFormat="1" ht="15.75" customHeight="1" x14ac:dyDescent="0.35">
      <c r="A372" s="474" t="s">
        <v>414</v>
      </c>
      <c r="B372" s="533">
        <v>1</v>
      </c>
      <c r="C372" s="531">
        <v>2038</v>
      </c>
      <c r="D372" s="755">
        <v>4.906771344455348E-4</v>
      </c>
      <c r="E372" s="754"/>
      <c r="F372" s="596"/>
      <c r="G372" s="596"/>
      <c r="H372" s="596"/>
    </row>
    <row r="373" spans="1:8" s="556" customFormat="1" ht="15.75" customHeight="1" x14ac:dyDescent="0.35">
      <c r="A373" s="494" t="s">
        <v>537</v>
      </c>
      <c r="B373" s="533">
        <v>832</v>
      </c>
      <c r="C373" s="531">
        <v>6327</v>
      </c>
      <c r="D373" s="755">
        <v>0.13149992097360519</v>
      </c>
      <c r="E373" s="754"/>
      <c r="F373" s="596"/>
      <c r="G373" s="596"/>
      <c r="H373" s="596"/>
    </row>
    <row r="374" spans="1:8" s="556" customFormat="1" ht="15.75" customHeight="1" thickBot="1" x14ac:dyDescent="0.4">
      <c r="A374" s="496" t="s">
        <v>426</v>
      </c>
      <c r="B374" s="535">
        <v>82</v>
      </c>
      <c r="C374" s="536">
        <v>12486</v>
      </c>
      <c r="D374" s="756">
        <v>6.5673554380906614E-3</v>
      </c>
      <c r="E374" s="754"/>
      <c r="F374" s="596"/>
      <c r="G374" s="596"/>
      <c r="H374" s="596"/>
    </row>
    <row r="375" spans="1:8" s="556" customFormat="1" ht="15.75" customHeight="1" thickBot="1" x14ac:dyDescent="0.4">
      <c r="A375" s="481"/>
      <c r="B375" s="526"/>
      <c r="C375" s="509"/>
      <c r="D375" s="509"/>
      <c r="E375" s="509"/>
      <c r="F375" s="596"/>
      <c r="G375" s="596"/>
      <c r="H375" s="596"/>
    </row>
    <row r="376" spans="1:8" s="556" customFormat="1" ht="15.75" customHeight="1" thickBot="1" x14ac:dyDescent="0.4">
      <c r="A376" s="497" t="s">
        <v>492</v>
      </c>
      <c r="B376" s="547" t="s">
        <v>493</v>
      </c>
      <c r="C376" s="548" t="s">
        <v>482</v>
      </c>
      <c r="D376" s="485" t="s">
        <v>494</v>
      </c>
      <c r="E376" s="509"/>
      <c r="F376" s="596"/>
      <c r="G376" s="596"/>
      <c r="H376" s="596"/>
    </row>
    <row r="377" spans="1:8" s="556" customFormat="1" ht="15.75" customHeight="1" thickBot="1" x14ac:dyDescent="0.4">
      <c r="A377" s="493" t="s">
        <v>397</v>
      </c>
      <c r="B377" s="527">
        <v>5707</v>
      </c>
      <c r="C377" s="528">
        <v>34172</v>
      </c>
      <c r="D377" s="529">
        <v>0.16700807678801358</v>
      </c>
      <c r="E377" s="509"/>
      <c r="F377" s="596"/>
      <c r="G377" s="596"/>
      <c r="H377" s="596"/>
    </row>
    <row r="378" spans="1:8" s="556" customFormat="1" ht="15.75" customHeight="1" thickBot="1" x14ac:dyDescent="0.4">
      <c r="A378" s="494" t="s">
        <v>28</v>
      </c>
      <c r="B378" s="533">
        <v>3260</v>
      </c>
      <c r="C378" s="758">
        <v>5057</v>
      </c>
      <c r="D378" s="532">
        <v>0.64465097884121025</v>
      </c>
      <c r="E378" s="509"/>
      <c r="F378" s="596"/>
      <c r="G378" s="596"/>
      <c r="H378" s="596"/>
    </row>
    <row r="379" spans="1:8" s="556" customFormat="1" ht="15.75" customHeight="1" thickBot="1" x14ac:dyDescent="0.4">
      <c r="A379" s="496" t="s">
        <v>31</v>
      </c>
      <c r="B379" s="535">
        <v>2208</v>
      </c>
      <c r="C379" s="758">
        <v>4222</v>
      </c>
      <c r="D379" s="537">
        <v>0.5229748934154429</v>
      </c>
      <c r="E379" s="509"/>
      <c r="F379" s="596"/>
      <c r="G379" s="596"/>
      <c r="H379" s="596"/>
    </row>
    <row r="380" spans="1:8" s="556" customFormat="1" ht="15.75" customHeight="1" thickBot="1" x14ac:dyDescent="0.4">
      <c r="A380" s="481"/>
      <c r="B380" s="526"/>
      <c r="C380" s="509"/>
      <c r="D380" s="509"/>
      <c r="E380" s="509"/>
      <c r="F380" s="596"/>
      <c r="G380" s="596"/>
      <c r="H380" s="596"/>
    </row>
    <row r="381" spans="1:8" s="556" customFormat="1" ht="15.75" customHeight="1" thickBot="1" x14ac:dyDescent="0.4">
      <c r="A381" s="497" t="s">
        <v>495</v>
      </c>
      <c r="B381" s="547" t="s">
        <v>496</v>
      </c>
      <c r="C381" s="548" t="s">
        <v>482</v>
      </c>
      <c r="D381" s="485" t="s">
        <v>497</v>
      </c>
      <c r="E381" s="509"/>
      <c r="F381" s="596"/>
      <c r="G381" s="596"/>
      <c r="H381" s="596"/>
    </row>
    <row r="382" spans="1:8" s="556" customFormat="1" ht="15.75" customHeight="1" thickBot="1" x14ac:dyDescent="0.4">
      <c r="A382" s="493" t="s">
        <v>397</v>
      </c>
      <c r="B382" s="527">
        <v>193</v>
      </c>
      <c r="C382" s="528">
        <v>34172</v>
      </c>
      <c r="D382" s="529">
        <v>5.647898864567482E-3</v>
      </c>
      <c r="E382" s="509"/>
      <c r="F382" s="596"/>
      <c r="G382" s="596"/>
      <c r="H382" s="596"/>
    </row>
    <row r="383" spans="1:8" s="556" customFormat="1" ht="15.75" customHeight="1" thickBot="1" x14ac:dyDescent="0.4">
      <c r="A383" s="494" t="s">
        <v>28</v>
      </c>
      <c r="B383" s="530">
        <v>1</v>
      </c>
      <c r="C383" s="758">
        <v>5057</v>
      </c>
      <c r="D383" s="532">
        <v>1.9774569903104609E-4</v>
      </c>
      <c r="E383" s="509"/>
      <c r="F383" s="596"/>
      <c r="G383" s="596"/>
      <c r="H383" s="596"/>
    </row>
    <row r="384" spans="1:8" s="556" customFormat="1" ht="15.75" customHeight="1" thickBot="1" x14ac:dyDescent="0.4">
      <c r="A384" s="496" t="s">
        <v>31</v>
      </c>
      <c r="B384" s="535">
        <v>35</v>
      </c>
      <c r="C384" s="758">
        <v>4222</v>
      </c>
      <c r="D384" s="537">
        <v>8.2899099952629084E-3</v>
      </c>
      <c r="E384" s="509"/>
      <c r="F384" s="596"/>
      <c r="G384" s="596"/>
      <c r="H384" s="596"/>
    </row>
    <row r="385" spans="1:8" s="556" customFormat="1" ht="15.75" customHeight="1" thickBot="1" x14ac:dyDescent="0.4">
      <c r="A385" s="481"/>
      <c r="B385" s="526"/>
      <c r="C385" s="509"/>
      <c r="D385" s="509"/>
      <c r="E385" s="509"/>
      <c r="F385" s="596"/>
      <c r="G385" s="596"/>
      <c r="H385" s="596"/>
    </row>
    <row r="386" spans="1:8" s="556" customFormat="1" ht="15.75" customHeight="1" thickBot="1" x14ac:dyDescent="0.4">
      <c r="A386" s="497" t="s">
        <v>498</v>
      </c>
      <c r="B386" s="547" t="s">
        <v>499</v>
      </c>
      <c r="C386" s="548" t="s">
        <v>482</v>
      </c>
      <c r="D386" s="485" t="s">
        <v>500</v>
      </c>
      <c r="E386" s="509"/>
      <c r="F386" s="596"/>
      <c r="G386" s="596"/>
      <c r="H386" s="596"/>
    </row>
    <row r="387" spans="1:8" s="556" customFormat="1" ht="15.75" customHeight="1" thickBot="1" x14ac:dyDescent="0.4">
      <c r="A387" s="493" t="s">
        <v>397</v>
      </c>
      <c r="B387" s="862">
        <v>1657</v>
      </c>
      <c r="C387" s="528">
        <v>34172</v>
      </c>
      <c r="D387" s="1301">
        <f>IFERROR(B387/C387,"-")</f>
        <v>4.8489991806157089E-2</v>
      </c>
      <c r="E387" s="509"/>
      <c r="F387" s="596"/>
      <c r="G387" s="596"/>
      <c r="H387" s="596"/>
    </row>
    <row r="388" spans="1:8" s="556" customFormat="1" ht="15.75" customHeight="1" thickBot="1" x14ac:dyDescent="0.4">
      <c r="A388" s="496" t="s">
        <v>31</v>
      </c>
      <c r="B388" s="535">
        <v>842</v>
      </c>
      <c r="C388" s="758">
        <v>4222</v>
      </c>
      <c r="D388" s="1300">
        <f>IFERROR(B388/C388,"-")</f>
        <v>0.19943154902889626</v>
      </c>
      <c r="E388" s="509"/>
      <c r="F388" s="596"/>
      <c r="G388" s="596"/>
      <c r="H388" s="596"/>
    </row>
    <row r="389" spans="1:8" s="556" customFormat="1" ht="15.75" customHeight="1" thickBot="1" x14ac:dyDescent="0.4">
      <c r="A389" s="481"/>
      <c r="B389" s="526"/>
      <c r="C389" s="509"/>
      <c r="D389" s="509"/>
      <c r="E389" s="509"/>
      <c r="F389" s="596"/>
      <c r="G389" s="596"/>
      <c r="H389" s="596"/>
    </row>
    <row r="390" spans="1:8" s="556" customFormat="1" ht="15.75" customHeight="1" thickBot="1" x14ac:dyDescent="0.4">
      <c r="A390" s="497" t="s">
        <v>501</v>
      </c>
      <c r="B390" s="547" t="s">
        <v>502</v>
      </c>
      <c r="C390" s="548" t="s">
        <v>482</v>
      </c>
      <c r="D390" s="485" t="s">
        <v>503</v>
      </c>
      <c r="E390" s="509"/>
      <c r="F390" s="596"/>
      <c r="G390" s="596"/>
      <c r="H390" s="596"/>
    </row>
    <row r="391" spans="1:8" s="556" customFormat="1" ht="15.75" customHeight="1" thickBot="1" x14ac:dyDescent="0.4">
      <c r="A391" s="493" t="s">
        <v>397</v>
      </c>
      <c r="B391" s="527">
        <v>589</v>
      </c>
      <c r="C391" s="528">
        <v>34172</v>
      </c>
      <c r="D391" s="529">
        <f>IFERROR(B391/C391,"-")</f>
        <v>1.7236333840571227E-2</v>
      </c>
      <c r="E391" s="509"/>
      <c r="F391" s="596"/>
      <c r="G391" s="596"/>
      <c r="H391" s="596"/>
    </row>
    <row r="392" spans="1:8" s="556" customFormat="1" ht="15.75" customHeight="1" thickBot="1" x14ac:dyDescent="0.4">
      <c r="A392" s="481"/>
      <c r="B392" s="526"/>
      <c r="C392" s="509"/>
      <c r="D392" s="509"/>
      <c r="E392" s="509"/>
      <c r="F392" s="596"/>
      <c r="G392" s="596"/>
      <c r="H392" s="596"/>
    </row>
    <row r="393" spans="1:8" s="556" customFormat="1" ht="38.25" customHeight="1" thickBot="1" x14ac:dyDescent="0.4">
      <c r="A393" s="505" t="s">
        <v>531</v>
      </c>
      <c r="B393" s="547" t="s">
        <v>508</v>
      </c>
      <c r="C393" s="548" t="s">
        <v>509</v>
      </c>
      <c r="D393" s="485" t="s">
        <v>507</v>
      </c>
      <c r="E393" s="509"/>
      <c r="F393" s="596"/>
      <c r="G393" s="596"/>
      <c r="H393" s="596"/>
    </row>
    <row r="394" spans="1:8" s="556" customFormat="1" ht="15.75" customHeight="1" x14ac:dyDescent="0.35">
      <c r="A394" s="502" t="s">
        <v>481</v>
      </c>
      <c r="B394" s="533">
        <v>263</v>
      </c>
      <c r="C394" s="538">
        <v>273</v>
      </c>
      <c r="D394" s="534">
        <f>IFERROR(B394/C394,"-")</f>
        <v>0.96336996336996339</v>
      </c>
      <c r="E394" s="509"/>
      <c r="F394" s="596"/>
      <c r="G394" s="596"/>
      <c r="H394" s="596"/>
    </row>
    <row r="395" spans="1:8" s="556" customFormat="1" ht="15.75" customHeight="1" x14ac:dyDescent="0.35">
      <c r="A395" s="502" t="s">
        <v>724</v>
      </c>
      <c r="B395" s="533">
        <v>6141</v>
      </c>
      <c r="C395" s="870">
        <v>6736</v>
      </c>
      <c r="D395" s="1302">
        <f t="shared" ref="D395:D399" si="12">IFERROR(B395/C395,"-")</f>
        <v>0.91166864608076015</v>
      </c>
      <c r="E395" s="509"/>
      <c r="F395" s="596"/>
      <c r="G395" s="596"/>
      <c r="H395" s="596"/>
    </row>
    <row r="396" spans="1:8" s="556" customFormat="1" ht="15.75" customHeight="1" x14ac:dyDescent="0.35">
      <c r="A396" s="502" t="s">
        <v>477</v>
      </c>
      <c r="B396" s="533">
        <v>120</v>
      </c>
      <c r="C396" s="870">
        <v>451</v>
      </c>
      <c r="D396" s="1302">
        <f t="shared" si="12"/>
        <v>0.26607538802660752</v>
      </c>
      <c r="E396" s="509"/>
      <c r="F396" s="596"/>
      <c r="G396" s="596"/>
      <c r="H396" s="596"/>
    </row>
    <row r="397" spans="1:8" s="556" customFormat="1" ht="15.75" customHeight="1" x14ac:dyDescent="0.35">
      <c r="A397" s="502" t="s">
        <v>478</v>
      </c>
      <c r="B397" s="533">
        <v>140</v>
      </c>
      <c r="C397" s="870">
        <v>3196</v>
      </c>
      <c r="D397" s="1302">
        <f t="shared" si="12"/>
        <v>4.3804755944931162E-2</v>
      </c>
      <c r="E397" s="509"/>
      <c r="F397" s="596"/>
      <c r="G397" s="596"/>
      <c r="H397" s="596"/>
    </row>
    <row r="398" spans="1:8" s="556" customFormat="1" ht="15.75" customHeight="1" x14ac:dyDescent="0.35">
      <c r="A398" s="502" t="s">
        <v>479</v>
      </c>
      <c r="B398" s="533">
        <v>1050</v>
      </c>
      <c r="C398" s="870">
        <v>2063</v>
      </c>
      <c r="D398" s="1302">
        <f t="shared" si="12"/>
        <v>0.50896752302472126</v>
      </c>
      <c r="E398" s="509"/>
      <c r="F398" s="596"/>
      <c r="G398" s="596"/>
      <c r="H398" s="596"/>
    </row>
    <row r="399" spans="1:8" s="556" customFormat="1" ht="15.75" customHeight="1" thickBot="1" x14ac:dyDescent="0.4">
      <c r="A399" s="503" t="s">
        <v>480</v>
      </c>
      <c r="B399" s="535">
        <v>2208</v>
      </c>
      <c r="C399" s="536">
        <v>2512</v>
      </c>
      <c r="D399" s="1302">
        <f t="shared" si="12"/>
        <v>0.87898089171974525</v>
      </c>
      <c r="E399" s="509"/>
      <c r="F399" s="596"/>
      <c r="G399" s="596"/>
      <c r="H399" s="596"/>
    </row>
    <row r="400" spans="1:8" s="556" customFormat="1" ht="15.75" customHeight="1" thickBot="1" x14ac:dyDescent="0.4">
      <c r="A400" s="481"/>
      <c r="B400" s="526"/>
      <c r="C400" s="509"/>
      <c r="D400" s="509"/>
      <c r="E400" s="509"/>
      <c r="F400" s="596"/>
      <c r="G400" s="596"/>
      <c r="H400" s="596"/>
    </row>
    <row r="401" spans="1:8" s="556" customFormat="1" ht="15.75" customHeight="1" thickBot="1" x14ac:dyDescent="0.4">
      <c r="A401" s="492" t="s">
        <v>467</v>
      </c>
      <c r="B401" s="540"/>
      <c r="C401" s="540"/>
      <c r="D401" s="541"/>
      <c r="E401" s="509"/>
      <c r="F401" s="596"/>
      <c r="G401" s="596"/>
      <c r="H401" s="596"/>
    </row>
    <row r="402" spans="1:8" s="556" customFormat="1" ht="43.5" customHeight="1" thickBot="1" x14ac:dyDescent="0.4">
      <c r="A402" s="505" t="s">
        <v>505</v>
      </c>
      <c r="B402" s="547" t="s">
        <v>508</v>
      </c>
      <c r="C402" s="548" t="s">
        <v>510</v>
      </c>
      <c r="D402" s="485" t="s">
        <v>511</v>
      </c>
      <c r="E402" s="509"/>
      <c r="F402" s="596"/>
      <c r="G402" s="596"/>
      <c r="H402" s="596"/>
    </row>
    <row r="403" spans="1:8" s="556" customFormat="1" ht="15.75" customHeight="1" x14ac:dyDescent="0.35">
      <c r="A403" s="502" t="s">
        <v>468</v>
      </c>
      <c r="B403" s="533">
        <v>13581</v>
      </c>
      <c r="C403" s="538">
        <f>B265</f>
        <v>13581</v>
      </c>
      <c r="D403" s="534">
        <f>IFERROR(B403/C403,"-")</f>
        <v>1</v>
      </c>
      <c r="E403" s="509"/>
      <c r="F403" s="596"/>
      <c r="G403" s="596"/>
      <c r="H403" s="596"/>
    </row>
    <row r="404" spans="1:8" s="556" customFormat="1" ht="15.75" customHeight="1" x14ac:dyDescent="0.35">
      <c r="A404" s="502" t="s">
        <v>469</v>
      </c>
      <c r="B404" s="533">
        <v>13581</v>
      </c>
      <c r="C404" s="538">
        <f>B265</f>
        <v>13581</v>
      </c>
      <c r="D404" s="534">
        <f>IFERROR(B404/C404,"-")</f>
        <v>1</v>
      </c>
      <c r="E404" s="509"/>
      <c r="F404" s="596"/>
      <c r="G404" s="596"/>
      <c r="H404" s="596"/>
    </row>
    <row r="405" spans="1:8" s="556" customFormat="1" ht="15.75" customHeight="1" thickBot="1" x14ac:dyDescent="0.4">
      <c r="A405" s="502" t="s">
        <v>470</v>
      </c>
      <c r="B405" s="533">
        <v>0</v>
      </c>
      <c r="C405" s="538">
        <f>B265</f>
        <v>13581</v>
      </c>
      <c r="D405" s="534">
        <f>IFERROR(B405/C405,"-")</f>
        <v>0</v>
      </c>
      <c r="E405" s="509"/>
      <c r="F405" s="596"/>
      <c r="G405" s="596"/>
      <c r="H405" s="596"/>
    </row>
    <row r="406" spans="1:8" s="556" customFormat="1" ht="43.5" customHeight="1" thickBot="1" x14ac:dyDescent="0.4">
      <c r="A406" s="505" t="s">
        <v>506</v>
      </c>
      <c r="B406" s="547" t="s">
        <v>508</v>
      </c>
      <c r="C406" s="548" t="s">
        <v>512</v>
      </c>
      <c r="D406" s="485" t="s">
        <v>511</v>
      </c>
      <c r="E406" s="509"/>
      <c r="F406" s="596"/>
      <c r="G406" s="596"/>
      <c r="H406" s="596"/>
    </row>
    <row r="407" spans="1:8" s="556" customFormat="1" ht="15.75" customHeight="1" x14ac:dyDescent="0.35">
      <c r="A407" s="502" t="s">
        <v>471</v>
      </c>
      <c r="B407" s="533">
        <v>5322</v>
      </c>
      <c r="C407" s="538">
        <f>B321</f>
        <v>5322</v>
      </c>
      <c r="D407" s="534">
        <f>IFERROR(B407/C407,"-")</f>
        <v>1</v>
      </c>
      <c r="E407" s="509"/>
      <c r="F407" s="596"/>
      <c r="G407" s="596"/>
      <c r="H407" s="596"/>
    </row>
    <row r="408" spans="1:8" s="556" customFormat="1" ht="15.75" customHeight="1" x14ac:dyDescent="0.35">
      <c r="A408" s="502" t="s">
        <v>472</v>
      </c>
      <c r="B408" s="533">
        <v>5322</v>
      </c>
      <c r="C408" s="538">
        <f>B321</f>
        <v>5322</v>
      </c>
      <c r="D408" s="534">
        <f>IFERROR(B408/C408,"-")</f>
        <v>1</v>
      </c>
      <c r="E408" s="509"/>
      <c r="F408" s="596"/>
      <c r="G408" s="596"/>
      <c r="H408" s="596"/>
    </row>
    <row r="409" spans="1:8" s="556" customFormat="1" ht="15.75" customHeight="1" thickBot="1" x14ac:dyDescent="0.4">
      <c r="A409" s="502" t="s">
        <v>473</v>
      </c>
      <c r="B409" s="533">
        <v>0</v>
      </c>
      <c r="C409" s="538">
        <f>B321</f>
        <v>5322</v>
      </c>
      <c r="D409" s="534">
        <f>IFERROR(B409/C409,"-")</f>
        <v>0</v>
      </c>
      <c r="E409" s="509"/>
      <c r="F409" s="596"/>
      <c r="G409" s="596"/>
      <c r="H409" s="596"/>
    </row>
    <row r="410" spans="1:8" s="556" customFormat="1" ht="46.5" customHeight="1" thickBot="1" x14ac:dyDescent="0.4">
      <c r="A410" s="505" t="s">
        <v>523</v>
      </c>
      <c r="B410" s="547" t="s">
        <v>508</v>
      </c>
      <c r="C410" s="548" t="s">
        <v>634</v>
      </c>
      <c r="D410" s="485" t="s">
        <v>511</v>
      </c>
      <c r="E410" s="509"/>
      <c r="F410" s="596"/>
      <c r="G410" s="596"/>
      <c r="H410" s="596"/>
    </row>
    <row r="411" spans="1:8" s="556" customFormat="1" ht="15.75" customHeight="1" x14ac:dyDescent="0.35">
      <c r="A411" s="502" t="s">
        <v>474</v>
      </c>
      <c r="B411" s="533">
        <v>7989</v>
      </c>
      <c r="C411" s="538">
        <f>B349</f>
        <v>7989</v>
      </c>
      <c r="D411" s="534">
        <f>IFERROR(B411/C411,"-")</f>
        <v>1</v>
      </c>
      <c r="E411" s="509"/>
      <c r="F411" s="596"/>
      <c r="G411" s="596"/>
      <c r="H411" s="596"/>
    </row>
    <row r="412" spans="1:8" s="556" customFormat="1" ht="15.75" customHeight="1" x14ac:dyDescent="0.35">
      <c r="A412" s="502" t="s">
        <v>475</v>
      </c>
      <c r="B412" s="533">
        <v>7989</v>
      </c>
      <c r="C412" s="538">
        <f>B349</f>
        <v>7989</v>
      </c>
      <c r="D412" s="534">
        <f>IFERROR(B412/C412,"-")</f>
        <v>1</v>
      </c>
      <c r="E412" s="509"/>
      <c r="F412" s="596"/>
      <c r="G412" s="596"/>
      <c r="H412" s="596"/>
    </row>
    <row r="413" spans="1:8" s="556" customFormat="1" ht="15.75" customHeight="1" thickBot="1" x14ac:dyDescent="0.4">
      <c r="A413" s="502" t="s">
        <v>476</v>
      </c>
      <c r="B413" s="533">
        <v>0</v>
      </c>
      <c r="C413" s="538">
        <f>B349</f>
        <v>7989</v>
      </c>
      <c r="D413" s="534">
        <f>IFERROR(B413/C413,"-")</f>
        <v>0</v>
      </c>
      <c r="E413" s="509"/>
      <c r="F413" s="596"/>
      <c r="G413" s="596"/>
      <c r="H413" s="596"/>
    </row>
    <row r="414" spans="1:8" s="556" customFormat="1" ht="46.5" customHeight="1" thickBot="1" x14ac:dyDescent="0.4">
      <c r="A414" s="505" t="s">
        <v>631</v>
      </c>
      <c r="B414" s="547" t="s">
        <v>508</v>
      </c>
      <c r="C414" s="548" t="s">
        <v>635</v>
      </c>
      <c r="D414" s="485" t="s">
        <v>511</v>
      </c>
      <c r="E414" s="509"/>
      <c r="F414" s="596"/>
      <c r="G414" s="596"/>
      <c r="H414" s="596"/>
    </row>
    <row r="415" spans="1:8" s="556" customFormat="1" ht="15.75" customHeight="1" x14ac:dyDescent="0.35">
      <c r="A415" s="502" t="s">
        <v>632</v>
      </c>
      <c r="B415" s="533">
        <v>6380</v>
      </c>
      <c r="C415" s="538">
        <f>B293</f>
        <v>6380</v>
      </c>
      <c r="D415" s="534">
        <f>IFERROR(B415/C415,"-")</f>
        <v>1</v>
      </c>
      <c r="E415" s="509"/>
      <c r="F415" s="596"/>
      <c r="G415" s="596"/>
      <c r="H415" s="596"/>
    </row>
    <row r="416" spans="1:8" s="556" customFormat="1" ht="15.75" customHeight="1" thickBot="1" x14ac:dyDescent="0.4">
      <c r="A416" s="503" t="s">
        <v>633</v>
      </c>
      <c r="B416" s="535">
        <v>6380</v>
      </c>
      <c r="C416" s="536">
        <f>B293</f>
        <v>6380</v>
      </c>
      <c r="D416" s="537">
        <f>IFERROR(B416/C416,"-")</f>
        <v>1</v>
      </c>
      <c r="E416" s="509"/>
      <c r="F416" s="596"/>
      <c r="G416" s="596"/>
      <c r="H416" s="596"/>
    </row>
    <row r="417" spans="1:11" s="469" customFormat="1" ht="15.75" customHeight="1" x14ac:dyDescent="0.35">
      <c r="A417" s="190"/>
      <c r="B417" s="510"/>
      <c r="C417" s="510"/>
      <c r="D417" s="510"/>
      <c r="E417" s="510"/>
      <c r="F417" s="480"/>
      <c r="G417" s="480"/>
      <c r="H417" s="480"/>
      <c r="I417" s="472"/>
      <c r="J417" s="472"/>
      <c r="K417" s="472"/>
    </row>
    <row r="418" spans="1:11" s="556" customFormat="1" ht="15.75" customHeight="1" thickBot="1" x14ac:dyDescent="0.4">
      <c r="A418" s="820"/>
      <c r="B418" s="510"/>
      <c r="C418" s="510"/>
      <c r="D418" s="510"/>
      <c r="E418" s="510"/>
      <c r="F418" s="480"/>
      <c r="G418" s="480"/>
      <c r="H418" s="480"/>
    </row>
    <row r="419" spans="1:11" s="556" customFormat="1" ht="25.5" thickBot="1" x14ac:dyDescent="0.4">
      <c r="A419" s="339" t="s">
        <v>4</v>
      </c>
      <c r="B419" s="842"/>
      <c r="C419" s="842"/>
      <c r="D419" s="842"/>
      <c r="E419" s="842"/>
      <c r="F419" s="819"/>
      <c r="G419" s="819"/>
      <c r="H419" s="819"/>
    </row>
    <row r="420" spans="1:11" s="556" customFormat="1" ht="15.75" customHeight="1" thickBot="1" x14ac:dyDescent="0.4">
      <c r="A420" s="809" t="s">
        <v>322</v>
      </c>
      <c r="B420" s="843"/>
      <c r="C420" s="843"/>
      <c r="D420" s="843"/>
      <c r="E420" s="843"/>
      <c r="F420" s="808"/>
      <c r="G420" s="808"/>
      <c r="H420" s="808"/>
    </row>
    <row r="421" spans="1:11" s="469" customFormat="1" ht="15.75" customHeight="1" x14ac:dyDescent="0.35">
      <c r="A421" s="1266" t="s">
        <v>393</v>
      </c>
      <c r="B421" s="1267"/>
      <c r="C421" s="844"/>
      <c r="D421" s="841"/>
      <c r="E421" s="841"/>
      <c r="F421" s="803"/>
      <c r="G421" s="803"/>
      <c r="H421" s="803"/>
      <c r="I421" s="556"/>
      <c r="J421" s="556"/>
      <c r="K421" s="556"/>
    </row>
    <row r="422" spans="1:11" s="469" customFormat="1" ht="15.75" customHeight="1" x14ac:dyDescent="0.35">
      <c r="A422" s="874">
        <v>2015</v>
      </c>
      <c r="B422" s="889">
        <v>9499</v>
      </c>
      <c r="C422" s="844"/>
      <c r="D422" s="841"/>
      <c r="E422" s="841"/>
      <c r="F422" s="803"/>
      <c r="G422" s="803"/>
      <c r="H422" s="803"/>
      <c r="I422" s="556"/>
      <c r="J422" s="556"/>
      <c r="K422" s="556"/>
    </row>
    <row r="423" spans="1:11" s="469" customFormat="1" ht="15.75" customHeight="1" x14ac:dyDescent="0.35">
      <c r="A423" s="874">
        <v>2016</v>
      </c>
      <c r="B423" s="889">
        <v>9726</v>
      </c>
      <c r="C423" s="844"/>
      <c r="D423" s="841"/>
      <c r="E423" s="841"/>
      <c r="F423" s="803"/>
      <c r="G423" s="803"/>
      <c r="H423" s="803"/>
      <c r="I423" s="556"/>
      <c r="J423" s="556"/>
      <c r="K423" s="556"/>
    </row>
    <row r="424" spans="1:11" s="469" customFormat="1" ht="15.75" customHeight="1" x14ac:dyDescent="0.35">
      <c r="A424" s="874">
        <v>2017</v>
      </c>
      <c r="B424" s="889">
        <v>9797</v>
      </c>
      <c r="C424" s="844"/>
      <c r="D424" s="841"/>
      <c r="E424" s="841"/>
      <c r="F424" s="803"/>
      <c r="G424" s="803"/>
      <c r="H424" s="803"/>
      <c r="I424" s="556"/>
      <c r="J424" s="556"/>
      <c r="K424" s="556"/>
    </row>
    <row r="425" spans="1:11" s="469" customFormat="1" ht="15.75" customHeight="1" x14ac:dyDescent="0.35">
      <c r="A425" s="804" t="s">
        <v>737</v>
      </c>
      <c r="B425" s="845">
        <v>9521</v>
      </c>
      <c r="C425" s="844"/>
      <c r="D425" s="841"/>
      <c r="E425" s="841"/>
      <c r="F425" s="803"/>
      <c r="G425" s="803"/>
      <c r="H425" s="803"/>
      <c r="I425" s="556"/>
      <c r="J425" s="556"/>
      <c r="K425" s="556"/>
    </row>
    <row r="426" spans="1:11" s="469" customFormat="1" ht="15.75" customHeight="1" x14ac:dyDescent="0.35">
      <c r="A426" s="804" t="s">
        <v>738</v>
      </c>
      <c r="B426" s="845"/>
      <c r="C426" s="844"/>
      <c r="D426" s="841"/>
      <c r="E426" s="841"/>
      <c r="F426" s="803"/>
      <c r="G426" s="803"/>
      <c r="H426" s="803"/>
      <c r="I426" s="556"/>
      <c r="J426" s="556"/>
      <c r="K426" s="556"/>
    </row>
    <row r="427" spans="1:11" s="469" customFormat="1" ht="15.75" customHeight="1" x14ac:dyDescent="0.35">
      <c r="A427" s="804" t="s">
        <v>739</v>
      </c>
      <c r="B427" s="873">
        <v>9897</v>
      </c>
      <c r="C427" s="844"/>
      <c r="D427" s="841"/>
      <c r="E427" s="841"/>
      <c r="F427" s="803"/>
      <c r="G427" s="803"/>
      <c r="H427" s="803"/>
      <c r="I427" s="556"/>
      <c r="J427" s="556"/>
      <c r="K427" s="556"/>
    </row>
    <row r="428" spans="1:11" s="469" customFormat="1" ht="15.75" customHeight="1" x14ac:dyDescent="0.35">
      <c r="A428" s="804" t="s">
        <v>421</v>
      </c>
      <c r="B428" s="839">
        <v>2.8171889353883841E-2</v>
      </c>
      <c r="C428" s="844"/>
      <c r="D428" s="841"/>
      <c r="E428" s="841"/>
      <c r="F428" s="803"/>
      <c r="G428" s="803"/>
      <c r="H428" s="803"/>
      <c r="I428" s="556"/>
      <c r="J428" s="556"/>
      <c r="K428" s="556"/>
    </row>
    <row r="429" spans="1:11" s="469" customFormat="1" ht="15.75" customHeight="1" thickBot="1" x14ac:dyDescent="0.4">
      <c r="A429" s="835" t="s">
        <v>546</v>
      </c>
      <c r="B429" s="878">
        <v>0</v>
      </c>
      <c r="C429" s="841"/>
      <c r="D429" s="841"/>
      <c r="E429" s="841"/>
      <c r="F429" s="803"/>
      <c r="G429" s="803"/>
      <c r="H429" s="803"/>
      <c r="I429" s="556"/>
      <c r="J429" s="556"/>
      <c r="K429" s="556"/>
    </row>
    <row r="430" spans="1:11" s="469" customFormat="1" ht="15.75" customHeight="1" x14ac:dyDescent="0.35">
      <c r="A430" s="809"/>
      <c r="B430" s="860"/>
      <c r="C430" s="841"/>
      <c r="D430" s="841"/>
      <c r="E430" s="841"/>
      <c r="F430" s="803"/>
      <c r="G430" s="803"/>
      <c r="H430" s="803"/>
      <c r="I430" s="556"/>
      <c r="J430" s="556"/>
      <c r="K430" s="556"/>
    </row>
    <row r="431" spans="1:11" s="469" customFormat="1" ht="15.75" customHeight="1" thickBot="1" x14ac:dyDescent="0.4">
      <c r="A431" s="810" t="s">
        <v>711</v>
      </c>
      <c r="B431" s="846"/>
      <c r="C431" s="841"/>
      <c r="D431" s="841"/>
      <c r="E431" s="841"/>
      <c r="F431" s="803"/>
      <c r="G431" s="803"/>
      <c r="H431" s="803"/>
      <c r="I431" s="556"/>
      <c r="J431" s="556"/>
      <c r="K431" s="556"/>
    </row>
    <row r="432" spans="1:11" s="469" customFormat="1" ht="15.75" customHeight="1" thickBot="1" x14ac:dyDescent="0.4">
      <c r="A432" s="818" t="s">
        <v>393</v>
      </c>
      <c r="B432" s="814" t="s">
        <v>457</v>
      </c>
      <c r="C432" s="814" t="s">
        <v>458</v>
      </c>
      <c r="D432" s="840" t="s">
        <v>445</v>
      </c>
      <c r="E432" s="886" t="s">
        <v>442</v>
      </c>
      <c r="F432" s="887"/>
      <c r="G432" s="887"/>
      <c r="H432" s="803"/>
      <c r="I432" s="556"/>
      <c r="J432" s="556"/>
      <c r="K432" s="556"/>
    </row>
    <row r="433" spans="1:11" s="469" customFormat="1" ht="15.75" customHeight="1" x14ac:dyDescent="0.35">
      <c r="A433" s="816" t="s">
        <v>6</v>
      </c>
      <c r="B433" s="847">
        <v>0</v>
      </c>
      <c r="C433" s="848">
        <v>9897</v>
      </c>
      <c r="D433" s="849">
        <v>0</v>
      </c>
      <c r="E433" s="884">
        <v>1</v>
      </c>
      <c r="F433" s="888"/>
      <c r="G433" s="888"/>
      <c r="H433" s="803"/>
      <c r="I433" s="556"/>
      <c r="J433" s="556"/>
      <c r="K433" s="556"/>
    </row>
    <row r="434" spans="1:11" s="469" customFormat="1" ht="15.75" customHeight="1" x14ac:dyDescent="0.35">
      <c r="A434" s="806" t="s">
        <v>7</v>
      </c>
      <c r="B434" s="847">
        <v>14</v>
      </c>
      <c r="C434" s="850">
        <v>9883</v>
      </c>
      <c r="D434" s="849">
        <v>1.4145700717389108E-3</v>
      </c>
      <c r="E434" s="884">
        <v>0.99858542992826105</v>
      </c>
      <c r="F434" s="888"/>
      <c r="G434" s="888"/>
      <c r="H434" s="803"/>
      <c r="I434" s="556"/>
      <c r="J434" s="556"/>
      <c r="K434" s="556"/>
    </row>
    <row r="435" spans="1:11" s="469" customFormat="1" ht="15.75" customHeight="1" x14ac:dyDescent="0.35">
      <c r="A435" s="806" t="s">
        <v>8</v>
      </c>
      <c r="B435" s="847">
        <v>0</v>
      </c>
      <c r="C435" s="850">
        <v>9897</v>
      </c>
      <c r="D435" s="849">
        <v>0</v>
      </c>
      <c r="E435" s="884">
        <v>1</v>
      </c>
      <c r="F435" s="888"/>
      <c r="G435" s="888"/>
      <c r="H435" s="803"/>
      <c r="I435" s="556"/>
      <c r="J435" s="556"/>
      <c r="K435" s="556"/>
    </row>
    <row r="436" spans="1:11" s="469" customFormat="1" ht="15.75" customHeight="1" x14ac:dyDescent="0.35">
      <c r="A436" s="806" t="s">
        <v>9</v>
      </c>
      <c r="B436" s="856" t="s">
        <v>319</v>
      </c>
      <c r="C436" s="850">
        <v>0</v>
      </c>
      <c r="D436" s="856" t="s">
        <v>319</v>
      </c>
      <c r="E436" s="856" t="s">
        <v>319</v>
      </c>
      <c r="F436" s="888"/>
      <c r="G436" s="888"/>
      <c r="H436" s="803"/>
      <c r="I436" s="556"/>
      <c r="J436" s="556"/>
      <c r="K436" s="556"/>
    </row>
    <row r="437" spans="1:11" s="469" customFormat="1" ht="15.75" customHeight="1" x14ac:dyDescent="0.35">
      <c r="A437" s="806" t="s">
        <v>10</v>
      </c>
      <c r="B437" s="851">
        <v>0</v>
      </c>
      <c r="C437" s="852">
        <v>2061</v>
      </c>
      <c r="D437" s="849">
        <v>0</v>
      </c>
      <c r="E437" s="884">
        <v>1</v>
      </c>
      <c r="F437" s="888"/>
      <c r="G437" s="888"/>
      <c r="H437" s="803"/>
      <c r="I437" s="556"/>
      <c r="J437" s="556"/>
      <c r="K437" s="556"/>
    </row>
    <row r="438" spans="1:11" s="469" customFormat="1" ht="15.75" customHeight="1" x14ac:dyDescent="0.35">
      <c r="A438" s="806" t="s">
        <v>11</v>
      </c>
      <c r="B438" s="847">
        <v>14</v>
      </c>
      <c r="C438" s="850">
        <v>9883</v>
      </c>
      <c r="D438" s="849">
        <v>1.4145700717389108E-3</v>
      </c>
      <c r="E438" s="884">
        <v>0.99858542992826105</v>
      </c>
      <c r="F438" s="888"/>
      <c r="G438" s="888"/>
      <c r="H438" s="803"/>
      <c r="I438" s="556"/>
      <c r="J438" s="556"/>
      <c r="K438" s="556"/>
    </row>
    <row r="439" spans="1:11" s="469" customFormat="1" ht="15.75" customHeight="1" x14ac:dyDescent="0.35">
      <c r="A439" s="806" t="s">
        <v>12</v>
      </c>
      <c r="B439" s="847">
        <v>0</v>
      </c>
      <c r="C439" s="850">
        <v>9897</v>
      </c>
      <c r="D439" s="849">
        <v>0</v>
      </c>
      <c r="E439" s="884">
        <v>1</v>
      </c>
      <c r="F439" s="888"/>
      <c r="G439" s="888"/>
      <c r="H439" s="803"/>
      <c r="I439" s="556"/>
      <c r="J439" s="556"/>
      <c r="K439" s="556"/>
    </row>
    <row r="440" spans="1:11" s="469" customFormat="1" ht="15.75" customHeight="1" x14ac:dyDescent="0.35">
      <c r="A440" s="806" t="s">
        <v>429</v>
      </c>
      <c r="B440" s="847">
        <v>0</v>
      </c>
      <c r="C440" s="850">
        <v>9897</v>
      </c>
      <c r="D440" s="849">
        <v>0</v>
      </c>
      <c r="E440" s="884">
        <v>1</v>
      </c>
      <c r="F440" s="888"/>
      <c r="G440" s="888"/>
      <c r="H440" s="803"/>
      <c r="I440" s="556"/>
      <c r="J440" s="556"/>
      <c r="K440" s="556"/>
    </row>
    <row r="441" spans="1:11" s="469" customFormat="1" ht="15.75" customHeight="1" x14ac:dyDescent="0.35">
      <c r="A441" s="806" t="s">
        <v>14</v>
      </c>
      <c r="B441" s="847">
        <v>0</v>
      </c>
      <c r="C441" s="850">
        <v>9897</v>
      </c>
      <c r="D441" s="849">
        <v>0</v>
      </c>
      <c r="E441" s="884">
        <v>1</v>
      </c>
      <c r="F441" s="888"/>
      <c r="G441" s="888"/>
      <c r="H441" s="803"/>
      <c r="I441" s="556"/>
      <c r="J441" s="556"/>
      <c r="K441" s="556"/>
    </row>
    <row r="442" spans="1:11" s="469" customFormat="1" ht="15.75" customHeight="1" x14ac:dyDescent="0.35">
      <c r="A442" s="806" t="s">
        <v>15</v>
      </c>
      <c r="B442" s="847">
        <v>223</v>
      </c>
      <c r="C442" s="850">
        <v>9674</v>
      </c>
      <c r="D442" s="849">
        <v>2.2532080428412649E-2</v>
      </c>
      <c r="E442" s="884">
        <v>0.9774679195715873</v>
      </c>
      <c r="F442" s="888"/>
      <c r="G442" s="888"/>
      <c r="H442" s="803"/>
      <c r="I442" s="556"/>
      <c r="J442" s="556"/>
      <c r="K442" s="556"/>
    </row>
    <row r="443" spans="1:11" s="469" customFormat="1" ht="15.75" customHeight="1" x14ac:dyDescent="0.35">
      <c r="A443" s="806" t="s">
        <v>16</v>
      </c>
      <c r="B443" s="847">
        <v>1387</v>
      </c>
      <c r="C443" s="850">
        <v>8510</v>
      </c>
      <c r="D443" s="849">
        <v>0.14014347782156208</v>
      </c>
      <c r="E443" s="884">
        <v>0.85985652217843789</v>
      </c>
      <c r="F443" s="888"/>
      <c r="G443" s="888"/>
      <c r="H443" s="803"/>
      <c r="I443" s="556"/>
      <c r="J443" s="556"/>
      <c r="K443" s="556"/>
    </row>
    <row r="444" spans="1:11" s="469" customFormat="1" ht="15.75" customHeight="1" x14ac:dyDescent="0.35">
      <c r="A444" s="806" t="s">
        <v>17</v>
      </c>
      <c r="B444" s="847">
        <v>0</v>
      </c>
      <c r="C444" s="850">
        <v>9897</v>
      </c>
      <c r="D444" s="849">
        <v>0</v>
      </c>
      <c r="E444" s="884">
        <v>1</v>
      </c>
      <c r="F444" s="888"/>
      <c r="G444" s="888"/>
      <c r="H444" s="803"/>
      <c r="I444" s="556"/>
      <c r="J444" s="556"/>
      <c r="K444" s="556"/>
    </row>
    <row r="445" spans="1:11" s="469" customFormat="1" ht="15.75" customHeight="1" x14ac:dyDescent="0.35">
      <c r="A445" s="806" t="s">
        <v>18</v>
      </c>
      <c r="B445" s="847">
        <v>1</v>
      </c>
      <c r="C445" s="850">
        <v>9896</v>
      </c>
      <c r="D445" s="849">
        <v>1.010407194099222E-4</v>
      </c>
      <c r="E445" s="884">
        <v>0.99989895928059003</v>
      </c>
      <c r="F445" s="888"/>
      <c r="G445" s="888"/>
      <c r="H445" s="803"/>
      <c r="I445" s="556"/>
      <c r="J445" s="556"/>
      <c r="K445" s="556"/>
    </row>
    <row r="446" spans="1:11" s="469" customFormat="1" ht="15.75" customHeight="1" thickBot="1" x14ac:dyDescent="0.4">
      <c r="A446" s="807" t="s">
        <v>524</v>
      </c>
      <c r="B446" s="856" t="s">
        <v>319</v>
      </c>
      <c r="C446" s="854"/>
      <c r="D446" s="856" t="s">
        <v>319</v>
      </c>
      <c r="E446" s="856" t="s">
        <v>319</v>
      </c>
      <c r="F446" s="888"/>
      <c r="G446" s="888"/>
      <c r="H446" s="803"/>
      <c r="I446" s="556"/>
      <c r="J446" s="556"/>
      <c r="K446" s="556"/>
    </row>
    <row r="447" spans="1:11" s="469" customFormat="1" ht="15.75" customHeight="1" x14ac:dyDescent="0.35">
      <c r="A447" s="809"/>
      <c r="B447" s="860"/>
      <c r="C447" s="841"/>
      <c r="D447" s="841"/>
      <c r="E447" s="841"/>
      <c r="F447" s="803"/>
      <c r="G447" s="803"/>
      <c r="H447" s="803"/>
      <c r="I447" s="556"/>
      <c r="J447" s="556"/>
      <c r="K447" s="556"/>
    </row>
    <row r="448" spans="1:11" s="469" customFormat="1" ht="15.75" customHeight="1" thickBot="1" x14ac:dyDescent="0.4">
      <c r="A448" s="809" t="s">
        <v>395</v>
      </c>
      <c r="B448" s="841"/>
      <c r="C448" s="841"/>
      <c r="D448" s="841"/>
      <c r="E448" s="841"/>
      <c r="F448" s="803"/>
      <c r="G448" s="803"/>
      <c r="H448" s="803"/>
      <c r="I448" s="556"/>
      <c r="J448" s="556"/>
      <c r="K448" s="556"/>
    </row>
    <row r="449" spans="1:11" s="469" customFormat="1" ht="15.75" customHeight="1" thickBot="1" x14ac:dyDescent="0.4">
      <c r="A449" s="877" t="s">
        <v>423</v>
      </c>
      <c r="B449" s="840" t="s">
        <v>457</v>
      </c>
      <c r="C449" s="814" t="s">
        <v>459</v>
      </c>
      <c r="D449" s="813" t="s">
        <v>445</v>
      </c>
      <c r="E449" s="814" t="s">
        <v>441</v>
      </c>
      <c r="F449" s="803"/>
      <c r="G449" s="803"/>
      <c r="H449" s="803"/>
      <c r="I449" s="556"/>
      <c r="J449" s="556"/>
      <c r="K449" s="556"/>
    </row>
    <row r="450" spans="1:11" s="469" customFormat="1" ht="15.75" customHeight="1" x14ac:dyDescent="0.35">
      <c r="A450" s="816" t="s">
        <v>740</v>
      </c>
      <c r="B450" s="855"/>
      <c r="C450" s="855"/>
      <c r="D450" s="856" t="s">
        <v>319</v>
      </c>
      <c r="E450" s="856" t="s">
        <v>319</v>
      </c>
      <c r="F450" s="803"/>
      <c r="G450" s="803"/>
      <c r="H450" s="803"/>
      <c r="I450" s="556"/>
      <c r="J450" s="556"/>
      <c r="K450" s="556"/>
    </row>
    <row r="451" spans="1:11" s="469" customFormat="1" ht="15.75" customHeight="1" x14ac:dyDescent="0.35">
      <c r="A451" s="806" t="s">
        <v>741</v>
      </c>
      <c r="B451" s="857"/>
      <c r="C451" s="857"/>
      <c r="D451" s="856" t="s">
        <v>319</v>
      </c>
      <c r="E451" s="856" t="s">
        <v>319</v>
      </c>
      <c r="F451" s="803"/>
      <c r="G451" s="803"/>
      <c r="H451" s="803"/>
      <c r="I451" s="556"/>
      <c r="J451" s="556"/>
      <c r="K451" s="556"/>
    </row>
    <row r="452" spans="1:11" s="469" customFormat="1" ht="15.75" customHeight="1" x14ac:dyDescent="0.35">
      <c r="A452" s="806" t="s">
        <v>742</v>
      </c>
      <c r="B452" s="857"/>
      <c r="C452" s="857"/>
      <c r="D452" s="856" t="s">
        <v>319</v>
      </c>
      <c r="E452" s="856" t="s">
        <v>319</v>
      </c>
      <c r="F452" s="803"/>
      <c r="G452" s="803"/>
      <c r="H452" s="803"/>
      <c r="I452" s="556"/>
      <c r="J452" s="556"/>
      <c r="K452" s="556"/>
    </row>
    <row r="453" spans="1:11" s="469" customFormat="1" ht="15.75" customHeight="1" thickBot="1" x14ac:dyDescent="0.4">
      <c r="A453" s="876" t="s">
        <v>743</v>
      </c>
      <c r="B453" s="858"/>
      <c r="C453" s="858"/>
      <c r="D453" s="856" t="s">
        <v>319</v>
      </c>
      <c r="E453" s="856" t="s">
        <v>319</v>
      </c>
      <c r="F453" s="803"/>
      <c r="G453" s="803"/>
      <c r="H453" s="803"/>
      <c r="I453" s="556"/>
      <c r="J453" s="556"/>
      <c r="K453" s="556"/>
    </row>
    <row r="454" spans="1:11" s="469" customFormat="1" ht="15.75" customHeight="1" thickBot="1" x14ac:dyDescent="0.4">
      <c r="A454" s="877" t="s">
        <v>422</v>
      </c>
      <c r="B454" s="875" t="s">
        <v>457</v>
      </c>
      <c r="C454" s="838" t="s">
        <v>459</v>
      </c>
      <c r="D454" s="813" t="s">
        <v>445</v>
      </c>
      <c r="E454" s="814" t="s">
        <v>441</v>
      </c>
      <c r="F454" s="803"/>
      <c r="G454" s="803"/>
      <c r="H454" s="803"/>
      <c r="I454" s="556"/>
      <c r="J454" s="556"/>
      <c r="K454" s="556"/>
    </row>
    <row r="455" spans="1:11" s="469" customFormat="1" ht="15.75" customHeight="1" x14ac:dyDescent="0.35">
      <c r="A455" s="816" t="s">
        <v>744</v>
      </c>
      <c r="B455" s="855"/>
      <c r="C455" s="855"/>
      <c r="D455" s="856" t="s">
        <v>319</v>
      </c>
      <c r="E455" s="856" t="s">
        <v>319</v>
      </c>
      <c r="F455" s="803"/>
      <c r="G455" s="803"/>
      <c r="H455" s="803"/>
      <c r="I455" s="556"/>
      <c r="J455" s="556"/>
      <c r="K455" s="556"/>
    </row>
    <row r="456" spans="1:11" s="469" customFormat="1" ht="15.75" customHeight="1" x14ac:dyDescent="0.35">
      <c r="A456" s="806" t="s">
        <v>745</v>
      </c>
      <c r="B456" s="857"/>
      <c r="C456" s="857"/>
      <c r="D456" s="856" t="s">
        <v>319</v>
      </c>
      <c r="E456" s="856" t="s">
        <v>319</v>
      </c>
      <c r="F456" s="803"/>
      <c r="G456" s="803"/>
      <c r="H456" s="803"/>
      <c r="I456" s="556"/>
      <c r="J456" s="556"/>
      <c r="K456" s="556"/>
    </row>
    <row r="457" spans="1:11" s="469" customFormat="1" ht="15.75" customHeight="1" x14ac:dyDescent="0.35">
      <c r="A457" s="806" t="s">
        <v>746</v>
      </c>
      <c r="B457" s="857"/>
      <c r="C457" s="857"/>
      <c r="D457" s="856" t="s">
        <v>319</v>
      </c>
      <c r="E457" s="856" t="s">
        <v>319</v>
      </c>
      <c r="F457" s="803"/>
      <c r="G457" s="803"/>
      <c r="H457" s="803"/>
      <c r="I457" s="556"/>
      <c r="J457" s="556"/>
      <c r="K457" s="556"/>
    </row>
    <row r="458" spans="1:11" s="469" customFormat="1" ht="15.75" customHeight="1" thickBot="1" x14ac:dyDescent="0.4">
      <c r="A458" s="876" t="s">
        <v>747</v>
      </c>
      <c r="B458" s="858"/>
      <c r="C458" s="858"/>
      <c r="D458" s="856" t="s">
        <v>319</v>
      </c>
      <c r="E458" s="856" t="s">
        <v>319</v>
      </c>
      <c r="F458" s="803"/>
      <c r="G458" s="803"/>
      <c r="H458" s="803"/>
      <c r="I458" s="556"/>
      <c r="J458" s="556"/>
      <c r="K458" s="556"/>
    </row>
    <row r="459" spans="1:11" s="469" customFormat="1" ht="15.75" customHeight="1" thickBot="1" x14ac:dyDescent="0.4">
      <c r="A459" s="877" t="s">
        <v>424</v>
      </c>
      <c r="B459" s="875" t="s">
        <v>457</v>
      </c>
      <c r="C459" s="838" t="s">
        <v>459</v>
      </c>
      <c r="D459" s="813" t="s">
        <v>445</v>
      </c>
      <c r="E459" s="814" t="s">
        <v>441</v>
      </c>
      <c r="F459" s="803"/>
      <c r="G459" s="803"/>
      <c r="H459" s="803"/>
      <c r="I459" s="556"/>
      <c r="J459" s="556"/>
      <c r="K459" s="556"/>
    </row>
    <row r="460" spans="1:11" s="469" customFormat="1" ht="15.75" customHeight="1" x14ac:dyDescent="0.35">
      <c r="A460" s="816" t="s">
        <v>748</v>
      </c>
      <c r="B460" s="855"/>
      <c r="C460" s="855"/>
      <c r="D460" s="856" t="s">
        <v>319</v>
      </c>
      <c r="E460" s="856" t="s">
        <v>319</v>
      </c>
      <c r="F460" s="803"/>
      <c r="G460" s="803"/>
      <c r="H460" s="803"/>
      <c r="I460" s="801"/>
      <c r="J460" s="801"/>
      <c r="K460" s="801"/>
    </row>
    <row r="461" spans="1:11" s="469" customFormat="1" ht="15.75" customHeight="1" x14ac:dyDescent="0.35">
      <c r="A461" s="806" t="s">
        <v>749</v>
      </c>
      <c r="B461" s="857"/>
      <c r="C461" s="857"/>
      <c r="D461" s="856" t="s">
        <v>319</v>
      </c>
      <c r="E461" s="856" t="s">
        <v>319</v>
      </c>
      <c r="F461" s="803"/>
      <c r="G461" s="803"/>
      <c r="H461" s="803"/>
      <c r="I461" s="801"/>
      <c r="J461" s="801"/>
      <c r="K461" s="801"/>
    </row>
    <row r="462" spans="1:11" s="469" customFormat="1" ht="15.75" customHeight="1" x14ac:dyDescent="0.35">
      <c r="A462" s="806" t="s">
        <v>750</v>
      </c>
      <c r="B462" s="857"/>
      <c r="C462" s="857"/>
      <c r="D462" s="856" t="s">
        <v>319</v>
      </c>
      <c r="E462" s="856" t="s">
        <v>319</v>
      </c>
      <c r="F462" s="803"/>
      <c r="G462" s="803"/>
      <c r="H462" s="803"/>
      <c r="I462" s="801"/>
      <c r="J462" s="801"/>
      <c r="K462" s="801"/>
    </row>
    <row r="463" spans="1:11" s="469" customFormat="1" ht="15.75" customHeight="1" thickBot="1" x14ac:dyDescent="0.4">
      <c r="A463" s="807" t="s">
        <v>751</v>
      </c>
      <c r="B463" s="858"/>
      <c r="C463" s="858"/>
      <c r="D463" s="859" t="s">
        <v>319</v>
      </c>
      <c r="E463" s="859" t="s">
        <v>319</v>
      </c>
      <c r="F463" s="803"/>
      <c r="G463" s="803"/>
      <c r="H463" s="803"/>
      <c r="I463" s="801"/>
      <c r="J463" s="801"/>
      <c r="K463" s="801"/>
    </row>
    <row r="464" spans="1:11" s="469" customFormat="1" ht="15.75" customHeight="1" x14ac:dyDescent="0.35">
      <c r="A464" s="809"/>
      <c r="B464" s="860"/>
      <c r="C464" s="841"/>
      <c r="D464" s="841"/>
      <c r="E464" s="841"/>
      <c r="F464" s="803"/>
      <c r="G464" s="803"/>
      <c r="H464" s="803"/>
      <c r="I464" s="801"/>
      <c r="J464" s="801"/>
      <c r="K464" s="801"/>
    </row>
    <row r="465" spans="1:11" s="469" customFormat="1" ht="15.75" customHeight="1" thickBot="1" x14ac:dyDescent="0.4">
      <c r="A465" s="810" t="s">
        <v>394</v>
      </c>
      <c r="B465" s="846"/>
      <c r="C465" s="841"/>
      <c r="D465" s="841"/>
      <c r="E465" s="841"/>
      <c r="F465" s="803"/>
      <c r="G465" s="803"/>
      <c r="H465" s="803"/>
      <c r="I465" s="801"/>
      <c r="J465" s="801"/>
      <c r="K465" s="801"/>
    </row>
    <row r="466" spans="1:11" s="469" customFormat="1" ht="15.75" customHeight="1" thickBot="1" x14ac:dyDescent="0.4">
      <c r="A466" s="817" t="s">
        <v>393</v>
      </c>
      <c r="B466" s="814" t="s">
        <v>457</v>
      </c>
      <c r="C466" s="814" t="s">
        <v>459</v>
      </c>
      <c r="D466" s="814" t="s">
        <v>533</v>
      </c>
      <c r="E466" s="814" t="s">
        <v>445</v>
      </c>
      <c r="F466" s="814" t="s">
        <v>441</v>
      </c>
      <c r="G466" s="814" t="s">
        <v>532</v>
      </c>
      <c r="H466" s="880" t="s">
        <v>287</v>
      </c>
      <c r="I466" s="811"/>
      <c r="J466" s="811"/>
      <c r="K466" s="811"/>
    </row>
    <row r="467" spans="1:11" s="469" customFormat="1" ht="15.75" customHeight="1" x14ac:dyDescent="0.35">
      <c r="A467" s="816" t="s">
        <v>262</v>
      </c>
      <c r="B467" s="855"/>
      <c r="C467" s="855"/>
      <c r="D467" s="855"/>
      <c r="E467" s="856" t="s">
        <v>319</v>
      </c>
      <c r="F467" s="812" t="s">
        <v>319</v>
      </c>
      <c r="G467" s="812" t="s">
        <v>319</v>
      </c>
      <c r="H467" s="885"/>
      <c r="I467" s="801"/>
      <c r="J467" s="801"/>
      <c r="K467" s="801"/>
    </row>
    <row r="468" spans="1:11" s="469" customFormat="1" ht="15.75" customHeight="1" x14ac:dyDescent="0.35">
      <c r="A468" s="806" t="s">
        <v>525</v>
      </c>
      <c r="B468" s="857"/>
      <c r="C468" s="857"/>
      <c r="D468" s="857"/>
      <c r="E468" s="856" t="s">
        <v>319</v>
      </c>
      <c r="F468" s="812" t="s">
        <v>319</v>
      </c>
      <c r="G468" s="812" t="s">
        <v>319</v>
      </c>
      <c r="H468" s="885"/>
      <c r="I468" s="805"/>
      <c r="J468" s="805"/>
      <c r="K468" s="801"/>
    </row>
    <row r="469" spans="1:11" s="469" customFormat="1" ht="15.75" customHeight="1" thickBot="1" x14ac:dyDescent="0.4">
      <c r="A469" s="810"/>
      <c r="B469" s="846"/>
      <c r="C469" s="841"/>
      <c r="D469" s="841"/>
      <c r="E469" s="861"/>
      <c r="F469" s="837"/>
      <c r="G469" s="837"/>
      <c r="H469" s="837"/>
      <c r="I469" s="801"/>
      <c r="J469" s="801"/>
      <c r="K469" s="801"/>
    </row>
    <row r="470" spans="1:11" s="469" customFormat="1" ht="15.75" customHeight="1" thickBot="1" x14ac:dyDescent="0.4">
      <c r="A470" s="817" t="s">
        <v>485</v>
      </c>
      <c r="B470" s="814" t="s">
        <v>486</v>
      </c>
      <c r="C470" s="814" t="s">
        <v>482</v>
      </c>
      <c r="D470" s="814" t="s">
        <v>487</v>
      </c>
      <c r="E470" s="880" t="s">
        <v>287</v>
      </c>
      <c r="F470" s="803"/>
      <c r="G470" s="803"/>
      <c r="H470" s="803"/>
      <c r="I470" s="811"/>
      <c r="J470" s="811"/>
      <c r="K470" s="811"/>
    </row>
    <row r="471" spans="1:11" s="469" customFormat="1" ht="15.75" customHeight="1" thickBot="1" x14ac:dyDescent="0.4">
      <c r="A471" s="830" t="s">
        <v>397</v>
      </c>
      <c r="B471" s="862"/>
      <c r="C471" s="863" t="s">
        <v>319</v>
      </c>
      <c r="D471" s="1146" t="s">
        <v>319</v>
      </c>
      <c r="E471" s="882"/>
      <c r="F471" s="803"/>
      <c r="G471" s="803"/>
      <c r="H471" s="803"/>
      <c r="I471" s="801"/>
      <c r="J471" s="801"/>
      <c r="K471" s="801"/>
    </row>
    <row r="472" spans="1:11" s="469" customFormat="1" ht="15.75" customHeight="1" x14ac:dyDescent="0.35">
      <c r="A472" s="832" t="s">
        <v>399</v>
      </c>
      <c r="B472" s="864"/>
      <c r="C472" s="856" t="s">
        <v>319</v>
      </c>
      <c r="D472" s="879" t="s">
        <v>319</v>
      </c>
      <c r="E472" s="883"/>
      <c r="F472" s="803"/>
      <c r="G472" s="803"/>
      <c r="H472" s="803"/>
      <c r="I472" s="801"/>
      <c r="J472" s="801"/>
      <c r="K472" s="801"/>
    </row>
    <row r="473" spans="1:11" s="469" customFormat="1" ht="15.75" customHeight="1" x14ac:dyDescent="0.35">
      <c r="A473" s="821" t="s">
        <v>400</v>
      </c>
      <c r="B473" s="866"/>
      <c r="C473" s="856" t="s">
        <v>319</v>
      </c>
      <c r="D473" s="879" t="s">
        <v>319</v>
      </c>
      <c r="E473" s="883"/>
      <c r="F473" s="803"/>
      <c r="G473" s="803"/>
      <c r="H473" s="803"/>
      <c r="I473" s="801"/>
      <c r="J473" s="801"/>
      <c r="K473" s="801"/>
    </row>
    <row r="474" spans="1:11" s="469" customFormat="1" ht="15.75" customHeight="1" x14ac:dyDescent="0.35">
      <c r="A474" s="821" t="s">
        <v>401</v>
      </c>
      <c r="B474" s="866"/>
      <c r="C474" s="856" t="s">
        <v>319</v>
      </c>
      <c r="D474" s="879" t="s">
        <v>319</v>
      </c>
      <c r="E474" s="883"/>
      <c r="F474" s="803"/>
      <c r="G474" s="803"/>
      <c r="H474" s="803"/>
      <c r="I474" s="801"/>
      <c r="J474" s="801"/>
      <c r="K474" s="801"/>
    </row>
    <row r="475" spans="1:11" s="469" customFormat="1" ht="15.75" customHeight="1" x14ac:dyDescent="0.35">
      <c r="A475" s="821" t="s">
        <v>402</v>
      </c>
      <c r="B475" s="866"/>
      <c r="C475" s="856" t="s">
        <v>319</v>
      </c>
      <c r="D475" s="879" t="s">
        <v>319</v>
      </c>
      <c r="E475" s="883"/>
      <c r="F475" s="803"/>
      <c r="G475" s="803"/>
      <c r="H475" s="803"/>
      <c r="I475" s="801"/>
      <c r="J475" s="801"/>
      <c r="K475" s="801"/>
    </row>
    <row r="476" spans="1:11" s="469" customFormat="1" ht="15.75" customHeight="1" x14ac:dyDescent="0.35">
      <c r="A476" s="822" t="s">
        <v>5</v>
      </c>
      <c r="B476" s="866"/>
      <c r="C476" s="879" t="s">
        <v>319</v>
      </c>
      <c r="D476" s="879" t="s">
        <v>319</v>
      </c>
      <c r="E476" s="885"/>
      <c r="F476" s="803"/>
      <c r="G476" s="803"/>
      <c r="H476" s="803"/>
      <c r="I476" s="556"/>
      <c r="J476" s="556"/>
      <c r="K476" s="556"/>
    </row>
    <row r="477" spans="1:11" s="469" customFormat="1" ht="15.75" customHeight="1" x14ac:dyDescent="0.35">
      <c r="A477" s="821" t="s">
        <v>403</v>
      </c>
      <c r="B477" s="866"/>
      <c r="C477" s="879" t="s">
        <v>319</v>
      </c>
      <c r="D477" s="879" t="s">
        <v>319</v>
      </c>
      <c r="E477" s="883"/>
      <c r="F477" s="803"/>
      <c r="G477" s="803"/>
      <c r="H477" s="803"/>
      <c r="I477" s="556"/>
      <c r="J477" s="556"/>
      <c r="K477" s="556"/>
    </row>
    <row r="478" spans="1:11" s="469" customFormat="1" ht="15.75" customHeight="1" x14ac:dyDescent="0.35">
      <c r="A478" s="821" t="s">
        <v>583</v>
      </c>
      <c r="B478" s="866"/>
      <c r="C478" s="879" t="s">
        <v>319</v>
      </c>
      <c r="D478" s="879" t="s">
        <v>319</v>
      </c>
      <c r="E478" s="883"/>
      <c r="F478" s="803"/>
      <c r="G478" s="803"/>
      <c r="H478" s="803"/>
      <c r="I478" s="556"/>
      <c r="J478" s="556"/>
      <c r="K478" s="556"/>
    </row>
    <row r="479" spans="1:11" s="469" customFormat="1" ht="15.75" customHeight="1" x14ac:dyDescent="0.35">
      <c r="A479" s="821" t="s">
        <v>405</v>
      </c>
      <c r="B479" s="866"/>
      <c r="C479" s="879" t="s">
        <v>319</v>
      </c>
      <c r="D479" s="879" t="s">
        <v>319</v>
      </c>
      <c r="E479" s="883"/>
      <c r="F479" s="803"/>
      <c r="G479" s="803"/>
      <c r="H479" s="803"/>
      <c r="I479" s="556"/>
      <c r="J479" s="556"/>
      <c r="K479" s="556"/>
    </row>
    <row r="480" spans="1:11" s="469" customFormat="1" ht="15.75" customHeight="1" x14ac:dyDescent="0.35">
      <c r="A480" s="821" t="s">
        <v>406</v>
      </c>
      <c r="B480" s="866"/>
      <c r="C480" s="879" t="s">
        <v>319</v>
      </c>
      <c r="D480" s="879" t="s">
        <v>319</v>
      </c>
      <c r="E480" s="883"/>
      <c r="F480" s="803"/>
      <c r="G480" s="803"/>
      <c r="H480" s="803"/>
      <c r="I480" s="556"/>
      <c r="J480" s="556"/>
      <c r="K480" s="556"/>
    </row>
    <row r="481" spans="1:11" s="469" customFormat="1" ht="15.75" customHeight="1" x14ac:dyDescent="0.35">
      <c r="A481" s="821" t="s">
        <v>629</v>
      </c>
      <c r="B481" s="866"/>
      <c r="C481" s="879" t="s">
        <v>319</v>
      </c>
      <c r="D481" s="879" t="s">
        <v>319</v>
      </c>
      <c r="E481" s="883"/>
      <c r="F481" s="803"/>
      <c r="G481" s="803"/>
      <c r="H481" s="803"/>
      <c r="I481" s="556"/>
      <c r="J481" s="556"/>
      <c r="K481" s="556"/>
    </row>
    <row r="482" spans="1:11" s="469" customFormat="1" ht="15.75" customHeight="1" x14ac:dyDescent="0.35">
      <c r="A482" s="821" t="s">
        <v>217</v>
      </c>
      <c r="B482" s="866"/>
      <c r="C482" s="879" t="s">
        <v>319</v>
      </c>
      <c r="D482" s="879" t="s">
        <v>319</v>
      </c>
      <c r="E482" s="883"/>
      <c r="F482" s="803"/>
      <c r="G482" s="803"/>
      <c r="H482" s="803"/>
      <c r="I482" s="556"/>
      <c r="J482" s="556"/>
      <c r="K482" s="556"/>
    </row>
    <row r="483" spans="1:11" s="469" customFormat="1" ht="15.75" customHeight="1" x14ac:dyDescent="0.35">
      <c r="A483" s="821" t="s">
        <v>28</v>
      </c>
      <c r="B483" s="866"/>
      <c r="C483" s="879" t="s">
        <v>319</v>
      </c>
      <c r="D483" s="879" t="s">
        <v>319</v>
      </c>
      <c r="E483" s="883"/>
      <c r="F483" s="803"/>
      <c r="G483" s="803"/>
      <c r="H483" s="803"/>
      <c r="I483" s="556"/>
      <c r="J483" s="556"/>
      <c r="K483" s="556"/>
    </row>
    <row r="484" spans="1:11" s="469" customFormat="1" ht="15.75" customHeight="1" x14ac:dyDescent="0.35">
      <c r="A484" s="821" t="s">
        <v>39</v>
      </c>
      <c r="B484" s="866"/>
      <c r="C484" s="879" t="s">
        <v>319</v>
      </c>
      <c r="D484" s="879" t="s">
        <v>319</v>
      </c>
      <c r="E484" s="883"/>
      <c r="F484" s="803"/>
      <c r="G484" s="803"/>
      <c r="H484" s="803"/>
      <c r="I484" s="556"/>
      <c r="J484" s="556"/>
      <c r="K484" s="556"/>
    </row>
    <row r="485" spans="1:11" s="469" customFormat="1" ht="15.75" customHeight="1" x14ac:dyDescent="0.35">
      <c r="A485" s="821" t="s">
        <v>536</v>
      </c>
      <c r="B485" s="866"/>
      <c r="C485" s="879" t="s">
        <v>319</v>
      </c>
      <c r="D485" s="879" t="s">
        <v>319</v>
      </c>
      <c r="E485" s="883"/>
      <c r="F485" s="803"/>
      <c r="G485" s="803"/>
      <c r="H485" s="803"/>
      <c r="I485" s="556"/>
      <c r="J485" s="556"/>
      <c r="K485" s="556"/>
    </row>
    <row r="486" spans="1:11" s="469" customFormat="1" ht="15.75" customHeight="1" x14ac:dyDescent="0.35">
      <c r="A486" s="821" t="s">
        <v>31</v>
      </c>
      <c r="B486" s="866"/>
      <c r="C486" s="879" t="s">
        <v>319</v>
      </c>
      <c r="D486" s="879" t="s">
        <v>319</v>
      </c>
      <c r="E486" s="883"/>
      <c r="F486" s="803"/>
      <c r="G486" s="803"/>
      <c r="H486" s="803"/>
      <c r="I486" s="556"/>
      <c r="J486" s="556"/>
      <c r="K486" s="556"/>
    </row>
    <row r="487" spans="1:11" s="469" customFormat="1" ht="15.75" customHeight="1" x14ac:dyDescent="0.35">
      <c r="A487" s="821" t="s">
        <v>408</v>
      </c>
      <c r="B487" s="866"/>
      <c r="C487" s="879" t="s">
        <v>319</v>
      </c>
      <c r="D487" s="879" t="s">
        <v>319</v>
      </c>
      <c r="E487" s="883"/>
      <c r="F487" s="803"/>
      <c r="G487" s="803"/>
      <c r="H487" s="803"/>
      <c r="I487" s="556"/>
      <c r="J487" s="556"/>
      <c r="K487" s="556"/>
    </row>
    <row r="488" spans="1:11" s="469" customFormat="1" ht="15.75" customHeight="1" x14ac:dyDescent="0.35">
      <c r="A488" s="821" t="s">
        <v>219</v>
      </c>
      <c r="B488" s="866"/>
      <c r="C488" s="879" t="s">
        <v>319</v>
      </c>
      <c r="D488" s="879" t="s">
        <v>319</v>
      </c>
      <c r="E488" s="883"/>
      <c r="F488" s="803"/>
      <c r="G488" s="803"/>
      <c r="H488" s="803"/>
      <c r="I488" s="556"/>
      <c r="J488" s="556"/>
      <c r="K488" s="556"/>
    </row>
    <row r="489" spans="1:11" s="469" customFormat="1" ht="15.75" customHeight="1" x14ac:dyDescent="0.35">
      <c r="A489" s="821" t="s">
        <v>543</v>
      </c>
      <c r="B489" s="866"/>
      <c r="C489" s="879" t="s">
        <v>319</v>
      </c>
      <c r="D489" s="879" t="s">
        <v>319</v>
      </c>
      <c r="E489" s="883"/>
      <c r="F489" s="803"/>
      <c r="G489" s="803"/>
      <c r="H489" s="803"/>
      <c r="I489" s="556"/>
      <c r="J489" s="556"/>
      <c r="K489" s="556"/>
    </row>
    <row r="490" spans="1:11" s="469" customFormat="1" ht="15.75" customHeight="1" x14ac:dyDescent="0.35">
      <c r="A490" s="821" t="s">
        <v>585</v>
      </c>
      <c r="B490" s="866"/>
      <c r="C490" s="879" t="s">
        <v>319</v>
      </c>
      <c r="D490" s="879" t="s">
        <v>319</v>
      </c>
      <c r="E490" s="883"/>
      <c r="F490" s="803"/>
      <c r="G490" s="803"/>
      <c r="H490" s="803"/>
      <c r="I490" s="556"/>
      <c r="J490" s="556"/>
      <c r="K490" s="556"/>
    </row>
    <row r="491" spans="1:11" s="469" customFormat="1" ht="15.75" customHeight="1" x14ac:dyDescent="0.35">
      <c r="A491" s="821" t="s">
        <v>455</v>
      </c>
      <c r="B491" s="866"/>
      <c r="C491" s="879" t="s">
        <v>319</v>
      </c>
      <c r="D491" s="879" t="s">
        <v>319</v>
      </c>
      <c r="E491" s="883"/>
      <c r="F491" s="803"/>
      <c r="G491" s="803"/>
      <c r="H491" s="803"/>
      <c r="I491" s="556"/>
      <c r="J491" s="556"/>
      <c r="K491" s="556"/>
    </row>
    <row r="492" spans="1:11" s="469" customFormat="1" ht="15.75" customHeight="1" x14ac:dyDescent="0.35">
      <c r="A492" s="821" t="s">
        <v>456</v>
      </c>
      <c r="B492" s="866"/>
      <c r="C492" s="879" t="s">
        <v>319</v>
      </c>
      <c r="D492" s="879" t="s">
        <v>319</v>
      </c>
      <c r="E492" s="883"/>
      <c r="F492" s="803"/>
      <c r="G492" s="803"/>
      <c r="H492" s="803"/>
      <c r="I492" s="556"/>
      <c r="J492" s="556"/>
      <c r="K492" s="556"/>
    </row>
    <row r="493" spans="1:11" s="469" customFormat="1" ht="15.75" customHeight="1" x14ac:dyDescent="0.35">
      <c r="A493" s="802" t="s">
        <v>413</v>
      </c>
      <c r="B493" s="866"/>
      <c r="C493" s="879" t="s">
        <v>319</v>
      </c>
      <c r="D493" s="879" t="s">
        <v>319</v>
      </c>
      <c r="E493" s="883"/>
      <c r="F493" s="803"/>
      <c r="G493" s="803"/>
      <c r="H493" s="803"/>
      <c r="I493" s="556"/>
      <c r="J493" s="556"/>
      <c r="K493" s="556"/>
    </row>
    <row r="494" spans="1:11" s="469" customFormat="1" ht="15.75" customHeight="1" x14ac:dyDescent="0.35">
      <c r="A494" s="802" t="s">
        <v>414</v>
      </c>
      <c r="B494" s="866"/>
      <c r="C494" s="879" t="s">
        <v>319</v>
      </c>
      <c r="D494" s="879" t="s">
        <v>319</v>
      </c>
      <c r="E494" s="883"/>
      <c r="F494" s="803"/>
      <c r="G494" s="803"/>
      <c r="H494" s="803"/>
      <c r="I494" s="556"/>
      <c r="J494" s="556"/>
      <c r="K494" s="556"/>
    </row>
    <row r="495" spans="1:11" s="469" customFormat="1" ht="15.75" customHeight="1" x14ac:dyDescent="0.35">
      <c r="A495" s="821" t="s">
        <v>537</v>
      </c>
      <c r="B495" s="866"/>
      <c r="C495" s="879" t="s">
        <v>319</v>
      </c>
      <c r="D495" s="879" t="s">
        <v>319</v>
      </c>
      <c r="E495" s="883"/>
      <c r="F495" s="803"/>
      <c r="G495" s="803"/>
      <c r="H495" s="803"/>
      <c r="I495" s="556"/>
      <c r="J495" s="556"/>
      <c r="K495" s="556"/>
    </row>
    <row r="496" spans="1:11" s="469" customFormat="1" ht="15.75" customHeight="1" thickBot="1" x14ac:dyDescent="0.4">
      <c r="A496" s="831" t="s">
        <v>426</v>
      </c>
      <c r="B496" s="868"/>
      <c r="C496" s="879" t="s">
        <v>319</v>
      </c>
      <c r="D496" s="879" t="s">
        <v>319</v>
      </c>
      <c r="E496" s="883"/>
      <c r="F496" s="803"/>
      <c r="G496" s="803"/>
      <c r="H496" s="803"/>
      <c r="I496" s="556"/>
      <c r="J496" s="556"/>
      <c r="K496" s="556"/>
    </row>
    <row r="497" spans="1:11" s="469" customFormat="1" ht="15.75" customHeight="1" thickBot="1" x14ac:dyDescent="0.4">
      <c r="A497" s="809"/>
      <c r="B497" s="860"/>
      <c r="C497" s="841"/>
      <c r="D497" s="841"/>
      <c r="E497" s="841"/>
      <c r="F497" s="803"/>
      <c r="G497" s="803"/>
      <c r="H497" s="803"/>
      <c r="I497" s="556"/>
      <c r="J497" s="556"/>
      <c r="K497" s="556"/>
    </row>
    <row r="498" spans="1:11" s="469" customFormat="1" ht="15.75" customHeight="1" thickBot="1" x14ac:dyDescent="0.4">
      <c r="A498" s="828" t="s">
        <v>539</v>
      </c>
      <c r="B498" s="813" t="s">
        <v>540</v>
      </c>
      <c r="C498" s="814" t="s">
        <v>482</v>
      </c>
      <c r="D498" s="815" t="s">
        <v>541</v>
      </c>
      <c r="E498" s="880" t="s">
        <v>287</v>
      </c>
      <c r="F498" s="803"/>
      <c r="G498" s="803"/>
      <c r="H498" s="803"/>
      <c r="I498" s="556"/>
      <c r="J498" s="556"/>
      <c r="K498" s="556"/>
    </row>
    <row r="499" spans="1:11" s="469" customFormat="1" ht="15.75" customHeight="1" thickBot="1" x14ac:dyDescent="0.4">
      <c r="A499" s="824" t="s">
        <v>397</v>
      </c>
      <c r="B499" s="862"/>
      <c r="C499" s="863" t="s">
        <v>319</v>
      </c>
      <c r="D499" s="1146" t="s">
        <v>319</v>
      </c>
      <c r="E499" s="882"/>
      <c r="F499" s="803"/>
      <c r="G499" s="803"/>
      <c r="H499" s="803"/>
      <c r="I499" s="556"/>
      <c r="J499" s="556"/>
      <c r="K499" s="556"/>
    </row>
    <row r="500" spans="1:11" s="469" customFormat="1" ht="15.75" customHeight="1" x14ac:dyDescent="0.35">
      <c r="A500" s="829" t="s">
        <v>399</v>
      </c>
      <c r="B500" s="864"/>
      <c r="C500" s="879" t="s">
        <v>319</v>
      </c>
      <c r="D500" s="879" t="s">
        <v>319</v>
      </c>
      <c r="E500" s="881"/>
      <c r="F500" s="803"/>
      <c r="G500" s="803"/>
      <c r="H500" s="803"/>
      <c r="I500" s="556"/>
      <c r="J500" s="556"/>
      <c r="K500" s="556"/>
    </row>
    <row r="501" spans="1:11" s="469" customFormat="1" ht="15.75" customHeight="1" x14ac:dyDescent="0.35">
      <c r="A501" s="825" t="s">
        <v>400</v>
      </c>
      <c r="B501" s="866"/>
      <c r="C501" s="879" t="s">
        <v>319</v>
      </c>
      <c r="D501" s="879" t="s">
        <v>319</v>
      </c>
      <c r="E501" s="881"/>
      <c r="F501" s="803"/>
      <c r="G501" s="803"/>
      <c r="H501" s="803"/>
      <c r="I501" s="556"/>
      <c r="J501" s="556"/>
      <c r="K501" s="556"/>
    </row>
    <row r="502" spans="1:11" s="469" customFormat="1" ht="15.75" customHeight="1" x14ac:dyDescent="0.35">
      <c r="A502" s="825" t="s">
        <v>401</v>
      </c>
      <c r="B502" s="866"/>
      <c r="C502" s="879" t="s">
        <v>319</v>
      </c>
      <c r="D502" s="879" t="s">
        <v>319</v>
      </c>
      <c r="E502" s="881"/>
      <c r="F502" s="803"/>
      <c r="G502" s="803"/>
      <c r="H502" s="803"/>
      <c r="I502" s="556"/>
      <c r="J502" s="556"/>
      <c r="K502" s="556"/>
    </row>
    <row r="503" spans="1:11" s="469" customFormat="1" ht="15.75" customHeight="1" x14ac:dyDescent="0.35">
      <c r="A503" s="825" t="s">
        <v>402</v>
      </c>
      <c r="B503" s="866"/>
      <c r="C503" s="879" t="s">
        <v>319</v>
      </c>
      <c r="D503" s="879" t="s">
        <v>319</v>
      </c>
      <c r="E503" s="881"/>
      <c r="F503" s="803"/>
      <c r="G503" s="803"/>
      <c r="H503" s="803"/>
      <c r="I503" s="556"/>
      <c r="J503" s="556"/>
      <c r="K503" s="556"/>
    </row>
    <row r="504" spans="1:11" s="469" customFormat="1" ht="15.75" customHeight="1" x14ac:dyDescent="0.35">
      <c r="A504" s="826" t="s">
        <v>5</v>
      </c>
      <c r="B504" s="866"/>
      <c r="C504" s="879" t="s">
        <v>319</v>
      </c>
      <c r="D504" s="879" t="s">
        <v>319</v>
      </c>
      <c r="E504" s="881"/>
      <c r="F504" s="803"/>
      <c r="G504" s="803"/>
      <c r="H504" s="803"/>
      <c r="I504" s="556"/>
      <c r="J504" s="556"/>
      <c r="K504" s="556"/>
    </row>
    <row r="505" spans="1:11" s="469" customFormat="1" ht="15.75" customHeight="1" x14ac:dyDescent="0.35">
      <c r="A505" s="825" t="s">
        <v>403</v>
      </c>
      <c r="B505" s="866"/>
      <c r="C505" s="879" t="s">
        <v>319</v>
      </c>
      <c r="D505" s="879" t="s">
        <v>319</v>
      </c>
      <c r="E505" s="881"/>
      <c r="F505" s="803"/>
      <c r="G505" s="803"/>
      <c r="H505" s="803"/>
      <c r="I505" s="556"/>
      <c r="J505" s="556"/>
      <c r="K505" s="556"/>
    </row>
    <row r="506" spans="1:11" s="469" customFormat="1" ht="15.75" customHeight="1" x14ac:dyDescent="0.35">
      <c r="A506" s="825" t="s">
        <v>583</v>
      </c>
      <c r="B506" s="866"/>
      <c r="C506" s="879" t="s">
        <v>319</v>
      </c>
      <c r="D506" s="879" t="s">
        <v>319</v>
      </c>
      <c r="E506" s="881"/>
      <c r="F506" s="803"/>
      <c r="G506" s="803"/>
      <c r="H506" s="803"/>
      <c r="I506" s="556"/>
      <c r="J506" s="556"/>
      <c r="K506" s="556"/>
    </row>
    <row r="507" spans="1:11" s="469" customFormat="1" ht="15.75" customHeight="1" x14ac:dyDescent="0.35">
      <c r="A507" s="825" t="s">
        <v>405</v>
      </c>
      <c r="B507" s="866"/>
      <c r="C507" s="879" t="s">
        <v>319</v>
      </c>
      <c r="D507" s="879" t="s">
        <v>319</v>
      </c>
      <c r="E507" s="881"/>
      <c r="F507" s="803"/>
      <c r="G507" s="803"/>
      <c r="H507" s="803"/>
      <c r="I507" s="556"/>
      <c r="J507" s="556"/>
      <c r="K507" s="556"/>
    </row>
    <row r="508" spans="1:11" s="469" customFormat="1" ht="15.75" customHeight="1" x14ac:dyDescent="0.35">
      <c r="A508" s="825" t="s">
        <v>406</v>
      </c>
      <c r="B508" s="866"/>
      <c r="C508" s="879" t="s">
        <v>319</v>
      </c>
      <c r="D508" s="879" t="s">
        <v>319</v>
      </c>
      <c r="E508" s="881"/>
      <c r="F508" s="803"/>
      <c r="G508" s="803"/>
      <c r="H508" s="803"/>
      <c r="I508" s="556"/>
      <c r="J508" s="556"/>
      <c r="K508" s="556"/>
    </row>
    <row r="509" spans="1:11" s="469" customFormat="1" ht="15.75" customHeight="1" x14ac:dyDescent="0.35">
      <c r="A509" s="825" t="s">
        <v>629</v>
      </c>
      <c r="B509" s="866"/>
      <c r="C509" s="879" t="s">
        <v>319</v>
      </c>
      <c r="D509" s="879" t="s">
        <v>319</v>
      </c>
      <c r="E509" s="881"/>
      <c r="F509" s="803"/>
      <c r="G509" s="803"/>
      <c r="H509" s="803"/>
      <c r="I509" s="556"/>
      <c r="J509" s="556"/>
      <c r="K509" s="556"/>
    </row>
    <row r="510" spans="1:11" s="469" customFormat="1" ht="15.75" customHeight="1" x14ac:dyDescent="0.35">
      <c r="A510" s="825" t="s">
        <v>217</v>
      </c>
      <c r="B510" s="866"/>
      <c r="C510" s="879" t="s">
        <v>319</v>
      </c>
      <c r="D510" s="879" t="s">
        <v>319</v>
      </c>
      <c r="E510" s="881"/>
      <c r="F510" s="803"/>
      <c r="G510" s="803"/>
      <c r="H510" s="803"/>
      <c r="I510" s="556"/>
      <c r="J510" s="556"/>
      <c r="K510" s="556"/>
    </row>
    <row r="511" spans="1:11" s="469" customFormat="1" ht="15.75" customHeight="1" x14ac:dyDescent="0.35">
      <c r="A511" s="825" t="s">
        <v>28</v>
      </c>
      <c r="B511" s="866"/>
      <c r="C511" s="879" t="s">
        <v>319</v>
      </c>
      <c r="D511" s="879" t="s">
        <v>319</v>
      </c>
      <c r="E511" s="881"/>
      <c r="F511" s="803"/>
      <c r="G511" s="803"/>
      <c r="H511" s="803"/>
      <c r="I511" s="556"/>
      <c r="J511" s="556"/>
      <c r="K511" s="556"/>
    </row>
    <row r="512" spans="1:11" s="469" customFormat="1" ht="15.75" customHeight="1" x14ac:dyDescent="0.35">
      <c r="A512" s="821" t="s">
        <v>39</v>
      </c>
      <c r="B512" s="866"/>
      <c r="C512" s="879" t="s">
        <v>319</v>
      </c>
      <c r="D512" s="879" t="s">
        <v>319</v>
      </c>
      <c r="E512" s="881"/>
      <c r="F512" s="803"/>
      <c r="G512" s="803"/>
      <c r="H512" s="803"/>
      <c r="I512" s="556"/>
      <c r="J512" s="556"/>
      <c r="K512" s="556"/>
    </row>
    <row r="513" spans="1:11" s="469" customFormat="1" ht="15.75" customHeight="1" x14ac:dyDescent="0.35">
      <c r="A513" s="821" t="s">
        <v>536</v>
      </c>
      <c r="B513" s="866"/>
      <c r="C513" s="879" t="s">
        <v>319</v>
      </c>
      <c r="D513" s="879" t="s">
        <v>319</v>
      </c>
      <c r="E513" s="881"/>
      <c r="F513" s="803"/>
      <c r="G513" s="803"/>
      <c r="H513" s="803"/>
      <c r="I513" s="556"/>
      <c r="J513" s="556"/>
      <c r="K513" s="556"/>
    </row>
    <row r="514" spans="1:11" s="469" customFormat="1" ht="15.75" customHeight="1" x14ac:dyDescent="0.35">
      <c r="A514" s="825" t="s">
        <v>31</v>
      </c>
      <c r="B514" s="866"/>
      <c r="C514" s="879" t="s">
        <v>319</v>
      </c>
      <c r="D514" s="879" t="s">
        <v>319</v>
      </c>
      <c r="E514" s="881"/>
      <c r="F514" s="803"/>
      <c r="G514" s="803"/>
      <c r="H514" s="803"/>
      <c r="I514" s="556"/>
      <c r="J514" s="556"/>
      <c r="K514" s="556"/>
    </row>
    <row r="515" spans="1:11" s="469" customFormat="1" ht="15.75" customHeight="1" x14ac:dyDescent="0.35">
      <c r="A515" s="825" t="s">
        <v>408</v>
      </c>
      <c r="B515" s="866"/>
      <c r="C515" s="879" t="s">
        <v>319</v>
      </c>
      <c r="D515" s="879" t="s">
        <v>319</v>
      </c>
      <c r="E515" s="881"/>
      <c r="F515" s="803"/>
      <c r="G515" s="803"/>
      <c r="H515" s="803"/>
      <c r="I515" s="556"/>
      <c r="J515" s="556"/>
      <c r="K515" s="556"/>
    </row>
    <row r="516" spans="1:11" s="469" customFormat="1" ht="15.75" customHeight="1" x14ac:dyDescent="0.35">
      <c r="A516" s="825" t="s">
        <v>219</v>
      </c>
      <c r="B516" s="866"/>
      <c r="C516" s="879" t="s">
        <v>319</v>
      </c>
      <c r="D516" s="879" t="s">
        <v>319</v>
      </c>
      <c r="E516" s="881"/>
      <c r="F516" s="803"/>
      <c r="G516" s="803"/>
      <c r="H516" s="803"/>
      <c r="I516" s="556"/>
      <c r="J516" s="556"/>
      <c r="K516" s="556"/>
    </row>
    <row r="517" spans="1:11" s="469" customFormat="1" ht="15.75" customHeight="1" x14ac:dyDescent="0.35">
      <c r="A517" s="825" t="s">
        <v>543</v>
      </c>
      <c r="B517" s="866"/>
      <c r="C517" s="879" t="s">
        <v>319</v>
      </c>
      <c r="D517" s="879" t="s">
        <v>319</v>
      </c>
      <c r="E517" s="881"/>
      <c r="F517" s="803"/>
      <c r="G517" s="803"/>
      <c r="H517" s="803"/>
      <c r="I517" s="556"/>
      <c r="J517" s="556"/>
      <c r="K517" s="556"/>
    </row>
    <row r="518" spans="1:11" s="469" customFormat="1" ht="15.75" customHeight="1" x14ac:dyDescent="0.35">
      <c r="A518" s="825" t="s">
        <v>585</v>
      </c>
      <c r="B518" s="866"/>
      <c r="C518" s="879" t="s">
        <v>319</v>
      </c>
      <c r="D518" s="879" t="s">
        <v>319</v>
      </c>
      <c r="E518" s="881"/>
      <c r="F518" s="803"/>
      <c r="G518" s="803"/>
      <c r="H518" s="803"/>
      <c r="I518" s="556"/>
      <c r="J518" s="556"/>
      <c r="K518" s="556"/>
    </row>
    <row r="519" spans="1:11" s="469" customFormat="1" ht="15.75" customHeight="1" x14ac:dyDescent="0.35">
      <c r="A519" s="825" t="s">
        <v>455</v>
      </c>
      <c r="B519" s="866"/>
      <c r="C519" s="879" t="s">
        <v>319</v>
      </c>
      <c r="D519" s="879" t="s">
        <v>319</v>
      </c>
      <c r="E519" s="881"/>
      <c r="F519" s="803"/>
      <c r="G519" s="803"/>
      <c r="H519" s="803"/>
      <c r="I519" s="556"/>
      <c r="J519" s="556"/>
      <c r="K519" s="556"/>
    </row>
    <row r="520" spans="1:11" s="469" customFormat="1" ht="15.75" customHeight="1" x14ac:dyDescent="0.35">
      <c r="A520" s="825" t="s">
        <v>456</v>
      </c>
      <c r="B520" s="866"/>
      <c r="C520" s="879" t="s">
        <v>319</v>
      </c>
      <c r="D520" s="879" t="s">
        <v>319</v>
      </c>
      <c r="E520" s="881"/>
      <c r="F520" s="803"/>
      <c r="G520" s="803"/>
      <c r="H520" s="803"/>
      <c r="I520" s="556"/>
      <c r="J520" s="556"/>
      <c r="K520" s="556"/>
    </row>
    <row r="521" spans="1:11" s="469" customFormat="1" ht="15.75" customHeight="1" x14ac:dyDescent="0.35">
      <c r="A521" s="802" t="s">
        <v>413</v>
      </c>
      <c r="B521" s="866"/>
      <c r="C521" s="879" t="s">
        <v>319</v>
      </c>
      <c r="D521" s="879" t="s">
        <v>319</v>
      </c>
      <c r="E521" s="881"/>
      <c r="F521" s="803"/>
      <c r="G521" s="803"/>
      <c r="H521" s="803"/>
      <c r="I521" s="556"/>
      <c r="J521" s="556"/>
      <c r="K521" s="556"/>
    </row>
    <row r="522" spans="1:11" s="469" customFormat="1" ht="15.75" customHeight="1" x14ac:dyDescent="0.35">
      <c r="A522" s="802" t="s">
        <v>414</v>
      </c>
      <c r="B522" s="866"/>
      <c r="C522" s="879" t="s">
        <v>319</v>
      </c>
      <c r="D522" s="879" t="s">
        <v>319</v>
      </c>
      <c r="E522" s="881"/>
      <c r="F522" s="803"/>
      <c r="G522" s="803"/>
      <c r="H522" s="803"/>
      <c r="I522" s="556"/>
      <c r="J522" s="556"/>
      <c r="K522" s="556"/>
    </row>
    <row r="523" spans="1:11" s="469" customFormat="1" ht="15.75" customHeight="1" x14ac:dyDescent="0.35">
      <c r="A523" s="825" t="s">
        <v>537</v>
      </c>
      <c r="B523" s="866"/>
      <c r="C523" s="879" t="s">
        <v>319</v>
      </c>
      <c r="D523" s="879" t="s">
        <v>319</v>
      </c>
      <c r="E523" s="881"/>
      <c r="F523" s="803"/>
      <c r="G523" s="803"/>
      <c r="H523" s="803"/>
      <c r="I523" s="556"/>
      <c r="J523" s="556"/>
      <c r="K523" s="556"/>
    </row>
    <row r="524" spans="1:11" s="469" customFormat="1" ht="15.75" customHeight="1" thickBot="1" x14ac:dyDescent="0.4">
      <c r="A524" s="827" t="s">
        <v>426</v>
      </c>
      <c r="B524" s="868"/>
      <c r="C524" s="879" t="s">
        <v>319</v>
      </c>
      <c r="D524" s="879" t="s">
        <v>319</v>
      </c>
      <c r="E524" s="881"/>
      <c r="F524" s="803"/>
      <c r="G524" s="803"/>
      <c r="H524" s="803"/>
      <c r="I524" s="556"/>
      <c r="J524" s="556"/>
      <c r="K524" s="556"/>
    </row>
    <row r="525" spans="1:11" s="469" customFormat="1" ht="15.75" customHeight="1" thickBot="1" x14ac:dyDescent="0.4">
      <c r="A525" s="809"/>
      <c r="B525" s="860"/>
      <c r="C525" s="841"/>
      <c r="D525" s="841"/>
      <c r="E525" s="841"/>
      <c r="F525" s="803"/>
      <c r="G525" s="803"/>
      <c r="H525" s="803"/>
      <c r="I525" s="556"/>
      <c r="J525" s="556"/>
      <c r="K525" s="556"/>
    </row>
    <row r="526" spans="1:11" s="469" customFormat="1" ht="15.75" customHeight="1" thickBot="1" x14ac:dyDescent="0.4">
      <c r="A526" s="828" t="s">
        <v>484</v>
      </c>
      <c r="B526" s="813" t="s">
        <v>489</v>
      </c>
      <c r="C526" s="814" t="s">
        <v>482</v>
      </c>
      <c r="D526" s="815" t="s">
        <v>488</v>
      </c>
      <c r="E526" s="880" t="s">
        <v>287</v>
      </c>
      <c r="F526" s="803"/>
      <c r="G526" s="803"/>
      <c r="H526" s="803"/>
      <c r="I526" s="556"/>
      <c r="J526" s="556"/>
      <c r="K526" s="556"/>
    </row>
    <row r="527" spans="1:11" s="469" customFormat="1" ht="15.75" customHeight="1" thickBot="1" x14ac:dyDescent="0.4">
      <c r="A527" s="824" t="s">
        <v>397</v>
      </c>
      <c r="B527" s="862"/>
      <c r="C527" s="863" t="s">
        <v>319</v>
      </c>
      <c r="D527" s="1146" t="s">
        <v>319</v>
      </c>
      <c r="E527" s="882"/>
      <c r="F527" s="803"/>
      <c r="G527" s="803"/>
      <c r="H527" s="803"/>
      <c r="I527" s="556"/>
      <c r="J527" s="556"/>
      <c r="K527" s="556"/>
    </row>
    <row r="528" spans="1:11" s="469" customFormat="1" ht="15.75" customHeight="1" x14ac:dyDescent="0.35">
      <c r="A528" s="829" t="s">
        <v>399</v>
      </c>
      <c r="B528" s="864"/>
      <c r="C528" s="879" t="s">
        <v>319</v>
      </c>
      <c r="D528" s="879" t="s">
        <v>319</v>
      </c>
      <c r="E528" s="881"/>
      <c r="F528" s="803"/>
      <c r="G528" s="803"/>
      <c r="H528" s="803"/>
      <c r="I528" s="556"/>
      <c r="J528" s="556"/>
      <c r="K528" s="556"/>
    </row>
    <row r="529" spans="1:11" s="469" customFormat="1" ht="15.75" customHeight="1" x14ac:dyDescent="0.35">
      <c r="A529" s="825" t="s">
        <v>400</v>
      </c>
      <c r="B529" s="866"/>
      <c r="C529" s="879" t="s">
        <v>319</v>
      </c>
      <c r="D529" s="879" t="s">
        <v>319</v>
      </c>
      <c r="E529" s="881"/>
      <c r="F529" s="803"/>
      <c r="G529" s="803"/>
      <c r="H529" s="803"/>
      <c r="I529" s="556"/>
      <c r="J529" s="556"/>
      <c r="K529" s="556"/>
    </row>
    <row r="530" spans="1:11" s="469" customFormat="1" ht="15.75" customHeight="1" x14ac:dyDescent="0.35">
      <c r="A530" s="825" t="s">
        <v>401</v>
      </c>
      <c r="B530" s="866"/>
      <c r="C530" s="879" t="s">
        <v>319</v>
      </c>
      <c r="D530" s="879" t="s">
        <v>319</v>
      </c>
      <c r="E530" s="881"/>
      <c r="F530" s="803"/>
      <c r="G530" s="803"/>
      <c r="H530" s="803"/>
      <c r="I530" s="556"/>
      <c r="J530" s="556"/>
      <c r="K530" s="556"/>
    </row>
    <row r="531" spans="1:11" s="469" customFormat="1" ht="15.75" customHeight="1" x14ac:dyDescent="0.35">
      <c r="A531" s="825" t="s">
        <v>402</v>
      </c>
      <c r="B531" s="866"/>
      <c r="C531" s="879" t="s">
        <v>319</v>
      </c>
      <c r="D531" s="879" t="s">
        <v>319</v>
      </c>
      <c r="E531" s="881"/>
      <c r="F531" s="803"/>
      <c r="G531" s="803"/>
      <c r="H531" s="803"/>
      <c r="I531" s="556"/>
      <c r="J531" s="556"/>
      <c r="K531" s="556"/>
    </row>
    <row r="532" spans="1:11" s="469" customFormat="1" ht="15.75" customHeight="1" x14ac:dyDescent="0.35">
      <c r="A532" s="826" t="s">
        <v>5</v>
      </c>
      <c r="B532" s="866"/>
      <c r="C532" s="879" t="s">
        <v>319</v>
      </c>
      <c r="D532" s="879" t="s">
        <v>319</v>
      </c>
      <c r="E532" s="881"/>
      <c r="F532" s="803"/>
      <c r="G532" s="803"/>
      <c r="H532" s="803"/>
      <c r="I532" s="556"/>
      <c r="J532" s="556"/>
      <c r="K532" s="556"/>
    </row>
    <row r="533" spans="1:11" s="469" customFormat="1" ht="15.75" customHeight="1" x14ac:dyDescent="0.35">
      <c r="A533" s="825" t="s">
        <v>403</v>
      </c>
      <c r="B533" s="866"/>
      <c r="C533" s="879" t="s">
        <v>319</v>
      </c>
      <c r="D533" s="879" t="s">
        <v>319</v>
      </c>
      <c r="E533" s="881"/>
      <c r="F533" s="803"/>
      <c r="G533" s="803"/>
      <c r="H533" s="803"/>
      <c r="I533" s="556"/>
      <c r="J533" s="556"/>
      <c r="K533" s="556"/>
    </row>
    <row r="534" spans="1:11" s="469" customFormat="1" ht="15.75" customHeight="1" x14ac:dyDescent="0.35">
      <c r="A534" s="825" t="s">
        <v>583</v>
      </c>
      <c r="B534" s="866"/>
      <c r="C534" s="879" t="s">
        <v>319</v>
      </c>
      <c r="D534" s="879" t="s">
        <v>319</v>
      </c>
      <c r="E534" s="881"/>
      <c r="F534" s="803"/>
      <c r="G534" s="803"/>
      <c r="H534" s="803"/>
      <c r="I534" s="556"/>
      <c r="J534" s="556"/>
      <c r="K534" s="556"/>
    </row>
    <row r="535" spans="1:11" s="469" customFormat="1" ht="15.75" customHeight="1" x14ac:dyDescent="0.35">
      <c r="A535" s="825" t="s">
        <v>405</v>
      </c>
      <c r="B535" s="866"/>
      <c r="C535" s="879" t="s">
        <v>319</v>
      </c>
      <c r="D535" s="879" t="s">
        <v>319</v>
      </c>
      <c r="E535" s="881"/>
      <c r="F535" s="803"/>
      <c r="G535" s="803"/>
      <c r="H535" s="803"/>
      <c r="I535" s="556"/>
      <c r="J535" s="556"/>
      <c r="K535" s="556"/>
    </row>
    <row r="536" spans="1:11" s="469" customFormat="1" ht="15.75" customHeight="1" x14ac:dyDescent="0.35">
      <c r="A536" s="825" t="s">
        <v>406</v>
      </c>
      <c r="B536" s="866"/>
      <c r="C536" s="879" t="s">
        <v>319</v>
      </c>
      <c r="D536" s="879" t="s">
        <v>319</v>
      </c>
      <c r="E536" s="881"/>
      <c r="F536" s="803"/>
      <c r="G536" s="803"/>
      <c r="H536" s="803"/>
      <c r="I536" s="556"/>
      <c r="J536" s="556"/>
      <c r="K536" s="556"/>
    </row>
    <row r="537" spans="1:11" s="469" customFormat="1" ht="15.75" customHeight="1" x14ac:dyDescent="0.35">
      <c r="A537" s="825" t="s">
        <v>629</v>
      </c>
      <c r="B537" s="866"/>
      <c r="C537" s="879" t="s">
        <v>319</v>
      </c>
      <c r="D537" s="879" t="s">
        <v>319</v>
      </c>
      <c r="E537" s="881"/>
      <c r="F537" s="803"/>
      <c r="G537" s="803"/>
      <c r="H537" s="803"/>
      <c r="I537" s="556"/>
      <c r="J537" s="556"/>
      <c r="K537" s="556"/>
    </row>
    <row r="538" spans="1:11" s="469" customFormat="1" ht="15.75" customHeight="1" x14ac:dyDescent="0.35">
      <c r="A538" s="825" t="s">
        <v>217</v>
      </c>
      <c r="B538" s="866"/>
      <c r="C538" s="879" t="s">
        <v>319</v>
      </c>
      <c r="D538" s="879" t="s">
        <v>319</v>
      </c>
      <c r="E538" s="881"/>
      <c r="F538" s="803"/>
      <c r="G538" s="803"/>
      <c r="H538" s="803"/>
      <c r="I538" s="556"/>
      <c r="J538" s="556"/>
      <c r="K538" s="556"/>
    </row>
    <row r="539" spans="1:11" s="469" customFormat="1" ht="15.75" customHeight="1" x14ac:dyDescent="0.35">
      <c r="A539" s="825" t="s">
        <v>28</v>
      </c>
      <c r="B539" s="866"/>
      <c r="C539" s="879" t="s">
        <v>319</v>
      </c>
      <c r="D539" s="879" t="s">
        <v>319</v>
      </c>
      <c r="E539" s="881"/>
      <c r="F539" s="803"/>
      <c r="G539" s="803"/>
      <c r="H539" s="803"/>
      <c r="I539" s="556"/>
      <c r="J539" s="556"/>
      <c r="K539" s="556"/>
    </row>
    <row r="540" spans="1:11" s="469" customFormat="1" ht="15.75" customHeight="1" x14ac:dyDescent="0.35">
      <c r="A540" s="821" t="s">
        <v>39</v>
      </c>
      <c r="B540" s="866"/>
      <c r="C540" s="879" t="s">
        <v>319</v>
      </c>
      <c r="D540" s="879" t="s">
        <v>319</v>
      </c>
      <c r="E540" s="881"/>
      <c r="F540" s="803"/>
      <c r="G540" s="803"/>
      <c r="H540" s="803"/>
      <c r="I540" s="556"/>
      <c r="J540" s="556"/>
      <c r="K540" s="556"/>
    </row>
    <row r="541" spans="1:11" s="469" customFormat="1" ht="15.75" customHeight="1" x14ac:dyDescent="0.35">
      <c r="A541" s="821" t="s">
        <v>536</v>
      </c>
      <c r="B541" s="866"/>
      <c r="C541" s="879" t="s">
        <v>319</v>
      </c>
      <c r="D541" s="879" t="s">
        <v>319</v>
      </c>
      <c r="E541" s="881"/>
      <c r="F541" s="803"/>
      <c r="G541" s="803"/>
      <c r="H541" s="803"/>
      <c r="I541" s="556"/>
      <c r="J541" s="556"/>
      <c r="K541" s="556"/>
    </row>
    <row r="542" spans="1:11" s="469" customFormat="1" ht="15.75" customHeight="1" x14ac:dyDescent="0.35">
      <c r="A542" s="825" t="s">
        <v>31</v>
      </c>
      <c r="B542" s="866"/>
      <c r="C542" s="879" t="s">
        <v>319</v>
      </c>
      <c r="D542" s="879" t="s">
        <v>319</v>
      </c>
      <c r="E542" s="881"/>
      <c r="F542" s="803"/>
      <c r="G542" s="803"/>
      <c r="H542" s="803"/>
      <c r="I542" s="556"/>
      <c r="J542" s="556"/>
      <c r="K542" s="556"/>
    </row>
    <row r="543" spans="1:11" s="469" customFormat="1" ht="15.75" customHeight="1" x14ac:dyDescent="0.35">
      <c r="A543" s="825" t="s">
        <v>408</v>
      </c>
      <c r="B543" s="866"/>
      <c r="C543" s="879" t="s">
        <v>319</v>
      </c>
      <c r="D543" s="879" t="s">
        <v>319</v>
      </c>
      <c r="E543" s="881"/>
      <c r="F543" s="803"/>
      <c r="G543" s="803"/>
      <c r="H543" s="803"/>
      <c r="I543" s="556"/>
      <c r="J543" s="556"/>
      <c r="K543" s="556"/>
    </row>
    <row r="544" spans="1:11" s="469" customFormat="1" ht="15.75" customHeight="1" x14ac:dyDescent="0.35">
      <c r="A544" s="825" t="s">
        <v>219</v>
      </c>
      <c r="B544" s="866"/>
      <c r="C544" s="879" t="s">
        <v>319</v>
      </c>
      <c r="D544" s="879" t="s">
        <v>319</v>
      </c>
      <c r="E544" s="881"/>
      <c r="F544" s="803"/>
      <c r="G544" s="803"/>
      <c r="H544" s="803"/>
      <c r="I544" s="556"/>
      <c r="J544" s="556"/>
      <c r="K544" s="556"/>
    </row>
    <row r="545" spans="1:11" s="469" customFormat="1" ht="15.75" customHeight="1" x14ac:dyDescent="0.35">
      <c r="A545" s="825" t="s">
        <v>543</v>
      </c>
      <c r="B545" s="866"/>
      <c r="C545" s="879" t="s">
        <v>319</v>
      </c>
      <c r="D545" s="879" t="s">
        <v>319</v>
      </c>
      <c r="E545" s="881"/>
      <c r="F545" s="803"/>
      <c r="G545" s="803"/>
      <c r="H545" s="803"/>
      <c r="I545" s="556"/>
      <c r="J545" s="556"/>
      <c r="K545" s="556"/>
    </row>
    <row r="546" spans="1:11" s="469" customFormat="1" ht="15.75" customHeight="1" x14ac:dyDescent="0.35">
      <c r="A546" s="825" t="s">
        <v>585</v>
      </c>
      <c r="B546" s="866"/>
      <c r="C546" s="879" t="s">
        <v>319</v>
      </c>
      <c r="D546" s="879" t="s">
        <v>319</v>
      </c>
      <c r="E546" s="881"/>
      <c r="F546" s="803"/>
      <c r="G546" s="803"/>
      <c r="H546" s="803"/>
      <c r="I546" s="556"/>
      <c r="J546" s="556"/>
      <c r="K546" s="556"/>
    </row>
    <row r="547" spans="1:11" s="469" customFormat="1" ht="15.75" customHeight="1" x14ac:dyDescent="0.35">
      <c r="A547" s="825" t="s">
        <v>455</v>
      </c>
      <c r="B547" s="866"/>
      <c r="C547" s="879" t="s">
        <v>319</v>
      </c>
      <c r="D547" s="879" t="s">
        <v>319</v>
      </c>
      <c r="E547" s="881"/>
      <c r="F547" s="803"/>
      <c r="G547" s="803"/>
      <c r="H547" s="803"/>
      <c r="I547" s="556"/>
      <c r="J547" s="556"/>
      <c r="K547" s="556"/>
    </row>
    <row r="548" spans="1:11" s="469" customFormat="1" ht="15.75" customHeight="1" x14ac:dyDescent="0.35">
      <c r="A548" s="825" t="s">
        <v>456</v>
      </c>
      <c r="B548" s="866"/>
      <c r="C548" s="879" t="s">
        <v>319</v>
      </c>
      <c r="D548" s="879" t="s">
        <v>319</v>
      </c>
      <c r="E548" s="881"/>
      <c r="F548" s="803"/>
      <c r="G548" s="803"/>
      <c r="H548" s="803"/>
      <c r="I548" s="556"/>
      <c r="J548" s="556"/>
      <c r="K548" s="556"/>
    </row>
    <row r="549" spans="1:11" s="469" customFormat="1" ht="15.75" customHeight="1" x14ac:dyDescent="0.35">
      <c r="A549" s="802" t="s">
        <v>413</v>
      </c>
      <c r="B549" s="866"/>
      <c r="C549" s="879" t="s">
        <v>319</v>
      </c>
      <c r="D549" s="879" t="s">
        <v>319</v>
      </c>
      <c r="E549" s="881"/>
      <c r="F549" s="803"/>
      <c r="G549" s="803"/>
      <c r="H549" s="803"/>
      <c r="I549" s="556"/>
      <c r="J549" s="556"/>
      <c r="K549" s="556"/>
    </row>
    <row r="550" spans="1:11" s="469" customFormat="1" ht="15.75" customHeight="1" x14ac:dyDescent="0.35">
      <c r="A550" s="802" t="s">
        <v>414</v>
      </c>
      <c r="B550" s="866"/>
      <c r="C550" s="879" t="s">
        <v>319</v>
      </c>
      <c r="D550" s="879" t="s">
        <v>319</v>
      </c>
      <c r="E550" s="881"/>
      <c r="F550" s="803"/>
      <c r="G550" s="803"/>
      <c r="H550" s="803"/>
      <c r="I550" s="556"/>
      <c r="J550" s="556"/>
      <c r="K550" s="556"/>
    </row>
    <row r="551" spans="1:11" s="469" customFormat="1" ht="15.75" customHeight="1" x14ac:dyDescent="0.35">
      <c r="A551" s="825" t="s">
        <v>537</v>
      </c>
      <c r="B551" s="866"/>
      <c r="C551" s="879" t="s">
        <v>319</v>
      </c>
      <c r="D551" s="879" t="s">
        <v>319</v>
      </c>
      <c r="E551" s="881"/>
      <c r="F551" s="803"/>
      <c r="G551" s="803"/>
      <c r="H551" s="803"/>
      <c r="I551" s="556"/>
      <c r="J551" s="556"/>
      <c r="K551" s="556"/>
    </row>
    <row r="552" spans="1:11" s="469" customFormat="1" ht="15.75" customHeight="1" thickBot="1" x14ac:dyDescent="0.4">
      <c r="A552" s="827" t="s">
        <v>426</v>
      </c>
      <c r="B552" s="868"/>
      <c r="C552" s="879" t="s">
        <v>319</v>
      </c>
      <c r="D552" s="879" t="s">
        <v>319</v>
      </c>
      <c r="E552" s="881"/>
      <c r="F552" s="803"/>
      <c r="G552" s="803"/>
      <c r="H552" s="803"/>
      <c r="I552" s="556"/>
      <c r="J552" s="556"/>
      <c r="K552" s="556"/>
    </row>
    <row r="553" spans="1:11" s="469" customFormat="1" ht="15.75" customHeight="1" thickBot="1" x14ac:dyDescent="0.4">
      <c r="A553" s="809"/>
      <c r="B553" s="860"/>
      <c r="C553" s="841"/>
      <c r="D553" s="841"/>
      <c r="E553" s="841"/>
      <c r="F553" s="803"/>
      <c r="G553" s="803"/>
      <c r="H553" s="803"/>
      <c r="I553" s="556"/>
      <c r="J553" s="556"/>
      <c r="K553" s="556"/>
    </row>
    <row r="554" spans="1:11" s="469" customFormat="1" ht="15.75" customHeight="1" thickBot="1" x14ac:dyDescent="0.4">
      <c r="A554" s="828" t="s">
        <v>483</v>
      </c>
      <c r="B554" s="813" t="s">
        <v>490</v>
      </c>
      <c r="C554" s="814" t="s">
        <v>482</v>
      </c>
      <c r="D554" s="815" t="s">
        <v>491</v>
      </c>
      <c r="E554" s="880" t="s">
        <v>287</v>
      </c>
      <c r="F554" s="803"/>
      <c r="G554" s="803"/>
      <c r="H554" s="803"/>
      <c r="I554" s="556"/>
      <c r="J554" s="556"/>
      <c r="K554" s="556"/>
    </row>
    <row r="555" spans="1:11" s="469" customFormat="1" ht="15.75" customHeight="1" thickBot="1" x14ac:dyDescent="0.4">
      <c r="A555" s="824" t="s">
        <v>397</v>
      </c>
      <c r="B555" s="862"/>
      <c r="C555" s="863" t="s">
        <v>319</v>
      </c>
      <c r="D555" s="1146" t="s">
        <v>319</v>
      </c>
      <c r="E555" s="882"/>
      <c r="F555" s="803"/>
      <c r="G555" s="803"/>
      <c r="H555" s="803"/>
      <c r="I555" s="556"/>
      <c r="J555" s="556"/>
      <c r="K555" s="556"/>
    </row>
    <row r="556" spans="1:11" s="469" customFormat="1" ht="15.75" customHeight="1" x14ac:dyDescent="0.35">
      <c r="A556" s="829" t="s">
        <v>399</v>
      </c>
      <c r="B556" s="864"/>
      <c r="C556" s="879" t="s">
        <v>319</v>
      </c>
      <c r="D556" s="879" t="s">
        <v>319</v>
      </c>
      <c r="E556" s="883"/>
      <c r="F556" s="803"/>
      <c r="G556" s="803"/>
      <c r="H556" s="803"/>
      <c r="I556" s="556"/>
      <c r="J556" s="556"/>
      <c r="K556" s="556"/>
    </row>
    <row r="557" spans="1:11" s="469" customFormat="1" ht="15.75" customHeight="1" x14ac:dyDescent="0.35">
      <c r="A557" s="825" t="s">
        <v>400</v>
      </c>
      <c r="B557" s="866"/>
      <c r="C557" s="879" t="s">
        <v>319</v>
      </c>
      <c r="D557" s="879" t="s">
        <v>319</v>
      </c>
      <c r="E557" s="883"/>
      <c r="F557" s="803"/>
      <c r="G557" s="803"/>
      <c r="H557" s="803"/>
      <c r="I557" s="556"/>
      <c r="J557" s="556"/>
      <c r="K557" s="556"/>
    </row>
    <row r="558" spans="1:11" s="469" customFormat="1" ht="15.75" customHeight="1" x14ac:dyDescent="0.35">
      <c r="A558" s="825" t="s">
        <v>401</v>
      </c>
      <c r="B558" s="866"/>
      <c r="C558" s="879" t="s">
        <v>319</v>
      </c>
      <c r="D558" s="879" t="s">
        <v>319</v>
      </c>
      <c r="E558" s="883"/>
      <c r="F558" s="803"/>
      <c r="G558" s="803"/>
      <c r="H558" s="803"/>
      <c r="I558" s="556"/>
      <c r="J558" s="556"/>
      <c r="K558" s="556"/>
    </row>
    <row r="559" spans="1:11" s="469" customFormat="1" ht="15.75" customHeight="1" x14ac:dyDescent="0.35">
      <c r="A559" s="825" t="s">
        <v>402</v>
      </c>
      <c r="B559" s="866"/>
      <c r="C559" s="879" t="s">
        <v>319</v>
      </c>
      <c r="D559" s="879" t="s">
        <v>319</v>
      </c>
      <c r="E559" s="883"/>
      <c r="F559" s="803"/>
      <c r="G559" s="803"/>
      <c r="H559" s="803"/>
      <c r="I559" s="556"/>
      <c r="J559" s="556"/>
      <c r="K559" s="556"/>
    </row>
    <row r="560" spans="1:11" s="469" customFormat="1" ht="15.75" customHeight="1" x14ac:dyDescent="0.35">
      <c r="A560" s="826" t="s">
        <v>5</v>
      </c>
      <c r="B560" s="866"/>
      <c r="C560" s="879" t="s">
        <v>319</v>
      </c>
      <c r="D560" s="879" t="s">
        <v>319</v>
      </c>
      <c r="E560" s="883"/>
      <c r="F560" s="803"/>
      <c r="G560" s="803"/>
      <c r="H560" s="803"/>
      <c r="I560" s="556"/>
      <c r="J560" s="556"/>
      <c r="K560" s="556"/>
    </row>
    <row r="561" spans="1:11" s="469" customFormat="1" ht="15.75" customHeight="1" x14ac:dyDescent="0.35">
      <c r="A561" s="825" t="s">
        <v>403</v>
      </c>
      <c r="B561" s="866"/>
      <c r="C561" s="879" t="s">
        <v>319</v>
      </c>
      <c r="D561" s="879" t="s">
        <v>319</v>
      </c>
      <c r="E561" s="883"/>
      <c r="F561" s="803"/>
      <c r="G561" s="803"/>
      <c r="H561" s="803"/>
      <c r="I561" s="556"/>
      <c r="J561" s="556"/>
      <c r="K561" s="556"/>
    </row>
    <row r="562" spans="1:11" s="469" customFormat="1" ht="15.75" customHeight="1" x14ac:dyDescent="0.35">
      <c r="A562" s="825" t="s">
        <v>583</v>
      </c>
      <c r="B562" s="866"/>
      <c r="C562" s="879" t="s">
        <v>319</v>
      </c>
      <c r="D562" s="879" t="s">
        <v>319</v>
      </c>
      <c r="E562" s="883"/>
      <c r="F562" s="803"/>
      <c r="G562" s="803"/>
      <c r="H562" s="803"/>
      <c r="I562" s="556"/>
      <c r="J562" s="556"/>
      <c r="K562" s="556"/>
    </row>
    <row r="563" spans="1:11" s="469" customFormat="1" ht="15.75" customHeight="1" x14ac:dyDescent="0.35">
      <c r="A563" s="825" t="s">
        <v>405</v>
      </c>
      <c r="B563" s="866"/>
      <c r="C563" s="879" t="s">
        <v>319</v>
      </c>
      <c r="D563" s="879" t="s">
        <v>319</v>
      </c>
      <c r="E563" s="883"/>
      <c r="F563" s="803"/>
      <c r="G563" s="803"/>
      <c r="H563" s="803"/>
      <c r="I563" s="556"/>
      <c r="J563" s="556"/>
      <c r="K563" s="556"/>
    </row>
    <row r="564" spans="1:11" s="469" customFormat="1" ht="15.75" customHeight="1" x14ac:dyDescent="0.35">
      <c r="A564" s="825" t="s">
        <v>406</v>
      </c>
      <c r="B564" s="866"/>
      <c r="C564" s="879" t="s">
        <v>319</v>
      </c>
      <c r="D564" s="879" t="s">
        <v>319</v>
      </c>
      <c r="E564" s="883"/>
      <c r="F564" s="803"/>
      <c r="G564" s="803"/>
      <c r="H564" s="803"/>
      <c r="I564" s="556"/>
      <c r="J564" s="556"/>
      <c r="K564" s="556"/>
    </row>
    <row r="565" spans="1:11" s="469" customFormat="1" ht="15.75" customHeight="1" x14ac:dyDescent="0.35">
      <c r="A565" s="825" t="s">
        <v>629</v>
      </c>
      <c r="B565" s="866"/>
      <c r="C565" s="879" t="s">
        <v>319</v>
      </c>
      <c r="D565" s="879" t="s">
        <v>319</v>
      </c>
      <c r="E565" s="883"/>
      <c r="F565" s="803"/>
      <c r="G565" s="803"/>
      <c r="H565" s="803"/>
      <c r="I565" s="556"/>
      <c r="J565" s="556"/>
      <c r="K565" s="556"/>
    </row>
    <row r="566" spans="1:11" s="469" customFormat="1" ht="15.75" customHeight="1" x14ac:dyDescent="0.35">
      <c r="A566" s="825" t="s">
        <v>217</v>
      </c>
      <c r="B566" s="866"/>
      <c r="C566" s="879" t="s">
        <v>319</v>
      </c>
      <c r="D566" s="879" t="s">
        <v>319</v>
      </c>
      <c r="E566" s="883"/>
      <c r="F566" s="803"/>
      <c r="G566" s="803"/>
      <c r="H566" s="803"/>
      <c r="I566" s="556"/>
      <c r="J566" s="556"/>
      <c r="K566" s="556"/>
    </row>
    <row r="567" spans="1:11" s="469" customFormat="1" ht="15.75" customHeight="1" x14ac:dyDescent="0.35">
      <c r="A567" s="825" t="s">
        <v>28</v>
      </c>
      <c r="B567" s="866"/>
      <c r="C567" s="879" t="s">
        <v>319</v>
      </c>
      <c r="D567" s="879" t="s">
        <v>319</v>
      </c>
      <c r="E567" s="883"/>
      <c r="F567" s="803"/>
      <c r="G567" s="803"/>
      <c r="H567" s="803"/>
      <c r="I567" s="556"/>
      <c r="J567" s="556"/>
      <c r="K567" s="556"/>
    </row>
    <row r="568" spans="1:11" s="469" customFormat="1" ht="15.75" customHeight="1" x14ac:dyDescent="0.35">
      <c r="A568" s="821" t="s">
        <v>39</v>
      </c>
      <c r="B568" s="866"/>
      <c r="C568" s="879" t="s">
        <v>319</v>
      </c>
      <c r="D568" s="879" t="s">
        <v>319</v>
      </c>
      <c r="E568" s="883"/>
      <c r="F568" s="803"/>
      <c r="G568" s="803"/>
      <c r="H568" s="803"/>
      <c r="I568" s="556"/>
      <c r="J568" s="556"/>
      <c r="K568" s="556"/>
    </row>
    <row r="569" spans="1:11" s="469" customFormat="1" ht="15.75" customHeight="1" x14ac:dyDescent="0.35">
      <c r="A569" s="821" t="s">
        <v>536</v>
      </c>
      <c r="B569" s="866"/>
      <c r="C569" s="879" t="s">
        <v>319</v>
      </c>
      <c r="D569" s="879" t="s">
        <v>319</v>
      </c>
      <c r="E569" s="883"/>
      <c r="F569" s="803"/>
      <c r="G569" s="803"/>
      <c r="H569" s="803"/>
      <c r="I569" s="556"/>
      <c r="J569" s="556"/>
      <c r="K569" s="556"/>
    </row>
    <row r="570" spans="1:11" s="469" customFormat="1" ht="15.75" customHeight="1" x14ac:dyDescent="0.35">
      <c r="A570" s="825" t="s">
        <v>31</v>
      </c>
      <c r="B570" s="866"/>
      <c r="C570" s="879" t="s">
        <v>319</v>
      </c>
      <c r="D570" s="879" t="s">
        <v>319</v>
      </c>
      <c r="E570" s="883"/>
      <c r="F570" s="803"/>
      <c r="G570" s="803"/>
      <c r="H570" s="803"/>
      <c r="I570" s="556"/>
      <c r="J570" s="556"/>
      <c r="K570" s="556"/>
    </row>
    <row r="571" spans="1:11" s="469" customFormat="1" ht="15.75" customHeight="1" x14ac:dyDescent="0.35">
      <c r="A571" s="825" t="s">
        <v>408</v>
      </c>
      <c r="B571" s="866"/>
      <c r="C571" s="879" t="s">
        <v>319</v>
      </c>
      <c r="D571" s="879" t="s">
        <v>319</v>
      </c>
      <c r="E571" s="883"/>
      <c r="F571" s="803"/>
      <c r="G571" s="803"/>
      <c r="H571" s="803"/>
      <c r="I571" s="556"/>
      <c r="J571" s="556"/>
      <c r="K571" s="556"/>
    </row>
    <row r="572" spans="1:11" s="469" customFormat="1" ht="15.75" customHeight="1" x14ac:dyDescent="0.35">
      <c r="A572" s="825" t="s">
        <v>219</v>
      </c>
      <c r="B572" s="866"/>
      <c r="C572" s="879" t="s">
        <v>319</v>
      </c>
      <c r="D572" s="879" t="s">
        <v>319</v>
      </c>
      <c r="E572" s="883"/>
      <c r="F572" s="803"/>
      <c r="G572" s="803"/>
      <c r="H572" s="803"/>
      <c r="I572" s="556"/>
      <c r="J572" s="556"/>
      <c r="K572" s="556"/>
    </row>
    <row r="573" spans="1:11" s="469" customFormat="1" ht="15.75" customHeight="1" x14ac:dyDescent="0.35">
      <c r="A573" s="825" t="s">
        <v>543</v>
      </c>
      <c r="B573" s="866"/>
      <c r="C573" s="879" t="s">
        <v>319</v>
      </c>
      <c r="D573" s="879" t="s">
        <v>319</v>
      </c>
      <c r="E573" s="883"/>
      <c r="F573" s="803"/>
      <c r="G573" s="803"/>
      <c r="H573" s="803"/>
      <c r="I573" s="556"/>
      <c r="J573" s="556"/>
      <c r="K573" s="556"/>
    </row>
    <row r="574" spans="1:11" s="469" customFormat="1" ht="15.75" customHeight="1" x14ac:dyDescent="0.35">
      <c r="A574" s="825" t="s">
        <v>585</v>
      </c>
      <c r="B574" s="866"/>
      <c r="C574" s="879" t="s">
        <v>319</v>
      </c>
      <c r="D574" s="879" t="s">
        <v>319</v>
      </c>
      <c r="E574" s="883"/>
      <c r="F574" s="803"/>
      <c r="G574" s="803"/>
      <c r="H574" s="803"/>
      <c r="I574" s="556"/>
      <c r="J574" s="556"/>
      <c r="K574" s="556"/>
    </row>
    <row r="575" spans="1:11" s="469" customFormat="1" ht="15.75" customHeight="1" x14ac:dyDescent="0.35">
      <c r="A575" s="825" t="s">
        <v>455</v>
      </c>
      <c r="B575" s="866"/>
      <c r="C575" s="879" t="s">
        <v>319</v>
      </c>
      <c r="D575" s="879" t="s">
        <v>319</v>
      </c>
      <c r="E575" s="883"/>
      <c r="F575" s="803"/>
      <c r="G575" s="803"/>
      <c r="H575" s="803"/>
      <c r="I575" s="556"/>
      <c r="J575" s="556"/>
      <c r="K575" s="556"/>
    </row>
    <row r="576" spans="1:11" s="469" customFormat="1" ht="15.75" customHeight="1" x14ac:dyDescent="0.35">
      <c r="A576" s="825" t="s">
        <v>456</v>
      </c>
      <c r="B576" s="866"/>
      <c r="C576" s="879" t="s">
        <v>319</v>
      </c>
      <c r="D576" s="879" t="s">
        <v>319</v>
      </c>
      <c r="E576" s="883"/>
      <c r="F576" s="803"/>
      <c r="G576" s="803"/>
      <c r="H576" s="803"/>
      <c r="I576" s="556"/>
      <c r="J576" s="556"/>
      <c r="K576" s="556"/>
    </row>
    <row r="577" spans="1:11" s="469" customFormat="1" ht="15.75" customHeight="1" x14ac:dyDescent="0.35">
      <c r="A577" s="802" t="s">
        <v>413</v>
      </c>
      <c r="B577" s="866"/>
      <c r="C577" s="879" t="s">
        <v>319</v>
      </c>
      <c r="D577" s="879" t="s">
        <v>319</v>
      </c>
      <c r="E577" s="883"/>
      <c r="F577" s="803"/>
      <c r="G577" s="803"/>
      <c r="H577" s="803"/>
      <c r="I577" s="556"/>
      <c r="J577" s="556"/>
      <c r="K577" s="556"/>
    </row>
    <row r="578" spans="1:11" s="469" customFormat="1" ht="15.75" customHeight="1" x14ac:dyDescent="0.35">
      <c r="A578" s="802" t="s">
        <v>414</v>
      </c>
      <c r="B578" s="866"/>
      <c r="C578" s="879" t="s">
        <v>319</v>
      </c>
      <c r="D578" s="879" t="s">
        <v>319</v>
      </c>
      <c r="E578" s="883"/>
      <c r="F578" s="803"/>
      <c r="G578" s="803"/>
      <c r="H578" s="803"/>
      <c r="I578" s="556"/>
      <c r="J578" s="556"/>
      <c r="K578" s="556"/>
    </row>
    <row r="579" spans="1:11" s="469" customFormat="1" ht="15.75" customHeight="1" x14ac:dyDescent="0.35">
      <c r="A579" s="825" t="s">
        <v>537</v>
      </c>
      <c r="B579" s="866"/>
      <c r="C579" s="879" t="s">
        <v>319</v>
      </c>
      <c r="D579" s="879" t="s">
        <v>319</v>
      </c>
      <c r="E579" s="883"/>
      <c r="F579" s="803"/>
      <c r="G579" s="803"/>
      <c r="H579" s="803"/>
      <c r="I579" s="556"/>
      <c r="J579" s="556"/>
      <c r="K579" s="556"/>
    </row>
    <row r="580" spans="1:11" s="469" customFormat="1" ht="15.75" customHeight="1" thickBot="1" x14ac:dyDescent="0.4">
      <c r="A580" s="827" t="s">
        <v>426</v>
      </c>
      <c r="B580" s="868"/>
      <c r="C580" s="879" t="s">
        <v>319</v>
      </c>
      <c r="D580" s="879" t="s">
        <v>319</v>
      </c>
      <c r="E580" s="883"/>
      <c r="F580" s="803"/>
      <c r="G580" s="803"/>
      <c r="H580" s="803"/>
      <c r="I580" s="556"/>
      <c r="J580" s="556"/>
      <c r="K580" s="556"/>
    </row>
    <row r="581" spans="1:11" s="469" customFormat="1" ht="15.75" customHeight="1" thickBot="1" x14ac:dyDescent="0.4">
      <c r="A581" s="809"/>
      <c r="B581" s="860"/>
      <c r="C581" s="841"/>
      <c r="D581" s="841"/>
      <c r="E581" s="841"/>
      <c r="F581" s="803"/>
      <c r="G581" s="803"/>
      <c r="H581" s="803"/>
      <c r="I581" s="556"/>
      <c r="J581" s="556"/>
      <c r="K581" s="556"/>
    </row>
    <row r="582" spans="1:11" s="469" customFormat="1" ht="15.75" customHeight="1" thickBot="1" x14ac:dyDescent="0.4">
      <c r="A582" s="828" t="s">
        <v>492</v>
      </c>
      <c r="B582" s="813" t="s">
        <v>493</v>
      </c>
      <c r="C582" s="814" t="s">
        <v>482</v>
      </c>
      <c r="D582" s="815" t="s">
        <v>494</v>
      </c>
      <c r="E582" s="841"/>
      <c r="F582" s="803"/>
      <c r="G582" s="803"/>
      <c r="H582" s="803"/>
      <c r="I582" s="556"/>
      <c r="J582" s="556"/>
      <c r="K582" s="556"/>
    </row>
    <row r="583" spans="1:11" s="469" customFormat="1" ht="15.75" customHeight="1" thickBot="1" x14ac:dyDescent="0.4">
      <c r="A583" s="824" t="s">
        <v>397</v>
      </c>
      <c r="B583" s="862"/>
      <c r="C583" s="863" t="s">
        <v>319</v>
      </c>
      <c r="D583" s="1147" t="s">
        <v>319</v>
      </c>
      <c r="E583" s="841"/>
      <c r="F583" s="803"/>
      <c r="G583" s="803"/>
      <c r="H583" s="803"/>
      <c r="I583" s="556"/>
      <c r="J583" s="556"/>
      <c r="K583" s="556"/>
    </row>
    <row r="584" spans="1:11" s="469" customFormat="1" ht="15.75" customHeight="1" x14ac:dyDescent="0.35">
      <c r="A584" s="825" t="s">
        <v>28</v>
      </c>
      <c r="B584" s="866"/>
      <c r="C584" s="865" t="s">
        <v>319</v>
      </c>
      <c r="D584" s="865" t="s">
        <v>319</v>
      </c>
      <c r="E584" s="841"/>
      <c r="F584" s="803"/>
      <c r="G584" s="803"/>
      <c r="H584" s="803"/>
      <c r="I584" s="556"/>
      <c r="J584" s="556"/>
      <c r="K584" s="556"/>
    </row>
    <row r="585" spans="1:11" s="469" customFormat="1" ht="15.75" customHeight="1" thickBot="1" x14ac:dyDescent="0.4">
      <c r="A585" s="827" t="s">
        <v>31</v>
      </c>
      <c r="B585" s="868"/>
      <c r="C585" s="865" t="s">
        <v>319</v>
      </c>
      <c r="D585" s="869" t="s">
        <v>319</v>
      </c>
      <c r="E585" s="841"/>
      <c r="F585" s="803"/>
      <c r="G585" s="803"/>
      <c r="H585" s="803"/>
      <c r="I585" s="556"/>
      <c r="J585" s="556"/>
      <c r="K585" s="556"/>
    </row>
    <row r="586" spans="1:11" s="469" customFormat="1" ht="15.75" customHeight="1" thickBot="1" x14ac:dyDescent="0.4">
      <c r="A586" s="809"/>
      <c r="B586" s="860"/>
      <c r="C586" s="841"/>
      <c r="D586" s="841"/>
      <c r="E586" s="841"/>
      <c r="F586" s="803"/>
      <c r="G586" s="803"/>
      <c r="H586" s="803"/>
      <c r="I586" s="556"/>
      <c r="J586" s="556"/>
      <c r="K586" s="556"/>
    </row>
    <row r="587" spans="1:11" s="469" customFormat="1" ht="15.75" customHeight="1" thickBot="1" x14ac:dyDescent="0.4">
      <c r="A587" s="828" t="s">
        <v>495</v>
      </c>
      <c r="B587" s="813" t="s">
        <v>496</v>
      </c>
      <c r="C587" s="814" t="s">
        <v>482</v>
      </c>
      <c r="D587" s="815" t="s">
        <v>497</v>
      </c>
      <c r="E587" s="841"/>
      <c r="F587" s="803"/>
      <c r="G587" s="803"/>
      <c r="H587" s="803"/>
      <c r="I587" s="556"/>
      <c r="J587" s="556"/>
      <c r="K587" s="556"/>
    </row>
    <row r="588" spans="1:11" s="469" customFormat="1" ht="15.75" customHeight="1" thickBot="1" x14ac:dyDescent="0.4">
      <c r="A588" s="824" t="s">
        <v>397</v>
      </c>
      <c r="B588" s="862"/>
      <c r="C588" s="863" t="s">
        <v>319</v>
      </c>
      <c r="D588" s="1147" t="s">
        <v>319</v>
      </c>
      <c r="E588" s="841"/>
      <c r="F588" s="803"/>
      <c r="G588" s="803"/>
      <c r="H588" s="803"/>
      <c r="I588" s="556"/>
      <c r="J588" s="556"/>
      <c r="K588" s="556"/>
    </row>
    <row r="589" spans="1:11" s="469" customFormat="1" ht="15.75" customHeight="1" x14ac:dyDescent="0.35">
      <c r="A589" s="825" t="s">
        <v>28</v>
      </c>
      <c r="B589" s="864"/>
      <c r="C589" s="865" t="s">
        <v>319</v>
      </c>
      <c r="D589" s="865" t="s">
        <v>319</v>
      </c>
      <c r="E589" s="841"/>
      <c r="F589" s="803"/>
      <c r="G589" s="803"/>
      <c r="H589" s="803"/>
      <c r="I589" s="556"/>
      <c r="J589" s="556"/>
      <c r="K589" s="556"/>
    </row>
    <row r="590" spans="1:11" s="469" customFormat="1" ht="15.75" customHeight="1" thickBot="1" x14ac:dyDescent="0.4">
      <c r="A590" s="827" t="s">
        <v>31</v>
      </c>
      <c r="B590" s="868"/>
      <c r="C590" s="865" t="s">
        <v>319</v>
      </c>
      <c r="D590" s="869" t="s">
        <v>319</v>
      </c>
      <c r="E590" s="841"/>
      <c r="F590" s="803"/>
      <c r="G590" s="803"/>
      <c r="H590" s="803"/>
      <c r="I590" s="556"/>
      <c r="J590" s="556"/>
      <c r="K590" s="556"/>
    </row>
    <row r="591" spans="1:11" s="469" customFormat="1" ht="15.75" customHeight="1" thickBot="1" x14ac:dyDescent="0.4">
      <c r="A591" s="809"/>
      <c r="B591" s="860"/>
      <c r="C591" s="841"/>
      <c r="D591" s="841"/>
      <c r="E591" s="841"/>
      <c r="F591" s="803"/>
      <c r="G591" s="803"/>
      <c r="H591" s="803"/>
      <c r="I591" s="556"/>
      <c r="J591" s="556"/>
      <c r="K591" s="556"/>
    </row>
    <row r="592" spans="1:11" s="469" customFormat="1" ht="15.75" customHeight="1" thickBot="1" x14ac:dyDescent="0.4">
      <c r="A592" s="828" t="s">
        <v>498</v>
      </c>
      <c r="B592" s="813" t="s">
        <v>499</v>
      </c>
      <c r="C592" s="814" t="s">
        <v>482</v>
      </c>
      <c r="D592" s="815" t="s">
        <v>500</v>
      </c>
      <c r="E592" s="841"/>
      <c r="F592" s="803"/>
      <c r="G592" s="803"/>
      <c r="H592" s="803"/>
      <c r="I592" s="556"/>
      <c r="J592" s="556"/>
      <c r="K592" s="556"/>
    </row>
    <row r="593" spans="1:11" s="469" customFormat="1" ht="15.75" customHeight="1" thickBot="1" x14ac:dyDescent="0.4">
      <c r="A593" s="824" t="s">
        <v>397</v>
      </c>
      <c r="B593" s="862"/>
      <c r="C593" s="863" t="s">
        <v>319</v>
      </c>
      <c r="D593" s="1148" t="s">
        <v>319</v>
      </c>
      <c r="E593" s="841"/>
      <c r="F593" s="803"/>
      <c r="G593" s="803"/>
      <c r="H593" s="803"/>
      <c r="I593" s="556"/>
      <c r="J593" s="556"/>
      <c r="K593" s="556"/>
    </row>
    <row r="594" spans="1:11" s="469" customFormat="1" ht="15.75" customHeight="1" thickBot="1" x14ac:dyDescent="0.4">
      <c r="A594" s="827" t="s">
        <v>31</v>
      </c>
      <c r="B594" s="868"/>
      <c r="C594" s="869" t="s">
        <v>319</v>
      </c>
      <c r="D594" s="869" t="s">
        <v>319</v>
      </c>
      <c r="E594" s="841"/>
      <c r="F594" s="803"/>
      <c r="G594" s="803"/>
      <c r="H594" s="803"/>
      <c r="I594" s="556"/>
      <c r="J594" s="556"/>
      <c r="K594" s="556"/>
    </row>
    <row r="595" spans="1:11" s="469" customFormat="1" ht="15.75" customHeight="1" thickBot="1" x14ac:dyDescent="0.4">
      <c r="A595" s="809"/>
      <c r="B595" s="860"/>
      <c r="C595" s="841"/>
      <c r="D595" s="841"/>
      <c r="E595" s="841"/>
      <c r="F595" s="803"/>
      <c r="G595" s="803"/>
      <c r="H595" s="803"/>
      <c r="I595" s="556"/>
      <c r="J595" s="556"/>
      <c r="K595" s="556"/>
    </row>
    <row r="596" spans="1:11" s="469" customFormat="1" ht="15.75" customHeight="1" thickBot="1" x14ac:dyDescent="0.4">
      <c r="A596" s="828" t="s">
        <v>501</v>
      </c>
      <c r="B596" s="813" t="s">
        <v>502</v>
      </c>
      <c r="C596" s="814" t="s">
        <v>482</v>
      </c>
      <c r="D596" s="815" t="s">
        <v>503</v>
      </c>
      <c r="E596" s="841"/>
      <c r="F596" s="803"/>
      <c r="G596" s="803"/>
      <c r="H596" s="803"/>
      <c r="I596" s="556"/>
      <c r="J596" s="556"/>
      <c r="K596" s="556"/>
    </row>
    <row r="597" spans="1:11" s="469" customFormat="1" ht="15.75" customHeight="1" thickBot="1" x14ac:dyDescent="0.4">
      <c r="A597" s="824" t="s">
        <v>397</v>
      </c>
      <c r="B597" s="862"/>
      <c r="C597" s="863" t="s">
        <v>319</v>
      </c>
      <c r="D597" s="1148" t="s">
        <v>319</v>
      </c>
      <c r="E597" s="841"/>
      <c r="F597" s="803"/>
      <c r="G597" s="803"/>
      <c r="H597" s="803"/>
      <c r="I597" s="556"/>
      <c r="J597" s="556"/>
      <c r="K597" s="556"/>
    </row>
    <row r="598" spans="1:11" s="469" customFormat="1" ht="15.75" customHeight="1" thickBot="1" x14ac:dyDescent="0.4">
      <c r="A598" s="809"/>
      <c r="B598" s="860"/>
      <c r="C598" s="841"/>
      <c r="D598" s="841"/>
      <c r="E598" s="841"/>
      <c r="F598" s="803"/>
      <c r="G598" s="803"/>
      <c r="H598" s="803"/>
      <c r="I598" s="556"/>
      <c r="J598" s="556"/>
      <c r="K598" s="556"/>
    </row>
    <row r="599" spans="1:11" s="469" customFormat="1" ht="15.75" customHeight="1" thickBot="1" x14ac:dyDescent="0.4">
      <c r="A599" s="836" t="s">
        <v>531</v>
      </c>
      <c r="B599" s="813" t="s">
        <v>508</v>
      </c>
      <c r="C599" s="814" t="s">
        <v>509</v>
      </c>
      <c r="D599" s="815" t="s">
        <v>507</v>
      </c>
      <c r="E599" s="841"/>
      <c r="F599" s="803"/>
      <c r="G599" s="803"/>
      <c r="H599" s="803"/>
      <c r="I599" s="556"/>
      <c r="J599" s="556"/>
      <c r="K599" s="556"/>
    </row>
    <row r="600" spans="1:11" s="469" customFormat="1" ht="15.75" customHeight="1" thickBot="1" x14ac:dyDescent="0.4">
      <c r="A600" s="833" t="s">
        <v>481</v>
      </c>
      <c r="B600" s="866"/>
      <c r="C600" s="869" t="s">
        <v>319</v>
      </c>
      <c r="D600" s="867" t="s">
        <v>319</v>
      </c>
      <c r="E600" s="841"/>
      <c r="F600" s="803"/>
      <c r="G600" s="803"/>
      <c r="H600" s="803"/>
      <c r="I600" s="556"/>
      <c r="J600" s="556"/>
      <c r="K600" s="556"/>
    </row>
    <row r="601" spans="1:11" s="469" customFormat="1" ht="15.75" customHeight="1" x14ac:dyDescent="0.35">
      <c r="A601" s="833" t="s">
        <v>724</v>
      </c>
      <c r="B601" s="866"/>
      <c r="C601" s="870"/>
      <c r="D601" s="867" t="s">
        <v>319</v>
      </c>
      <c r="E601" s="841"/>
      <c r="F601" s="803"/>
      <c r="G601" s="803"/>
      <c r="H601" s="803"/>
      <c r="I601" s="556"/>
      <c r="J601" s="556"/>
      <c r="K601" s="556"/>
    </row>
    <row r="602" spans="1:11" s="469" customFormat="1" ht="15.75" customHeight="1" x14ac:dyDescent="0.35">
      <c r="A602" s="833" t="s">
        <v>477</v>
      </c>
      <c r="B602" s="866"/>
      <c r="C602" s="870"/>
      <c r="D602" s="867" t="s">
        <v>319</v>
      </c>
      <c r="E602" s="841"/>
      <c r="F602" s="803"/>
      <c r="G602" s="803"/>
      <c r="H602" s="803"/>
      <c r="I602" s="556"/>
      <c r="J602" s="556"/>
      <c r="K602" s="556"/>
    </row>
    <row r="603" spans="1:11" s="469" customFormat="1" ht="15.75" customHeight="1" x14ac:dyDescent="0.35">
      <c r="A603" s="833" t="s">
        <v>478</v>
      </c>
      <c r="B603" s="866"/>
      <c r="C603" s="870"/>
      <c r="D603" s="867" t="s">
        <v>319</v>
      </c>
      <c r="E603" s="841"/>
      <c r="F603" s="803"/>
      <c r="G603" s="803"/>
      <c r="H603" s="803"/>
      <c r="I603" s="556"/>
      <c r="J603" s="556"/>
      <c r="K603" s="556"/>
    </row>
    <row r="604" spans="1:11" s="469" customFormat="1" ht="15.75" customHeight="1" x14ac:dyDescent="0.35">
      <c r="A604" s="833" t="s">
        <v>479</v>
      </c>
      <c r="B604" s="866"/>
      <c r="C604" s="870"/>
      <c r="D604" s="867" t="s">
        <v>319</v>
      </c>
      <c r="E604" s="841"/>
      <c r="F604" s="803"/>
      <c r="G604" s="803"/>
      <c r="H604" s="803"/>
      <c r="I604" s="556"/>
      <c r="J604" s="556"/>
      <c r="K604" s="556"/>
    </row>
    <row r="605" spans="1:11" s="469" customFormat="1" ht="15.75" customHeight="1" thickBot="1" x14ac:dyDescent="0.4">
      <c r="A605" s="834" t="s">
        <v>480</v>
      </c>
      <c r="B605" s="868"/>
      <c r="C605" s="869" t="s">
        <v>319</v>
      </c>
      <c r="D605" s="867" t="s">
        <v>319</v>
      </c>
      <c r="E605" s="841"/>
      <c r="F605" s="803"/>
      <c r="G605" s="803"/>
      <c r="H605" s="803"/>
      <c r="I605" s="556"/>
      <c r="J605" s="556"/>
      <c r="K605" s="556"/>
    </row>
    <row r="606" spans="1:11" s="469" customFormat="1" ht="15.75" customHeight="1" thickBot="1" x14ac:dyDescent="0.4">
      <c r="A606" s="809"/>
      <c r="B606" s="860"/>
      <c r="C606" s="841"/>
      <c r="D606" s="841"/>
      <c r="E606" s="841"/>
      <c r="F606" s="803"/>
      <c r="G606" s="803"/>
      <c r="H606" s="803"/>
      <c r="I606" s="556"/>
      <c r="J606" s="556"/>
      <c r="K606" s="556"/>
    </row>
    <row r="607" spans="1:11" s="469" customFormat="1" ht="15.75" customHeight="1" thickBot="1" x14ac:dyDescent="0.4">
      <c r="A607" s="823" t="s">
        <v>467</v>
      </c>
      <c r="B607" s="871"/>
      <c r="C607" s="871"/>
      <c r="D607" s="872"/>
      <c r="E607" s="841"/>
      <c r="F607" s="803"/>
      <c r="G607" s="803"/>
      <c r="H607" s="803"/>
      <c r="I607" s="556"/>
      <c r="J607" s="556"/>
      <c r="K607" s="556"/>
    </row>
    <row r="608" spans="1:11" s="469" customFormat="1" ht="33" customHeight="1" thickBot="1" x14ac:dyDescent="0.4">
      <c r="A608" s="836" t="s">
        <v>505</v>
      </c>
      <c r="B608" s="813" t="s">
        <v>508</v>
      </c>
      <c r="C608" s="814" t="s">
        <v>510</v>
      </c>
      <c r="D608" s="815" t="s">
        <v>511</v>
      </c>
      <c r="E608" s="841"/>
      <c r="F608" s="803"/>
      <c r="G608" s="803"/>
      <c r="H608" s="803"/>
      <c r="I608" s="556"/>
      <c r="J608" s="556"/>
      <c r="K608" s="556"/>
    </row>
    <row r="609" spans="1:11" s="469" customFormat="1" ht="15.75" customHeight="1" x14ac:dyDescent="0.35">
      <c r="A609" s="833" t="s">
        <v>468</v>
      </c>
      <c r="B609" s="866"/>
      <c r="C609" s="867" t="s">
        <v>319</v>
      </c>
      <c r="D609" s="867" t="s">
        <v>319</v>
      </c>
      <c r="E609" s="841"/>
      <c r="F609" s="803"/>
      <c r="G609" s="803"/>
      <c r="H609" s="803"/>
      <c r="I609" s="556"/>
      <c r="J609" s="556"/>
      <c r="K609" s="556"/>
    </row>
    <row r="610" spans="1:11" s="469" customFormat="1" ht="15.75" customHeight="1" x14ac:dyDescent="0.35">
      <c r="A610" s="833" t="s">
        <v>469</v>
      </c>
      <c r="B610" s="866"/>
      <c r="C610" s="867" t="s">
        <v>319</v>
      </c>
      <c r="D610" s="867" t="s">
        <v>319</v>
      </c>
      <c r="E610" s="841"/>
      <c r="F610" s="803"/>
      <c r="G610" s="803"/>
      <c r="H610" s="803"/>
      <c r="I610" s="556"/>
      <c r="J610" s="556"/>
      <c r="K610" s="556"/>
    </row>
    <row r="611" spans="1:11" s="469" customFormat="1" ht="15.75" customHeight="1" thickBot="1" x14ac:dyDescent="0.4">
      <c r="A611" s="833" t="s">
        <v>470</v>
      </c>
      <c r="B611" s="866"/>
      <c r="C611" s="867" t="s">
        <v>319</v>
      </c>
      <c r="D611" s="867" t="s">
        <v>319</v>
      </c>
      <c r="E611" s="841"/>
      <c r="F611" s="803"/>
      <c r="G611" s="803"/>
      <c r="H611" s="803"/>
      <c r="I611" s="556"/>
      <c r="J611" s="556"/>
      <c r="K611" s="556"/>
    </row>
    <row r="612" spans="1:11" s="469" customFormat="1" ht="39.65" customHeight="1" thickBot="1" x14ac:dyDescent="0.4">
      <c r="A612" s="836" t="s">
        <v>506</v>
      </c>
      <c r="B612" s="813" t="s">
        <v>508</v>
      </c>
      <c r="C612" s="814" t="s">
        <v>512</v>
      </c>
      <c r="D612" s="815" t="s">
        <v>511</v>
      </c>
      <c r="E612" s="841"/>
      <c r="F612" s="803"/>
      <c r="G612" s="803"/>
      <c r="H612" s="803"/>
      <c r="I612" s="556"/>
      <c r="J612" s="556"/>
      <c r="K612" s="556"/>
    </row>
    <row r="613" spans="1:11" s="469" customFormat="1" ht="15.75" customHeight="1" x14ac:dyDescent="0.35">
      <c r="A613" s="833" t="s">
        <v>471</v>
      </c>
      <c r="B613" s="866"/>
      <c r="C613" s="867" t="s">
        <v>319</v>
      </c>
      <c r="D613" s="867" t="s">
        <v>319</v>
      </c>
      <c r="E613" s="841"/>
      <c r="F613" s="803"/>
      <c r="G613" s="803"/>
      <c r="H613" s="803"/>
      <c r="I613" s="556"/>
      <c r="J613" s="556"/>
      <c r="K613" s="556"/>
    </row>
    <row r="614" spans="1:11" s="469" customFormat="1" ht="15.75" customHeight="1" x14ac:dyDescent="0.35">
      <c r="A614" s="833" t="s">
        <v>472</v>
      </c>
      <c r="B614" s="866"/>
      <c r="C614" s="867" t="s">
        <v>319</v>
      </c>
      <c r="D614" s="867" t="s">
        <v>319</v>
      </c>
      <c r="E614" s="841"/>
      <c r="F614" s="803"/>
      <c r="G614" s="803"/>
      <c r="H614" s="803"/>
      <c r="I614" s="556"/>
      <c r="J614" s="556"/>
      <c r="K614" s="556"/>
    </row>
    <row r="615" spans="1:11" s="469" customFormat="1" ht="15.75" customHeight="1" thickBot="1" x14ac:dyDescent="0.4">
      <c r="A615" s="833" t="s">
        <v>473</v>
      </c>
      <c r="B615" s="866"/>
      <c r="C615" s="867" t="s">
        <v>319</v>
      </c>
      <c r="D615" s="867" t="s">
        <v>319</v>
      </c>
      <c r="E615" s="841"/>
      <c r="F615" s="803"/>
      <c r="G615" s="803"/>
      <c r="H615" s="803"/>
      <c r="I615" s="556"/>
      <c r="J615" s="556"/>
      <c r="K615" s="556"/>
    </row>
    <row r="616" spans="1:11" s="469" customFormat="1" ht="46.15" customHeight="1" thickBot="1" x14ac:dyDescent="0.4">
      <c r="A616" s="836" t="s">
        <v>523</v>
      </c>
      <c r="B616" s="813" t="s">
        <v>508</v>
      </c>
      <c r="C616" s="814" t="s">
        <v>634</v>
      </c>
      <c r="D616" s="815" t="s">
        <v>511</v>
      </c>
      <c r="E616" s="841"/>
      <c r="F616" s="803"/>
      <c r="G616" s="803"/>
      <c r="H616" s="803"/>
      <c r="I616" s="556"/>
      <c r="J616" s="556"/>
      <c r="K616" s="556"/>
    </row>
    <row r="617" spans="1:11" s="469" customFormat="1" ht="15.75" customHeight="1" x14ac:dyDescent="0.35">
      <c r="A617" s="833" t="s">
        <v>474</v>
      </c>
      <c r="B617" s="866"/>
      <c r="C617" s="867" t="s">
        <v>319</v>
      </c>
      <c r="D617" s="867" t="s">
        <v>319</v>
      </c>
      <c r="E617" s="841"/>
      <c r="F617" s="803"/>
      <c r="G617" s="803"/>
      <c r="H617" s="803"/>
      <c r="I617" s="556"/>
      <c r="J617" s="556"/>
      <c r="K617" s="556"/>
    </row>
    <row r="618" spans="1:11" s="469" customFormat="1" ht="15.75" customHeight="1" x14ac:dyDescent="0.35">
      <c r="A618" s="833" t="s">
        <v>475</v>
      </c>
      <c r="B618" s="866"/>
      <c r="C618" s="867" t="s">
        <v>319</v>
      </c>
      <c r="D618" s="867" t="s">
        <v>319</v>
      </c>
      <c r="E618" s="841"/>
      <c r="F618" s="803"/>
      <c r="G618" s="803"/>
      <c r="H618" s="803"/>
      <c r="I618" s="556"/>
      <c r="J618" s="556"/>
      <c r="K618" s="556"/>
    </row>
    <row r="619" spans="1:11" s="469" customFormat="1" ht="15.75" customHeight="1" thickBot="1" x14ac:dyDescent="0.4">
      <c r="A619" s="833" t="s">
        <v>476</v>
      </c>
      <c r="B619" s="866"/>
      <c r="C619" s="867" t="s">
        <v>319</v>
      </c>
      <c r="D619" s="867" t="s">
        <v>319</v>
      </c>
      <c r="E619" s="841"/>
      <c r="F619" s="803"/>
      <c r="G619" s="803"/>
      <c r="H619" s="803"/>
      <c r="I619" s="556"/>
      <c r="J619" s="556"/>
      <c r="K619" s="556"/>
    </row>
    <row r="620" spans="1:11" s="469" customFormat="1" ht="37.15" customHeight="1" thickBot="1" x14ac:dyDescent="0.4">
      <c r="A620" s="836" t="s">
        <v>631</v>
      </c>
      <c r="B620" s="813" t="s">
        <v>508</v>
      </c>
      <c r="C620" s="814" t="s">
        <v>635</v>
      </c>
      <c r="D620" s="815" t="s">
        <v>511</v>
      </c>
      <c r="E620" s="841"/>
      <c r="F620" s="803"/>
      <c r="G620" s="803"/>
      <c r="H620" s="803"/>
      <c r="I620" s="556"/>
      <c r="J620" s="556"/>
      <c r="K620" s="556"/>
    </row>
    <row r="621" spans="1:11" s="469" customFormat="1" ht="15.75" customHeight="1" x14ac:dyDescent="0.35">
      <c r="A621" s="833" t="s">
        <v>632</v>
      </c>
      <c r="B621" s="866"/>
      <c r="C621" s="867" t="s">
        <v>319</v>
      </c>
      <c r="D621" s="867" t="s">
        <v>319</v>
      </c>
      <c r="E621" s="841"/>
      <c r="F621" s="803"/>
      <c r="G621" s="803"/>
      <c r="H621" s="803"/>
      <c r="I621" s="556"/>
      <c r="J621" s="556"/>
      <c r="K621" s="556"/>
    </row>
    <row r="622" spans="1:11" s="469" customFormat="1" ht="15.75" customHeight="1" thickBot="1" x14ac:dyDescent="0.4">
      <c r="A622" s="834" t="s">
        <v>633</v>
      </c>
      <c r="B622" s="868"/>
      <c r="C622" s="867" t="s">
        <v>319</v>
      </c>
      <c r="D622" s="869" t="s">
        <v>319</v>
      </c>
      <c r="E622" s="841"/>
      <c r="F622" s="803"/>
      <c r="G622" s="803"/>
      <c r="H622" s="803"/>
      <c r="I622" s="556"/>
      <c r="J622" s="556"/>
      <c r="K622" s="556"/>
    </row>
    <row r="623" spans="1:11" s="473" customFormat="1" ht="15.75" customHeight="1" thickBot="1" x14ac:dyDescent="0.4">
      <c r="A623" s="759"/>
      <c r="B623" s="462"/>
      <c r="C623" s="462"/>
      <c r="D623" s="457"/>
      <c r="E623" s="509"/>
      <c r="F623" s="475"/>
      <c r="G623" s="596"/>
      <c r="H623" s="475"/>
    </row>
    <row r="624" spans="1:11" ht="25.5" thickBot="1" x14ac:dyDescent="0.4">
      <c r="A624" s="339" t="s">
        <v>3</v>
      </c>
      <c r="B624" s="310"/>
      <c r="C624" s="310"/>
      <c r="D624" s="310"/>
      <c r="E624" s="310"/>
      <c r="F624" s="189"/>
      <c r="G624" s="489"/>
      <c r="H624" s="189"/>
    </row>
    <row r="625" spans="1:8" s="892" customFormat="1" ht="15" thickBot="1" x14ac:dyDescent="0.4">
      <c r="A625" s="809" t="s">
        <v>322</v>
      </c>
      <c r="B625" s="1176"/>
      <c r="C625" s="1176"/>
      <c r="D625" s="1176"/>
      <c r="E625" s="1176"/>
      <c r="F625" s="1177"/>
      <c r="G625" s="1177"/>
      <c r="H625" s="1177"/>
    </row>
    <row r="626" spans="1:8" s="892" customFormat="1" x14ac:dyDescent="0.35">
      <c r="A626" s="1266" t="s">
        <v>393</v>
      </c>
      <c r="B626" s="1267"/>
      <c r="C626" s="844"/>
      <c r="D626" s="271"/>
      <c r="E626" s="271"/>
      <c r="F626" s="1025"/>
      <c r="G626" s="1025"/>
      <c r="H626" s="1025"/>
    </row>
    <row r="627" spans="1:8" s="892" customFormat="1" x14ac:dyDescent="0.35">
      <c r="A627" s="874">
        <v>2015</v>
      </c>
      <c r="B627" s="889">
        <v>19466</v>
      </c>
      <c r="C627" s="844"/>
      <c r="D627" s="271"/>
      <c r="E627" s="271"/>
      <c r="F627" s="1025"/>
      <c r="G627" s="1025"/>
      <c r="H627" s="1025"/>
    </row>
    <row r="628" spans="1:8" s="892" customFormat="1" x14ac:dyDescent="0.35">
      <c r="A628" s="874">
        <v>2016</v>
      </c>
      <c r="B628" s="889">
        <v>19632</v>
      </c>
      <c r="C628" s="844"/>
      <c r="D628" s="271"/>
      <c r="E628" s="271"/>
      <c r="F628" s="1025"/>
      <c r="G628" s="1025"/>
      <c r="H628" s="1025"/>
    </row>
    <row r="629" spans="1:8" s="892" customFormat="1" x14ac:dyDescent="0.35">
      <c r="A629" s="874">
        <v>2017</v>
      </c>
      <c r="B629" s="889">
        <v>19042</v>
      </c>
      <c r="C629" s="844"/>
      <c r="D629" s="271"/>
      <c r="E629" s="271"/>
      <c r="F629" s="1025"/>
      <c r="G629" s="1025"/>
      <c r="H629" s="1025"/>
    </row>
    <row r="630" spans="1:8" s="892" customFormat="1" x14ac:dyDescent="0.35">
      <c r="A630" s="1178" t="s">
        <v>737</v>
      </c>
      <c r="B630" s="873">
        <v>18981</v>
      </c>
      <c r="C630" s="844"/>
      <c r="D630" s="271"/>
      <c r="E630" s="271"/>
      <c r="F630" s="1025"/>
      <c r="G630" s="1025"/>
      <c r="H630" s="1025"/>
    </row>
    <row r="631" spans="1:8" s="892" customFormat="1" x14ac:dyDescent="0.35">
      <c r="A631" s="1178" t="s">
        <v>738</v>
      </c>
      <c r="B631" s="743">
        <v>1</v>
      </c>
      <c r="C631" s="844"/>
      <c r="D631" s="271"/>
      <c r="E631" s="271"/>
      <c r="F631" s="1025"/>
      <c r="G631" s="1025"/>
      <c r="H631" s="1025"/>
    </row>
    <row r="632" spans="1:8" s="892" customFormat="1" x14ac:dyDescent="0.35">
      <c r="A632" s="1178" t="s">
        <v>739</v>
      </c>
      <c r="B632" s="873">
        <v>20175</v>
      </c>
      <c r="C632" s="844"/>
      <c r="D632" s="271"/>
      <c r="E632" s="271"/>
      <c r="F632" s="1025"/>
      <c r="G632" s="1025"/>
      <c r="H632" s="1025"/>
    </row>
    <row r="633" spans="1:8" s="892" customFormat="1" x14ac:dyDescent="0.35">
      <c r="A633" s="1178" t="s">
        <v>421</v>
      </c>
      <c r="B633" s="839">
        <f>IFERROR((B629-B630)/B629,"-")</f>
        <v>3.2034450162798027E-3</v>
      </c>
      <c r="C633" s="844"/>
      <c r="D633" s="271"/>
      <c r="E633" s="271"/>
      <c r="F633" s="1025"/>
      <c r="G633" s="1025"/>
      <c r="H633" s="1025"/>
    </row>
    <row r="634" spans="1:8" s="892" customFormat="1" ht="15" thickBot="1" x14ac:dyDescent="0.4">
      <c r="A634" s="1179" t="s">
        <v>546</v>
      </c>
      <c r="B634" s="878">
        <f>B631/(B631+B632)*100</f>
        <v>4.9563838223632035E-3</v>
      </c>
      <c r="C634" s="271"/>
      <c r="D634" s="271"/>
      <c r="E634" s="271"/>
      <c r="F634" s="1025"/>
      <c r="G634" s="1025"/>
      <c r="H634" s="1025"/>
    </row>
    <row r="635" spans="1:8" s="892" customFormat="1" ht="15.75" customHeight="1" x14ac:dyDescent="0.35">
      <c r="A635" s="809"/>
      <c r="B635" s="1180"/>
      <c r="C635" s="271"/>
      <c r="D635" s="271"/>
      <c r="E635" s="271"/>
      <c r="F635" s="1025"/>
      <c r="G635" s="1025"/>
      <c r="H635" s="1025"/>
    </row>
    <row r="636" spans="1:8" s="892" customFormat="1" ht="15" thickBot="1" x14ac:dyDescent="0.4">
      <c r="A636" s="810" t="s">
        <v>711</v>
      </c>
      <c r="B636" s="846"/>
      <c r="C636" s="271"/>
      <c r="D636" s="271"/>
      <c r="E636" s="271"/>
      <c r="F636" s="1025"/>
      <c r="G636" s="1025"/>
      <c r="H636" s="1025"/>
    </row>
    <row r="637" spans="1:8" s="892" customFormat="1" ht="15" thickBot="1" x14ac:dyDescent="0.4">
      <c r="A637" s="818" t="s">
        <v>393</v>
      </c>
      <c r="B637" s="1024" t="s">
        <v>457</v>
      </c>
      <c r="C637" s="1024" t="s">
        <v>458</v>
      </c>
      <c r="D637" s="840" t="s">
        <v>445</v>
      </c>
      <c r="E637" s="886" t="s">
        <v>442</v>
      </c>
      <c r="F637" s="1181"/>
      <c r="G637" s="1181"/>
      <c r="H637" s="1025"/>
    </row>
    <row r="638" spans="1:8" s="892" customFormat="1" x14ac:dyDescent="0.35">
      <c r="A638" s="1182" t="s">
        <v>6</v>
      </c>
      <c r="B638" s="847">
        <v>0</v>
      </c>
      <c r="C638" s="848">
        <v>20175</v>
      </c>
      <c r="D638" s="849">
        <f>IFERROR(B638/SUM(B638:C638),"-")</f>
        <v>0</v>
      </c>
      <c r="E638" s="884">
        <f t="shared" ref="E638:E651" si="13">IFERROR(C638/SUM(B638:C638),"-")</f>
        <v>1</v>
      </c>
      <c r="F638" s="1183"/>
      <c r="G638" s="1183"/>
      <c r="H638" s="1025"/>
    </row>
    <row r="639" spans="1:8" s="892" customFormat="1" x14ac:dyDescent="0.35">
      <c r="A639" s="1184" t="s">
        <v>7</v>
      </c>
      <c r="B639" s="847">
        <v>0</v>
      </c>
      <c r="C639" s="850">
        <v>20175</v>
      </c>
      <c r="D639" s="849">
        <f t="shared" ref="D639:D651" si="14">IFERROR(B639/SUM(B639:C639),"-")</f>
        <v>0</v>
      </c>
      <c r="E639" s="884">
        <f t="shared" si="13"/>
        <v>1</v>
      </c>
      <c r="F639" s="1183"/>
      <c r="G639" s="1183"/>
      <c r="H639" s="1025"/>
    </row>
    <row r="640" spans="1:8" s="892" customFormat="1" x14ac:dyDescent="0.35">
      <c r="A640" s="1184" t="s">
        <v>8</v>
      </c>
      <c r="B640" s="847">
        <v>0</v>
      </c>
      <c r="C640" s="850">
        <v>20175</v>
      </c>
      <c r="D640" s="849">
        <f t="shared" si="14"/>
        <v>0</v>
      </c>
      <c r="E640" s="884">
        <f t="shared" si="13"/>
        <v>1</v>
      </c>
      <c r="F640" s="1183"/>
      <c r="G640" s="1183"/>
      <c r="H640" s="1025"/>
    </row>
    <row r="641" spans="1:8" s="892" customFormat="1" x14ac:dyDescent="0.35">
      <c r="A641" s="1184" t="s">
        <v>9</v>
      </c>
      <c r="B641" s="847">
        <v>12905</v>
      </c>
      <c r="C641" s="850">
        <v>7270</v>
      </c>
      <c r="D641" s="849">
        <f t="shared" si="14"/>
        <v>0.63965303593556377</v>
      </c>
      <c r="E641" s="884">
        <f t="shared" si="13"/>
        <v>0.36034696406443617</v>
      </c>
      <c r="F641" s="1183"/>
      <c r="G641" s="1183"/>
      <c r="H641" s="1025"/>
    </row>
    <row r="642" spans="1:8" s="892" customFormat="1" x14ac:dyDescent="0.35">
      <c r="A642" s="1184" t="s">
        <v>10</v>
      </c>
      <c r="B642" s="851">
        <v>0</v>
      </c>
      <c r="C642" s="852">
        <v>8355</v>
      </c>
      <c r="D642" s="849">
        <f t="shared" si="14"/>
        <v>0</v>
      </c>
      <c r="E642" s="884">
        <f t="shared" si="13"/>
        <v>1</v>
      </c>
      <c r="F642" s="1183"/>
      <c r="G642" s="1183"/>
      <c r="H642" s="1025"/>
    </row>
    <row r="643" spans="1:8" s="892" customFormat="1" x14ac:dyDescent="0.35">
      <c r="A643" s="1184" t="s">
        <v>11</v>
      </c>
      <c r="B643" s="847">
        <v>10</v>
      </c>
      <c r="C643" s="850">
        <v>20165</v>
      </c>
      <c r="D643" s="849">
        <f t="shared" si="14"/>
        <v>4.9566294919454773E-4</v>
      </c>
      <c r="E643" s="884">
        <f t="shared" si="13"/>
        <v>0.99950433705080544</v>
      </c>
      <c r="F643" s="1183"/>
      <c r="G643" s="1183"/>
      <c r="H643" s="1025"/>
    </row>
    <row r="644" spans="1:8" s="892" customFormat="1" x14ac:dyDescent="0.35">
      <c r="A644" s="1184" t="s">
        <v>12</v>
      </c>
      <c r="B644" s="847">
        <v>0</v>
      </c>
      <c r="C644" s="850">
        <v>20175</v>
      </c>
      <c r="D644" s="849">
        <f t="shared" si="14"/>
        <v>0</v>
      </c>
      <c r="E644" s="884">
        <f t="shared" si="13"/>
        <v>1</v>
      </c>
      <c r="F644" s="1183"/>
      <c r="G644" s="1183"/>
      <c r="H644" s="1025"/>
    </row>
    <row r="645" spans="1:8" s="892" customFormat="1" x14ac:dyDescent="0.35">
      <c r="A645" s="1184" t="s">
        <v>429</v>
      </c>
      <c r="B645" s="847">
        <v>5</v>
      </c>
      <c r="C645" s="850">
        <v>20170</v>
      </c>
      <c r="D645" s="849">
        <f t="shared" si="14"/>
        <v>2.4783147459727387E-4</v>
      </c>
      <c r="E645" s="884">
        <f t="shared" si="13"/>
        <v>0.99975216852540272</v>
      </c>
      <c r="F645" s="1183"/>
      <c r="G645" s="1183"/>
      <c r="H645" s="1025"/>
    </row>
    <row r="646" spans="1:8" s="892" customFormat="1" x14ac:dyDescent="0.35">
      <c r="A646" s="1184" t="s">
        <v>14</v>
      </c>
      <c r="B646" s="847">
        <v>2</v>
      </c>
      <c r="C646" s="850">
        <v>20173</v>
      </c>
      <c r="D646" s="849">
        <f t="shared" si="14"/>
        <v>9.9132589838909539E-5</v>
      </c>
      <c r="E646" s="884">
        <f t="shared" si="13"/>
        <v>0.99990086741016104</v>
      </c>
      <c r="F646" s="1183"/>
      <c r="G646" s="1183"/>
      <c r="H646" s="1025"/>
    </row>
    <row r="647" spans="1:8" s="892" customFormat="1" x14ac:dyDescent="0.35">
      <c r="A647" s="1184" t="s">
        <v>15</v>
      </c>
      <c r="B647" s="847">
        <v>575</v>
      </c>
      <c r="C647" s="850">
        <v>19600</v>
      </c>
      <c r="D647" s="849">
        <f t="shared" si="14"/>
        <v>2.8500619578686492E-2</v>
      </c>
      <c r="E647" s="884">
        <f t="shared" si="13"/>
        <v>0.97149938042131345</v>
      </c>
      <c r="F647" s="1183"/>
      <c r="G647" s="1183"/>
      <c r="H647" s="1025"/>
    </row>
    <row r="648" spans="1:8" s="892" customFormat="1" x14ac:dyDescent="0.35">
      <c r="A648" s="1184" t="s">
        <v>16</v>
      </c>
      <c r="B648" s="847">
        <v>2445</v>
      </c>
      <c r="C648" s="850">
        <v>17730</v>
      </c>
      <c r="D648" s="849">
        <f t="shared" si="14"/>
        <v>0.12118959107806691</v>
      </c>
      <c r="E648" s="884">
        <f t="shared" si="13"/>
        <v>0.87881040892193307</v>
      </c>
      <c r="F648" s="1183"/>
      <c r="G648" s="1183"/>
      <c r="H648" s="1025"/>
    </row>
    <row r="649" spans="1:8" s="892" customFormat="1" x14ac:dyDescent="0.35">
      <c r="A649" s="1184" t="s">
        <v>17</v>
      </c>
      <c r="B649" s="847">
        <v>15</v>
      </c>
      <c r="C649" s="850">
        <v>20160</v>
      </c>
      <c r="D649" s="849">
        <f t="shared" si="14"/>
        <v>7.4349442379182155E-4</v>
      </c>
      <c r="E649" s="884">
        <f t="shared" si="13"/>
        <v>0.99925650557620815</v>
      </c>
      <c r="F649" s="1183"/>
      <c r="G649" s="1183"/>
      <c r="H649" s="1025"/>
    </row>
    <row r="650" spans="1:8" s="892" customFormat="1" x14ac:dyDescent="0.35">
      <c r="A650" s="1184" t="s">
        <v>18</v>
      </c>
      <c r="B650" s="847">
        <v>5</v>
      </c>
      <c r="C650" s="850">
        <v>20170</v>
      </c>
      <c r="D650" s="849">
        <f t="shared" si="14"/>
        <v>2.4783147459727387E-4</v>
      </c>
      <c r="E650" s="884">
        <f t="shared" si="13"/>
        <v>0.99975216852540272</v>
      </c>
      <c r="F650" s="1183"/>
      <c r="G650" s="1183"/>
      <c r="H650" s="1025"/>
    </row>
    <row r="651" spans="1:8" s="892" customFormat="1" ht="15" thickBot="1" x14ac:dyDescent="0.4">
      <c r="A651" s="1185" t="s">
        <v>524</v>
      </c>
      <c r="B651" s="853">
        <v>472</v>
      </c>
      <c r="C651" s="854">
        <v>19703</v>
      </c>
      <c r="D651" s="521">
        <f t="shared" si="14"/>
        <v>2.3395291201982651E-2</v>
      </c>
      <c r="E651" s="748">
        <f t="shared" si="13"/>
        <v>0.97660470879801731</v>
      </c>
      <c r="F651" s="1183"/>
      <c r="G651" s="1183"/>
      <c r="H651" s="1025"/>
    </row>
    <row r="652" spans="1:8" s="892" customFormat="1" ht="15.75" customHeight="1" x14ac:dyDescent="0.35">
      <c r="A652" s="809"/>
      <c r="B652" s="1180"/>
      <c r="C652" s="271"/>
      <c r="D652" s="271"/>
      <c r="E652" s="271"/>
      <c r="F652" s="1025"/>
      <c r="G652" s="1025"/>
      <c r="H652" s="1025"/>
    </row>
    <row r="653" spans="1:8" s="892" customFormat="1" ht="15.75" customHeight="1" thickBot="1" x14ac:dyDescent="0.4">
      <c r="A653" s="809" t="s">
        <v>395</v>
      </c>
      <c r="B653" s="271"/>
      <c r="C653" s="271"/>
      <c r="D653" s="271"/>
      <c r="E653" s="271"/>
      <c r="F653" s="1025"/>
      <c r="G653" s="1025"/>
      <c r="H653" s="1025"/>
    </row>
    <row r="654" spans="1:8" s="892" customFormat="1" ht="15.75" customHeight="1" thickBot="1" x14ac:dyDescent="0.4">
      <c r="A654" s="877" t="s">
        <v>423</v>
      </c>
      <c r="B654" s="840" t="s">
        <v>457</v>
      </c>
      <c r="C654" s="1024" t="s">
        <v>459</v>
      </c>
      <c r="D654" s="1023" t="s">
        <v>445</v>
      </c>
      <c r="E654" s="1024" t="s">
        <v>441</v>
      </c>
      <c r="F654" s="1025"/>
      <c r="G654" s="1025"/>
      <c r="H654" s="1025"/>
    </row>
    <row r="655" spans="1:8" s="892" customFormat="1" ht="15.75" customHeight="1" x14ac:dyDescent="0.35">
      <c r="A655" s="1182" t="s">
        <v>740</v>
      </c>
      <c r="B655" s="855">
        <v>382</v>
      </c>
      <c r="C655" s="855">
        <v>449</v>
      </c>
      <c r="D655" s="856">
        <f>IFERROR(B655/SUM(B655:C655),"-")</f>
        <v>0.45968712394705175</v>
      </c>
      <c r="E655" s="856">
        <f>IFERROR(C655/SUM(B655:C655),"-")</f>
        <v>0.54031287605294831</v>
      </c>
      <c r="F655" s="1025"/>
      <c r="G655" s="1025"/>
      <c r="H655" s="1025"/>
    </row>
    <row r="656" spans="1:8" s="892" customFormat="1" ht="15.75" customHeight="1" x14ac:dyDescent="0.35">
      <c r="A656" s="1184" t="s">
        <v>741</v>
      </c>
      <c r="B656" s="855">
        <v>411</v>
      </c>
      <c r="C656" s="855">
        <v>504</v>
      </c>
      <c r="D656" s="856">
        <f>IFERROR(B656/SUM(B656:C656),"-")</f>
        <v>0.44918032786885248</v>
      </c>
      <c r="E656" s="856">
        <f>IFERROR(C656/SUM(B656:C656),"-")</f>
        <v>0.55081967213114758</v>
      </c>
      <c r="F656" s="1025"/>
      <c r="G656" s="1025"/>
      <c r="H656" s="1025"/>
    </row>
    <row r="657" spans="1:8" s="892" customFormat="1" ht="15.75" customHeight="1" x14ac:dyDescent="0.35">
      <c r="A657" s="1184" t="s">
        <v>742</v>
      </c>
      <c r="B657" s="857">
        <v>1</v>
      </c>
      <c r="C657" s="857">
        <v>831</v>
      </c>
      <c r="D657" s="856">
        <f>IFERROR(B657/SUM(B657:C657),"-")</f>
        <v>1.201923076923077E-3</v>
      </c>
      <c r="E657" s="856">
        <f>IFERROR(C657/SUM(B657:C657),"-")</f>
        <v>0.99879807692307687</v>
      </c>
      <c r="F657" s="1025"/>
      <c r="G657" s="1025"/>
      <c r="H657" s="1025"/>
    </row>
    <row r="658" spans="1:8" s="892" customFormat="1" ht="15" thickBot="1" x14ac:dyDescent="0.4">
      <c r="A658" s="1186" t="s">
        <v>743</v>
      </c>
      <c r="B658" s="857">
        <v>58</v>
      </c>
      <c r="C658" s="857">
        <v>857</v>
      </c>
      <c r="D658" s="856">
        <f>IFERROR(B658/SUM(B658:C658),"-")</f>
        <v>6.3387978142076501E-2</v>
      </c>
      <c r="E658" s="856">
        <f>IFERROR(C658/SUM(B658:C658),"-")</f>
        <v>0.93661202185792347</v>
      </c>
      <c r="F658" s="1025"/>
      <c r="G658" s="1025"/>
      <c r="H658" s="1025"/>
    </row>
    <row r="659" spans="1:8" s="892" customFormat="1" ht="15.75" customHeight="1" thickBot="1" x14ac:dyDescent="0.4">
      <c r="A659" s="877" t="s">
        <v>422</v>
      </c>
      <c r="B659" s="875" t="s">
        <v>457</v>
      </c>
      <c r="C659" s="838" t="s">
        <v>459</v>
      </c>
      <c r="D659" s="1023" t="s">
        <v>445</v>
      </c>
      <c r="E659" s="1024" t="s">
        <v>441</v>
      </c>
      <c r="F659" s="1025"/>
      <c r="G659" s="1025"/>
      <c r="H659" s="1025"/>
    </row>
    <row r="660" spans="1:8" s="892" customFormat="1" ht="15.75" customHeight="1" x14ac:dyDescent="0.35">
      <c r="A660" s="1182" t="s">
        <v>744</v>
      </c>
      <c r="B660" s="855">
        <v>125</v>
      </c>
      <c r="C660" s="855">
        <v>0</v>
      </c>
      <c r="D660" s="856">
        <f>IFERROR(B660/SUM(B660:C660),"-")</f>
        <v>1</v>
      </c>
      <c r="E660" s="856">
        <f>IFERROR(C660/SUM(B660:C660),"-")</f>
        <v>0</v>
      </c>
      <c r="F660" s="1025"/>
      <c r="G660" s="1025"/>
      <c r="H660" s="1025"/>
    </row>
    <row r="661" spans="1:8" s="892" customFormat="1" ht="15.75" customHeight="1" x14ac:dyDescent="0.35">
      <c r="A661" s="1184" t="s">
        <v>745</v>
      </c>
      <c r="B661" s="855">
        <v>120</v>
      </c>
      <c r="C661" s="855">
        <v>0</v>
      </c>
      <c r="D661" s="856">
        <f>IFERROR(B661/SUM(B661:C661),"-")</f>
        <v>1</v>
      </c>
      <c r="E661" s="856">
        <f>IFERROR(C661/SUM(B661:C661),"-")</f>
        <v>0</v>
      </c>
      <c r="F661" s="1025"/>
      <c r="G661" s="1025"/>
      <c r="H661" s="1025"/>
    </row>
    <row r="662" spans="1:8" s="892" customFormat="1" ht="15.75" customHeight="1" x14ac:dyDescent="0.35">
      <c r="A662" s="1184" t="s">
        <v>746</v>
      </c>
      <c r="B662" s="857"/>
      <c r="C662" s="857"/>
      <c r="D662" s="856" t="str">
        <f>IFERROR(B662/SUM(B662:C662),"-")</f>
        <v>-</v>
      </c>
      <c r="E662" s="856" t="str">
        <f>IFERROR(C662/SUM(B662:C662),"-")</f>
        <v>-</v>
      </c>
      <c r="F662" s="1025"/>
      <c r="G662" s="1025"/>
      <c r="H662" s="1025"/>
    </row>
    <row r="663" spans="1:8" s="892" customFormat="1" ht="15" thickBot="1" x14ac:dyDescent="0.4">
      <c r="A663" s="1186" t="s">
        <v>747</v>
      </c>
      <c r="B663" s="857"/>
      <c r="C663" s="857"/>
      <c r="D663" s="856" t="str">
        <f>IFERROR(B663/SUM(B663:C663),"-")</f>
        <v>-</v>
      </c>
      <c r="E663" s="856" t="str">
        <f>IFERROR(C663/SUM(B663:C663),"-")</f>
        <v>-</v>
      </c>
      <c r="F663" s="1025"/>
      <c r="G663" s="1025"/>
      <c r="H663" s="1025"/>
    </row>
    <row r="664" spans="1:8" s="892" customFormat="1" ht="15.75" customHeight="1" thickBot="1" x14ac:dyDescent="0.4">
      <c r="A664" s="877" t="s">
        <v>424</v>
      </c>
      <c r="B664" s="875" t="s">
        <v>457</v>
      </c>
      <c r="C664" s="838" t="s">
        <v>459</v>
      </c>
      <c r="D664" s="1023" t="s">
        <v>445</v>
      </c>
      <c r="E664" s="1024" t="s">
        <v>441</v>
      </c>
      <c r="F664" s="1025"/>
      <c r="G664" s="1025"/>
      <c r="H664" s="1025"/>
    </row>
    <row r="665" spans="1:8" s="892" customFormat="1" ht="15.75" customHeight="1" x14ac:dyDescent="0.35">
      <c r="A665" s="1182" t="s">
        <v>748</v>
      </c>
      <c r="B665" s="855">
        <v>331</v>
      </c>
      <c r="C665" s="855">
        <v>168</v>
      </c>
      <c r="D665" s="856">
        <f>IFERROR(B665/SUM(B665:C665),"-")</f>
        <v>0.66332665330661322</v>
      </c>
      <c r="E665" s="856">
        <f>IFERROR(C665/SUM(B665:C665),"-")</f>
        <v>0.33667334669338678</v>
      </c>
      <c r="F665" s="1025"/>
      <c r="G665" s="1025"/>
      <c r="H665" s="1025"/>
    </row>
    <row r="666" spans="1:8" s="892" customFormat="1" ht="15.75" customHeight="1" x14ac:dyDescent="0.35">
      <c r="A666" s="1184" t="s">
        <v>749</v>
      </c>
      <c r="B666" s="855">
        <v>359</v>
      </c>
      <c r="C666" s="855">
        <v>136</v>
      </c>
      <c r="D666" s="856">
        <f>IFERROR(B666/SUM(B666:C666),"-")</f>
        <v>0.72525252525252526</v>
      </c>
      <c r="E666" s="856">
        <f>IFERROR(C666/SUM(B666:C666),"-")</f>
        <v>0.27474747474747474</v>
      </c>
      <c r="F666" s="1025"/>
      <c r="G666" s="1025"/>
      <c r="H666" s="1025"/>
    </row>
    <row r="667" spans="1:8" s="892" customFormat="1" ht="15.75" customHeight="1" x14ac:dyDescent="0.35">
      <c r="A667" s="1184" t="s">
        <v>750</v>
      </c>
      <c r="B667" s="857">
        <v>18</v>
      </c>
      <c r="C667" s="857">
        <v>499</v>
      </c>
      <c r="D667" s="856">
        <f>IFERROR(B667/SUM(B667:C667),"-")</f>
        <v>3.4816247582205029E-2</v>
      </c>
      <c r="E667" s="856">
        <f>IFERROR(C667/SUM(B667:C667),"-")</f>
        <v>0.96518375241779497</v>
      </c>
      <c r="F667" s="1025"/>
      <c r="G667" s="1025"/>
      <c r="H667" s="1025"/>
    </row>
    <row r="668" spans="1:8" s="892" customFormat="1" ht="15.75" customHeight="1" thickBot="1" x14ac:dyDescent="0.4">
      <c r="A668" s="1185" t="s">
        <v>751</v>
      </c>
      <c r="B668" s="857">
        <v>40</v>
      </c>
      <c r="C668" s="857">
        <v>495</v>
      </c>
      <c r="D668" s="859">
        <f>IFERROR(B668/SUM(B668:C668),"-")</f>
        <v>7.476635514018691E-2</v>
      </c>
      <c r="E668" s="859">
        <f>IFERROR(C668/SUM(B668:C668),"-")</f>
        <v>0.92523364485981308</v>
      </c>
      <c r="F668" s="1025"/>
      <c r="G668" s="1025"/>
      <c r="H668" s="1025"/>
    </row>
    <row r="669" spans="1:8" s="892" customFormat="1" ht="15.75" customHeight="1" x14ac:dyDescent="0.35">
      <c r="A669" s="809"/>
      <c r="B669" s="1180"/>
      <c r="C669" s="271"/>
      <c r="D669" s="271"/>
      <c r="E669" s="271"/>
      <c r="F669" s="1025"/>
      <c r="G669" s="1025"/>
      <c r="H669" s="1025"/>
    </row>
    <row r="670" spans="1:8" s="892" customFormat="1" ht="15" thickBot="1" x14ac:dyDescent="0.4">
      <c r="A670" s="810" t="s">
        <v>394</v>
      </c>
      <c r="B670" s="846"/>
      <c r="C670" s="271"/>
      <c r="D670" s="271"/>
      <c r="E670" s="271"/>
      <c r="F670" s="1025"/>
      <c r="G670" s="1025"/>
      <c r="H670" s="1025"/>
    </row>
    <row r="671" spans="1:8" s="811" customFormat="1" ht="15" thickBot="1" x14ac:dyDescent="0.4">
      <c r="A671" s="817" t="s">
        <v>393</v>
      </c>
      <c r="B671" s="1024" t="s">
        <v>457</v>
      </c>
      <c r="C671" s="1024" t="s">
        <v>459</v>
      </c>
      <c r="D671" s="1024" t="s">
        <v>533</v>
      </c>
      <c r="E671" s="1024" t="s">
        <v>445</v>
      </c>
      <c r="F671" s="1024" t="s">
        <v>441</v>
      </c>
      <c r="G671" s="1024" t="s">
        <v>532</v>
      </c>
      <c r="H671" s="880" t="s">
        <v>287</v>
      </c>
    </row>
    <row r="672" spans="1:8" s="892" customFormat="1" x14ac:dyDescent="0.35">
      <c r="A672" s="1182" t="s">
        <v>262</v>
      </c>
      <c r="B672" s="855">
        <v>3029</v>
      </c>
      <c r="C672" s="855">
        <v>16641</v>
      </c>
      <c r="D672" s="855">
        <v>505</v>
      </c>
      <c r="E672" s="856">
        <f>IFERROR(B672/SUM(B672:D672),"-")</f>
        <v>0.15013630731102851</v>
      </c>
      <c r="F672" s="812">
        <f>IFERROR(C672/SUM(B672:D672),"-")</f>
        <v>0.82483271375464684</v>
      </c>
      <c r="G672" s="812">
        <f>IFERROR(D672/SUM(B672:D672),"-")</f>
        <v>2.5030978934324658E-2</v>
      </c>
      <c r="H672" s="885" t="str">
        <f>IF(B632=SUM(B672:D672),"TRUE","FALSE")</f>
        <v>TRUE</v>
      </c>
    </row>
    <row r="673" spans="1:11" s="805" customFormat="1" ht="15" customHeight="1" x14ac:dyDescent="0.35">
      <c r="A673" s="1184" t="s">
        <v>525</v>
      </c>
      <c r="B673" s="857">
        <v>8017</v>
      </c>
      <c r="C673" s="857">
        <v>7330</v>
      </c>
      <c r="D673" s="857">
        <v>32</v>
      </c>
      <c r="E673" s="856">
        <f t="shared" ref="E673" si="15">IFERROR(B673/SUM(B673:D673),"-")</f>
        <v>0.52129527277456267</v>
      </c>
      <c r="F673" s="812">
        <f t="shared" ref="F673" si="16">IFERROR(C673/SUM(B673:D673),"-")</f>
        <v>0.47662396774822813</v>
      </c>
      <c r="G673" s="812">
        <f>IFERROR(D673/SUM(B673:D673),"-")</f>
        <v>2.0807594772091812E-3</v>
      </c>
      <c r="H673" s="885" t="str">
        <f>IF(B632&gt;SUM(B673:D673),"TRUE","FALSE")</f>
        <v>TRUE</v>
      </c>
      <c r="K673" s="892"/>
    </row>
    <row r="674" spans="1:11" s="892" customFormat="1" ht="15" thickBot="1" x14ac:dyDescent="0.4">
      <c r="A674" s="810"/>
      <c r="B674" s="846"/>
      <c r="C674" s="271"/>
      <c r="D674" s="271"/>
      <c r="E674" s="861"/>
      <c r="F674" s="837"/>
      <c r="G674" s="837"/>
      <c r="H674" s="837"/>
    </row>
    <row r="675" spans="1:11" s="811" customFormat="1" ht="15" thickBot="1" x14ac:dyDescent="0.4">
      <c r="A675" s="817" t="s">
        <v>485</v>
      </c>
      <c r="B675" s="1024" t="s">
        <v>486</v>
      </c>
      <c r="C675" s="1024" t="s">
        <v>482</v>
      </c>
      <c r="D675" s="1024" t="s">
        <v>487</v>
      </c>
      <c r="E675" s="880" t="s">
        <v>287</v>
      </c>
      <c r="F675" s="1025"/>
      <c r="G675" s="1025"/>
      <c r="H675" s="1025"/>
    </row>
    <row r="676" spans="1:11" s="892" customFormat="1" ht="15.75" customHeight="1" thickBot="1" x14ac:dyDescent="0.4">
      <c r="A676" s="830" t="s">
        <v>397</v>
      </c>
      <c r="B676" s="862">
        <v>8540</v>
      </c>
      <c r="C676" s="863">
        <v>20175</v>
      </c>
      <c r="D676" s="751">
        <v>0.42329615861214376</v>
      </c>
      <c r="E676" s="882"/>
      <c r="F676" s="1025"/>
      <c r="G676" s="1025"/>
      <c r="H676" s="1025"/>
    </row>
    <row r="677" spans="1:11" s="892" customFormat="1" ht="15.75" customHeight="1" x14ac:dyDescent="0.35">
      <c r="A677" s="1187" t="s">
        <v>399</v>
      </c>
      <c r="B677" s="864">
        <v>64</v>
      </c>
      <c r="C677" s="1188">
        <v>142</v>
      </c>
      <c r="D677" s="753">
        <v>0.45070422535211269</v>
      </c>
      <c r="E677" s="883"/>
      <c r="F677" s="1025"/>
      <c r="G677" s="1025"/>
      <c r="H677" s="1025"/>
    </row>
    <row r="678" spans="1:11" s="892" customFormat="1" x14ac:dyDescent="0.35">
      <c r="A678" s="1189" t="s">
        <v>400</v>
      </c>
      <c r="B678" s="866">
        <v>2553</v>
      </c>
      <c r="C678" s="1188">
        <v>4080</v>
      </c>
      <c r="D678" s="879">
        <v>0.62573529411764706</v>
      </c>
      <c r="E678" s="883"/>
      <c r="F678" s="1025"/>
      <c r="G678" s="1025"/>
      <c r="H678" s="1025"/>
    </row>
    <row r="679" spans="1:11" s="892" customFormat="1" ht="15.75" customHeight="1" x14ac:dyDescent="0.35">
      <c r="A679" s="1189" t="s">
        <v>401</v>
      </c>
      <c r="B679" s="866">
        <v>4756</v>
      </c>
      <c r="C679" s="1188">
        <v>11468</v>
      </c>
      <c r="D679" s="879">
        <v>0.41471921869550055</v>
      </c>
      <c r="E679" s="883"/>
      <c r="F679" s="1025"/>
      <c r="G679" s="1025"/>
      <c r="H679" s="1025"/>
    </row>
    <row r="680" spans="1:11" s="892" customFormat="1" ht="15.75" customHeight="1" x14ac:dyDescent="0.35">
      <c r="A680" s="1189" t="s">
        <v>402</v>
      </c>
      <c r="B680" s="866">
        <v>1167</v>
      </c>
      <c r="C680" s="1188">
        <v>4485</v>
      </c>
      <c r="D680" s="879">
        <v>0.2602006688963211</v>
      </c>
      <c r="E680" s="883" t="str">
        <f>IF(B676=SUM(B677:B680),"TRUE","FALSE")</f>
        <v>TRUE</v>
      </c>
      <c r="F680" s="1025"/>
      <c r="G680" s="1025"/>
      <c r="H680" s="1025"/>
    </row>
    <row r="681" spans="1:11" s="892" customFormat="1" ht="15.75" customHeight="1" x14ac:dyDescent="0.35">
      <c r="A681" s="1190" t="s">
        <v>5</v>
      </c>
      <c r="B681" s="866">
        <v>67</v>
      </c>
      <c r="C681" s="1188">
        <v>1465</v>
      </c>
      <c r="D681" s="879">
        <v>4.5733788395904439E-2</v>
      </c>
      <c r="E681" s="885"/>
      <c r="F681" s="1025"/>
      <c r="G681" s="1025"/>
      <c r="H681" s="1025"/>
    </row>
    <row r="682" spans="1:11" s="892" customFormat="1" ht="15.75" customHeight="1" x14ac:dyDescent="0.35">
      <c r="A682" s="1189" t="s">
        <v>403</v>
      </c>
      <c r="B682" s="866">
        <v>336</v>
      </c>
      <c r="C682" s="1188">
        <v>744</v>
      </c>
      <c r="D682" s="879">
        <v>0.45161290322580644</v>
      </c>
      <c r="E682" s="883"/>
      <c r="F682" s="1025"/>
      <c r="G682" s="1025"/>
      <c r="H682" s="1025"/>
    </row>
    <row r="683" spans="1:11" s="892" customFormat="1" ht="15.75" customHeight="1" x14ac:dyDescent="0.35">
      <c r="A683" s="1189" t="s">
        <v>583</v>
      </c>
      <c r="B683" s="866">
        <v>1572</v>
      </c>
      <c r="C683" s="1188">
        <v>2501</v>
      </c>
      <c r="D683" s="879">
        <v>0.62854858056777285</v>
      </c>
      <c r="E683" s="883"/>
      <c r="F683" s="1025"/>
      <c r="G683" s="1025"/>
      <c r="H683" s="1025"/>
    </row>
    <row r="684" spans="1:11" s="892" customFormat="1" ht="15.75" customHeight="1" x14ac:dyDescent="0.35">
      <c r="A684" s="1189" t="s">
        <v>405</v>
      </c>
      <c r="B684" s="866">
        <v>172</v>
      </c>
      <c r="C684" s="1188">
        <v>921</v>
      </c>
      <c r="D684" s="879">
        <v>0.18675352877307275</v>
      </c>
      <c r="E684" s="883"/>
      <c r="F684" s="1025"/>
      <c r="G684" s="1025"/>
      <c r="H684" s="1025"/>
    </row>
    <row r="685" spans="1:11" s="892" customFormat="1" ht="15.75" customHeight="1" x14ac:dyDescent="0.35">
      <c r="A685" s="1189" t="s">
        <v>406</v>
      </c>
      <c r="B685" s="866">
        <v>220</v>
      </c>
      <c r="C685" s="1188">
        <v>1069</v>
      </c>
      <c r="D685" s="879">
        <v>0.205799812909261</v>
      </c>
      <c r="E685" s="883"/>
      <c r="F685" s="1025"/>
      <c r="G685" s="1025"/>
      <c r="H685" s="1025"/>
    </row>
    <row r="686" spans="1:11" s="892" customFormat="1" ht="15.75" customHeight="1" x14ac:dyDescent="0.35">
      <c r="A686" s="1189" t="s">
        <v>629</v>
      </c>
      <c r="B686" s="866">
        <v>441</v>
      </c>
      <c r="C686" s="1188">
        <v>2557</v>
      </c>
      <c r="D686" s="879">
        <v>0.17246773562768869</v>
      </c>
      <c r="E686" s="883"/>
      <c r="F686" s="1025"/>
      <c r="G686" s="1025"/>
      <c r="H686" s="1025"/>
    </row>
    <row r="687" spans="1:11" s="892" customFormat="1" ht="15.75" customHeight="1" x14ac:dyDescent="0.35">
      <c r="A687" s="1189" t="s">
        <v>217</v>
      </c>
      <c r="B687" s="866">
        <v>870</v>
      </c>
      <c r="C687" s="1188">
        <v>897</v>
      </c>
      <c r="D687" s="879">
        <v>0.96989966555183948</v>
      </c>
      <c r="E687" s="883"/>
      <c r="F687" s="1025"/>
      <c r="G687" s="1025"/>
      <c r="H687" s="1025"/>
    </row>
    <row r="688" spans="1:11" s="892" customFormat="1" ht="15.75" customHeight="1" x14ac:dyDescent="0.35">
      <c r="A688" s="1189" t="s">
        <v>28</v>
      </c>
      <c r="B688" s="866">
        <v>2127</v>
      </c>
      <c r="C688" s="1188">
        <v>2789</v>
      </c>
      <c r="D688" s="879">
        <v>0.76263893868770172</v>
      </c>
      <c r="E688" s="883"/>
      <c r="F688" s="1025"/>
      <c r="G688" s="1025"/>
      <c r="H688" s="1025"/>
    </row>
    <row r="689" spans="1:8" s="892" customFormat="1" ht="15.75" customHeight="1" x14ac:dyDescent="0.35">
      <c r="A689" s="1189" t="s">
        <v>39</v>
      </c>
      <c r="B689" s="866">
        <v>80</v>
      </c>
      <c r="C689" s="1188">
        <v>162</v>
      </c>
      <c r="D689" s="879">
        <v>0.49382716049382713</v>
      </c>
      <c r="E689" s="883"/>
      <c r="F689" s="1025"/>
      <c r="G689" s="1025"/>
      <c r="H689" s="1025"/>
    </row>
    <row r="690" spans="1:8" s="892" customFormat="1" ht="15.75" customHeight="1" x14ac:dyDescent="0.35">
      <c r="A690" s="1189" t="s">
        <v>536</v>
      </c>
      <c r="B690" s="866">
        <v>790</v>
      </c>
      <c r="C690" s="1188">
        <v>1079</v>
      </c>
      <c r="D690" s="879">
        <v>0.73215940685820202</v>
      </c>
      <c r="E690" s="883"/>
      <c r="F690" s="1025"/>
      <c r="G690" s="1025"/>
      <c r="H690" s="1025"/>
    </row>
    <row r="691" spans="1:8" s="892" customFormat="1" ht="15.75" customHeight="1" x14ac:dyDescent="0.35">
      <c r="A691" s="1189" t="s">
        <v>31</v>
      </c>
      <c r="B691" s="866">
        <v>472</v>
      </c>
      <c r="C691" s="1188">
        <v>3203</v>
      </c>
      <c r="D691" s="879">
        <v>0.14736184826724946</v>
      </c>
      <c r="E691" s="883"/>
      <c r="F691" s="1025"/>
      <c r="G691" s="1025"/>
      <c r="H691" s="1025"/>
    </row>
    <row r="692" spans="1:8" s="892" customFormat="1" ht="15.75" customHeight="1" x14ac:dyDescent="0.35">
      <c r="A692" s="1189" t="s">
        <v>408</v>
      </c>
      <c r="B692" s="866">
        <v>332</v>
      </c>
      <c r="C692" s="1188">
        <v>651</v>
      </c>
      <c r="D692" s="879">
        <v>0.50998463901689706</v>
      </c>
      <c r="E692" s="883"/>
      <c r="F692" s="1025"/>
      <c r="G692" s="1025"/>
      <c r="H692" s="1025"/>
    </row>
    <row r="693" spans="1:8" s="892" customFormat="1" ht="15.75" customHeight="1" x14ac:dyDescent="0.35">
      <c r="A693" s="1189" t="s">
        <v>219</v>
      </c>
      <c r="B693" s="866">
        <v>495</v>
      </c>
      <c r="C693" s="1188">
        <v>580</v>
      </c>
      <c r="D693" s="879">
        <v>0.85344827586206895</v>
      </c>
      <c r="E693" s="883"/>
      <c r="F693" s="1025"/>
      <c r="G693" s="1025"/>
      <c r="H693" s="1025"/>
    </row>
    <row r="694" spans="1:8" s="892" customFormat="1" ht="15.75" customHeight="1" x14ac:dyDescent="0.35">
      <c r="A694" s="1189" t="s">
        <v>543</v>
      </c>
      <c r="B694" s="866">
        <v>103</v>
      </c>
      <c r="C694" s="1188">
        <v>293</v>
      </c>
      <c r="D694" s="879">
        <v>0.35153583617747441</v>
      </c>
      <c r="E694" s="883"/>
      <c r="F694" s="1025"/>
      <c r="G694" s="1025"/>
      <c r="H694" s="1025"/>
    </row>
    <row r="695" spans="1:8" s="892" customFormat="1" ht="15.75" customHeight="1" x14ac:dyDescent="0.35">
      <c r="A695" s="1189" t="s">
        <v>585</v>
      </c>
      <c r="B695" s="866">
        <v>129</v>
      </c>
      <c r="C695" s="1188">
        <v>158</v>
      </c>
      <c r="D695" s="879">
        <v>0.81645569620253167</v>
      </c>
      <c r="E695" s="883"/>
      <c r="F695" s="1025"/>
      <c r="G695" s="1025"/>
      <c r="H695" s="1025"/>
    </row>
    <row r="696" spans="1:8" s="892" customFormat="1" ht="15.75" customHeight="1" x14ac:dyDescent="0.35">
      <c r="A696" s="1189" t="s">
        <v>455</v>
      </c>
      <c r="B696" s="866">
        <v>54</v>
      </c>
      <c r="C696" s="1188">
        <v>562</v>
      </c>
      <c r="D696" s="879">
        <v>9.6085409252669035E-2</v>
      </c>
      <c r="E696" s="883"/>
      <c r="F696" s="1025"/>
      <c r="G696" s="1025"/>
      <c r="H696" s="1025"/>
    </row>
    <row r="697" spans="1:8" s="892" customFormat="1" ht="15.75" customHeight="1" x14ac:dyDescent="0.35">
      <c r="A697" s="1189" t="s">
        <v>456</v>
      </c>
      <c r="B697" s="866">
        <v>280</v>
      </c>
      <c r="C697" s="1188">
        <v>544</v>
      </c>
      <c r="D697" s="879">
        <v>0.51470588235294112</v>
      </c>
      <c r="E697" s="883" t="str">
        <f>IF(B676=SUM(B681:B697),"TRUE","FALSE")</f>
        <v>TRUE</v>
      </c>
      <c r="F697" s="1025"/>
      <c r="G697" s="1025"/>
      <c r="H697" s="1025"/>
    </row>
    <row r="698" spans="1:8" s="892" customFormat="1" ht="15.75" customHeight="1" x14ac:dyDescent="0.35">
      <c r="A698" s="1191" t="s">
        <v>413</v>
      </c>
      <c r="B698" s="866">
        <v>326</v>
      </c>
      <c r="C698" s="1188">
        <v>387</v>
      </c>
      <c r="D698" s="879">
        <v>0.84237726098191212</v>
      </c>
      <c r="E698" s="883"/>
      <c r="F698" s="1025"/>
      <c r="G698" s="1025"/>
      <c r="H698" s="1025"/>
    </row>
    <row r="699" spans="1:8" s="892" customFormat="1" ht="15.75" customHeight="1" x14ac:dyDescent="0.35">
      <c r="A699" s="1191" t="s">
        <v>414</v>
      </c>
      <c r="B699" s="866">
        <v>733</v>
      </c>
      <c r="C699" s="1188">
        <v>1053</v>
      </c>
      <c r="D699" s="879">
        <v>0.6961063627730294</v>
      </c>
      <c r="E699" s="883"/>
      <c r="F699" s="1025"/>
      <c r="G699" s="1025"/>
      <c r="H699" s="1025"/>
    </row>
    <row r="700" spans="1:8" s="892" customFormat="1" ht="15.75" customHeight="1" x14ac:dyDescent="0.35">
      <c r="A700" s="1189" t="s">
        <v>537</v>
      </c>
      <c r="B700" s="866">
        <v>1431</v>
      </c>
      <c r="C700" s="1188">
        <v>2357</v>
      </c>
      <c r="D700" s="879">
        <v>0.60712770470937638</v>
      </c>
      <c r="E700" s="883"/>
      <c r="F700" s="1025"/>
      <c r="G700" s="1025"/>
      <c r="H700" s="1025"/>
    </row>
    <row r="701" spans="1:8" s="892" customFormat="1" ht="15.75" customHeight="1" thickBot="1" x14ac:dyDescent="0.4">
      <c r="A701" s="1192" t="s">
        <v>426</v>
      </c>
      <c r="B701" s="868">
        <v>3614</v>
      </c>
      <c r="C701" s="1193">
        <v>10014</v>
      </c>
      <c r="D701" s="756">
        <v>0.3608947473537048</v>
      </c>
      <c r="E701" s="883"/>
      <c r="F701" s="1025"/>
      <c r="G701" s="1025"/>
      <c r="H701" s="1025"/>
    </row>
    <row r="702" spans="1:8" s="892" customFormat="1" ht="15.75" customHeight="1" thickBot="1" x14ac:dyDescent="0.4">
      <c r="A702" s="809"/>
      <c r="B702" s="1180"/>
      <c r="C702" s="271"/>
      <c r="D702" s="271"/>
      <c r="E702" s="271"/>
      <c r="F702" s="1025"/>
      <c r="G702" s="1025"/>
      <c r="H702" s="1025"/>
    </row>
    <row r="703" spans="1:8" s="892" customFormat="1" ht="15.75" customHeight="1" thickBot="1" x14ac:dyDescent="0.4">
      <c r="A703" s="828" t="s">
        <v>539</v>
      </c>
      <c r="B703" s="1023" t="s">
        <v>540</v>
      </c>
      <c r="C703" s="1024" t="s">
        <v>482</v>
      </c>
      <c r="D703" s="815" t="s">
        <v>541</v>
      </c>
      <c r="E703" s="880" t="s">
        <v>287</v>
      </c>
      <c r="F703" s="1025"/>
      <c r="G703" s="1025"/>
      <c r="H703" s="1025"/>
    </row>
    <row r="704" spans="1:8" s="892" customFormat="1" ht="15.75" customHeight="1" thickBot="1" x14ac:dyDescent="0.4">
      <c r="A704" s="824" t="s">
        <v>397</v>
      </c>
      <c r="B704" s="862">
        <v>4278</v>
      </c>
      <c r="C704" s="863">
        <v>20175</v>
      </c>
      <c r="D704" s="751">
        <v>0.21204460966542751</v>
      </c>
      <c r="E704" s="882"/>
      <c r="F704" s="1025"/>
      <c r="G704" s="1025"/>
      <c r="H704" s="1025"/>
    </row>
    <row r="705" spans="1:8" s="892" customFormat="1" ht="15.75" customHeight="1" x14ac:dyDescent="0.35">
      <c r="A705" s="1194" t="s">
        <v>399</v>
      </c>
      <c r="B705" s="864">
        <v>19</v>
      </c>
      <c r="C705" s="1188">
        <v>142</v>
      </c>
      <c r="D705" s="753">
        <v>0.13380281690140844</v>
      </c>
      <c r="E705" s="885"/>
      <c r="F705" s="1025"/>
      <c r="G705" s="1025"/>
      <c r="H705" s="1025"/>
    </row>
    <row r="706" spans="1:8" s="892" customFormat="1" ht="15.75" customHeight="1" x14ac:dyDescent="0.35">
      <c r="A706" s="1195" t="s">
        <v>400</v>
      </c>
      <c r="B706" s="866">
        <v>1099</v>
      </c>
      <c r="C706" s="1188">
        <v>4080</v>
      </c>
      <c r="D706" s="879">
        <v>0.2693627450980392</v>
      </c>
      <c r="E706" s="885"/>
      <c r="F706" s="1025"/>
      <c r="G706" s="1025"/>
      <c r="H706" s="1025"/>
    </row>
    <row r="707" spans="1:8" s="892" customFormat="1" ht="15.75" customHeight="1" x14ac:dyDescent="0.35">
      <c r="A707" s="1195" t="s">
        <v>401</v>
      </c>
      <c r="B707" s="866">
        <v>2624</v>
      </c>
      <c r="C707" s="1188">
        <v>11468</v>
      </c>
      <c r="D707" s="879">
        <v>0.22881060341820719</v>
      </c>
      <c r="E707" s="885"/>
      <c r="F707" s="1025"/>
      <c r="G707" s="1025"/>
      <c r="H707" s="1025"/>
    </row>
    <row r="708" spans="1:8" s="892" customFormat="1" ht="15.75" customHeight="1" x14ac:dyDescent="0.35">
      <c r="A708" s="1195" t="s">
        <v>402</v>
      </c>
      <c r="B708" s="866">
        <v>536</v>
      </c>
      <c r="C708" s="1188">
        <v>4485</v>
      </c>
      <c r="D708" s="879">
        <v>0.11950947603121516</v>
      </c>
      <c r="E708" s="885" t="str">
        <f>IF(B704=SUM(B705:B708),"TRUE","FALSE")</f>
        <v>TRUE</v>
      </c>
      <c r="F708" s="1025"/>
      <c r="G708" s="1025"/>
      <c r="H708" s="1025"/>
    </row>
    <row r="709" spans="1:8" s="892" customFormat="1" ht="15.75" customHeight="1" x14ac:dyDescent="0.35">
      <c r="A709" s="1196" t="s">
        <v>5</v>
      </c>
      <c r="B709" s="866">
        <v>132</v>
      </c>
      <c r="C709" s="1188">
        <v>1465</v>
      </c>
      <c r="D709" s="879">
        <v>9.0102389078498296E-2</v>
      </c>
      <c r="E709" s="885"/>
      <c r="F709" s="1025"/>
      <c r="G709" s="1025"/>
      <c r="H709" s="1025"/>
    </row>
    <row r="710" spans="1:8" s="892" customFormat="1" ht="15.75" customHeight="1" x14ac:dyDescent="0.35">
      <c r="A710" s="1195" t="s">
        <v>403</v>
      </c>
      <c r="B710" s="866">
        <v>479</v>
      </c>
      <c r="C710" s="1188">
        <v>744</v>
      </c>
      <c r="D710" s="879">
        <v>0.64381720430107525</v>
      </c>
      <c r="E710" s="885"/>
      <c r="F710" s="1025"/>
      <c r="G710" s="1025"/>
      <c r="H710" s="1025"/>
    </row>
    <row r="711" spans="1:8" s="892" customFormat="1" ht="15.75" customHeight="1" x14ac:dyDescent="0.35">
      <c r="A711" s="1195" t="s">
        <v>583</v>
      </c>
      <c r="B711" s="866">
        <v>316</v>
      </c>
      <c r="C711" s="1188">
        <v>2501</v>
      </c>
      <c r="D711" s="879">
        <v>0.12634946021591364</v>
      </c>
      <c r="E711" s="885"/>
      <c r="F711" s="1025"/>
      <c r="G711" s="1025"/>
      <c r="H711" s="1025"/>
    </row>
    <row r="712" spans="1:8" s="892" customFormat="1" ht="15.75" customHeight="1" x14ac:dyDescent="0.35">
      <c r="A712" s="1195" t="s">
        <v>405</v>
      </c>
      <c r="B712" s="866">
        <v>204</v>
      </c>
      <c r="C712" s="1188">
        <v>921</v>
      </c>
      <c r="D712" s="879">
        <v>0.22149837133550487</v>
      </c>
      <c r="E712" s="885"/>
      <c r="F712" s="1025"/>
      <c r="G712" s="1025"/>
      <c r="H712" s="1025"/>
    </row>
    <row r="713" spans="1:8" s="892" customFormat="1" ht="15.75" customHeight="1" x14ac:dyDescent="0.35">
      <c r="A713" s="1195" t="s">
        <v>406</v>
      </c>
      <c r="B713" s="866">
        <v>30</v>
      </c>
      <c r="C713" s="1188">
        <v>1069</v>
      </c>
      <c r="D713" s="879">
        <v>2.8063610851262862E-2</v>
      </c>
      <c r="E713" s="885"/>
      <c r="F713" s="1025"/>
      <c r="G713" s="1025"/>
      <c r="H713" s="1025"/>
    </row>
    <row r="714" spans="1:8" s="892" customFormat="1" ht="15.75" customHeight="1" x14ac:dyDescent="0.35">
      <c r="A714" s="1195" t="s">
        <v>629</v>
      </c>
      <c r="B714" s="866">
        <v>644</v>
      </c>
      <c r="C714" s="1188">
        <v>2557</v>
      </c>
      <c r="D714" s="879">
        <v>0.25185764567852953</v>
      </c>
      <c r="E714" s="885"/>
      <c r="F714" s="1025"/>
      <c r="G714" s="1025"/>
      <c r="H714" s="1025"/>
    </row>
    <row r="715" spans="1:8" s="892" customFormat="1" ht="15.75" customHeight="1" x14ac:dyDescent="0.35">
      <c r="A715" s="1195" t="s">
        <v>217</v>
      </c>
      <c r="B715" s="866">
        <v>7</v>
      </c>
      <c r="C715" s="1188">
        <v>897</v>
      </c>
      <c r="D715" s="879">
        <v>7.803790412486065E-3</v>
      </c>
      <c r="E715" s="885"/>
      <c r="F715" s="1025"/>
      <c r="G715" s="1025"/>
      <c r="H715" s="1025"/>
    </row>
    <row r="716" spans="1:8" s="892" customFormat="1" ht="15.75" customHeight="1" x14ac:dyDescent="0.35">
      <c r="A716" s="1195" t="s">
        <v>28</v>
      </c>
      <c r="B716" s="866">
        <v>1138</v>
      </c>
      <c r="C716" s="1188">
        <v>2789</v>
      </c>
      <c r="D716" s="879">
        <v>0.40803155252778772</v>
      </c>
      <c r="E716" s="885"/>
      <c r="F716" s="1025"/>
      <c r="G716" s="1025"/>
      <c r="H716" s="1025"/>
    </row>
    <row r="717" spans="1:8" s="892" customFormat="1" ht="15.75" customHeight="1" x14ac:dyDescent="0.35">
      <c r="A717" s="1189" t="s">
        <v>39</v>
      </c>
      <c r="B717" s="866">
        <v>83</v>
      </c>
      <c r="C717" s="1188">
        <v>162</v>
      </c>
      <c r="D717" s="879">
        <v>0.51234567901234573</v>
      </c>
      <c r="E717" s="885"/>
      <c r="F717" s="1025"/>
      <c r="G717" s="1025"/>
      <c r="H717" s="1025"/>
    </row>
    <row r="718" spans="1:8" s="892" customFormat="1" ht="15.75" customHeight="1" x14ac:dyDescent="0.35">
      <c r="A718" s="1189" t="s">
        <v>536</v>
      </c>
      <c r="B718" s="866">
        <v>264</v>
      </c>
      <c r="C718" s="1188">
        <v>1079</v>
      </c>
      <c r="D718" s="879">
        <v>0.24467099165894346</v>
      </c>
      <c r="E718" s="885"/>
      <c r="F718" s="1025"/>
      <c r="G718" s="1025"/>
      <c r="H718" s="1025"/>
    </row>
    <row r="719" spans="1:8" s="892" customFormat="1" ht="15.75" customHeight="1" x14ac:dyDescent="0.35">
      <c r="A719" s="1195" t="s">
        <v>31</v>
      </c>
      <c r="B719" s="866">
        <v>463</v>
      </c>
      <c r="C719" s="1188">
        <v>3203</v>
      </c>
      <c r="D719" s="879">
        <v>0.14455198251639087</v>
      </c>
      <c r="E719" s="885"/>
      <c r="F719" s="1025"/>
      <c r="G719" s="1025"/>
      <c r="H719" s="1025"/>
    </row>
    <row r="720" spans="1:8" s="892" customFormat="1" ht="15.75" customHeight="1" x14ac:dyDescent="0.35">
      <c r="A720" s="1195" t="s">
        <v>408</v>
      </c>
      <c r="B720" s="866">
        <v>36</v>
      </c>
      <c r="C720" s="1188">
        <v>651</v>
      </c>
      <c r="D720" s="879">
        <v>5.5299539170506916E-2</v>
      </c>
      <c r="E720" s="885"/>
      <c r="F720" s="1025"/>
      <c r="G720" s="1025"/>
      <c r="H720" s="1025"/>
    </row>
    <row r="721" spans="1:8" s="892" customFormat="1" ht="15.75" customHeight="1" x14ac:dyDescent="0.35">
      <c r="A721" s="1195" t="s">
        <v>219</v>
      </c>
      <c r="B721" s="866">
        <v>130</v>
      </c>
      <c r="C721" s="1188">
        <v>580</v>
      </c>
      <c r="D721" s="879">
        <v>0.22413793103448276</v>
      </c>
      <c r="E721" s="885"/>
      <c r="F721" s="1025"/>
      <c r="G721" s="1025"/>
      <c r="H721" s="1025"/>
    </row>
    <row r="722" spans="1:8" s="892" customFormat="1" ht="15.75" customHeight="1" x14ac:dyDescent="0.35">
      <c r="A722" s="1195" t="s">
        <v>543</v>
      </c>
      <c r="B722" s="866">
        <v>140</v>
      </c>
      <c r="C722" s="1188">
        <v>293</v>
      </c>
      <c r="D722" s="879">
        <v>0.47781569965870307</v>
      </c>
      <c r="E722" s="885"/>
      <c r="F722" s="1025"/>
      <c r="G722" s="1025"/>
      <c r="H722" s="1025"/>
    </row>
    <row r="723" spans="1:8" s="892" customFormat="1" ht="15.75" customHeight="1" x14ac:dyDescent="0.35">
      <c r="A723" s="1195" t="s">
        <v>585</v>
      </c>
      <c r="B723" s="866">
        <v>51</v>
      </c>
      <c r="C723" s="1188">
        <v>158</v>
      </c>
      <c r="D723" s="879">
        <v>0.32278481012658228</v>
      </c>
      <c r="E723" s="885"/>
      <c r="F723" s="1025"/>
      <c r="G723" s="1025"/>
      <c r="H723" s="1025"/>
    </row>
    <row r="724" spans="1:8" s="892" customFormat="1" ht="15.75" customHeight="1" x14ac:dyDescent="0.35">
      <c r="A724" s="1195" t="s">
        <v>455</v>
      </c>
      <c r="B724" s="866">
        <v>78</v>
      </c>
      <c r="C724" s="1188">
        <v>562</v>
      </c>
      <c r="D724" s="879">
        <v>0.13879003558718861</v>
      </c>
      <c r="E724" s="885"/>
      <c r="F724" s="1025"/>
      <c r="G724" s="1025"/>
      <c r="H724" s="1025"/>
    </row>
    <row r="725" spans="1:8" s="892" customFormat="1" ht="15.75" customHeight="1" x14ac:dyDescent="0.35">
      <c r="A725" s="1195" t="s">
        <v>456</v>
      </c>
      <c r="B725" s="866">
        <v>83</v>
      </c>
      <c r="C725" s="1188">
        <v>544</v>
      </c>
      <c r="D725" s="879">
        <v>0.15257352941176472</v>
      </c>
      <c r="E725" s="885" t="str">
        <f>IF(B704=SUM(B709:B725),"TRUE","FALSE")</f>
        <v>TRUE</v>
      </c>
      <c r="F725" s="1025"/>
      <c r="G725" s="1025"/>
      <c r="H725" s="1025"/>
    </row>
    <row r="726" spans="1:8" s="892" customFormat="1" ht="15.75" customHeight="1" x14ac:dyDescent="0.35">
      <c r="A726" s="1191" t="s">
        <v>413</v>
      </c>
      <c r="B726" s="866">
        <v>121</v>
      </c>
      <c r="C726" s="1188">
        <v>387</v>
      </c>
      <c r="D726" s="879">
        <v>0.31266149870801035</v>
      </c>
      <c r="E726" s="885"/>
      <c r="F726" s="1025"/>
      <c r="G726" s="1025"/>
      <c r="H726" s="1025"/>
    </row>
    <row r="727" spans="1:8" s="892" customFormat="1" ht="15.75" customHeight="1" x14ac:dyDescent="0.35">
      <c r="A727" s="1191" t="s">
        <v>414</v>
      </c>
      <c r="B727" s="866">
        <v>0</v>
      </c>
      <c r="C727" s="1188">
        <v>1053</v>
      </c>
      <c r="D727" s="879">
        <v>0</v>
      </c>
      <c r="E727" s="885"/>
      <c r="F727" s="1025"/>
      <c r="G727" s="1025"/>
      <c r="H727" s="1025"/>
    </row>
    <row r="728" spans="1:8" s="892" customFormat="1" ht="15.75" customHeight="1" x14ac:dyDescent="0.35">
      <c r="A728" s="1195" t="s">
        <v>537</v>
      </c>
      <c r="B728" s="866">
        <v>21</v>
      </c>
      <c r="C728" s="1188">
        <v>2357</v>
      </c>
      <c r="D728" s="879">
        <v>8.9096308867204072E-3</v>
      </c>
      <c r="E728" s="885"/>
      <c r="F728" s="1025"/>
      <c r="G728" s="1025"/>
      <c r="H728" s="1025"/>
    </row>
    <row r="729" spans="1:8" s="892" customFormat="1" ht="15.75" customHeight="1" thickBot="1" x14ac:dyDescent="0.4">
      <c r="A729" s="1197" t="s">
        <v>426</v>
      </c>
      <c r="B729" s="868">
        <v>110</v>
      </c>
      <c r="C729" s="1193">
        <v>10014</v>
      </c>
      <c r="D729" s="756">
        <v>1.0984621529858199E-2</v>
      </c>
      <c r="E729" s="885"/>
      <c r="F729" s="1025"/>
      <c r="G729" s="1025"/>
      <c r="H729" s="1025"/>
    </row>
    <row r="730" spans="1:8" s="892" customFormat="1" ht="15.75" customHeight="1" thickBot="1" x14ac:dyDescent="0.4">
      <c r="A730" s="809"/>
      <c r="B730" s="1180"/>
      <c r="C730" s="271"/>
      <c r="D730" s="271"/>
      <c r="E730" s="271"/>
      <c r="F730" s="1025"/>
      <c r="G730" s="1025"/>
      <c r="H730" s="1025"/>
    </row>
    <row r="731" spans="1:8" s="892" customFormat="1" ht="15.75" customHeight="1" thickBot="1" x14ac:dyDescent="0.4">
      <c r="A731" s="828" t="s">
        <v>484</v>
      </c>
      <c r="B731" s="1023" t="s">
        <v>489</v>
      </c>
      <c r="C731" s="1024" t="s">
        <v>482</v>
      </c>
      <c r="D731" s="815" t="s">
        <v>488</v>
      </c>
      <c r="E731" s="880" t="s">
        <v>287</v>
      </c>
      <c r="F731" s="1025"/>
      <c r="G731" s="1025"/>
      <c r="H731" s="1025"/>
    </row>
    <row r="732" spans="1:8" s="892" customFormat="1" ht="15.75" customHeight="1" thickBot="1" x14ac:dyDescent="0.4">
      <c r="A732" s="824" t="s">
        <v>397</v>
      </c>
      <c r="B732" s="862">
        <v>4125</v>
      </c>
      <c r="C732" s="863">
        <v>20175</v>
      </c>
      <c r="D732" s="751">
        <v>0.20446096654275092</v>
      </c>
      <c r="E732" s="882"/>
      <c r="F732" s="1025"/>
      <c r="G732" s="1025"/>
      <c r="H732" s="1025"/>
    </row>
    <row r="733" spans="1:8" s="892" customFormat="1" ht="15.75" customHeight="1" x14ac:dyDescent="0.35">
      <c r="A733" s="1194" t="s">
        <v>399</v>
      </c>
      <c r="B733" s="864">
        <v>19</v>
      </c>
      <c r="C733" s="1188">
        <v>142</v>
      </c>
      <c r="D733" s="753">
        <v>0.13380281690140844</v>
      </c>
      <c r="E733" s="885"/>
      <c r="F733" s="1025"/>
      <c r="G733" s="1025"/>
      <c r="H733" s="1025"/>
    </row>
    <row r="734" spans="1:8" s="892" customFormat="1" ht="15.75" customHeight="1" x14ac:dyDescent="0.35">
      <c r="A734" s="1195" t="s">
        <v>400</v>
      </c>
      <c r="B734" s="866">
        <v>1061</v>
      </c>
      <c r="C734" s="1188">
        <v>4080</v>
      </c>
      <c r="D734" s="879">
        <v>0.26004901960784316</v>
      </c>
      <c r="E734" s="885"/>
      <c r="F734" s="1025"/>
      <c r="G734" s="1025"/>
      <c r="H734" s="1025"/>
    </row>
    <row r="735" spans="1:8" s="892" customFormat="1" ht="15.75" customHeight="1" x14ac:dyDescent="0.35">
      <c r="A735" s="1195" t="s">
        <v>401</v>
      </c>
      <c r="B735" s="866">
        <v>2523</v>
      </c>
      <c r="C735" s="1188">
        <v>11468</v>
      </c>
      <c r="D735" s="879">
        <v>0.22000348796651553</v>
      </c>
      <c r="E735" s="885"/>
      <c r="F735" s="1025"/>
      <c r="G735" s="1025"/>
      <c r="H735" s="1025"/>
    </row>
    <row r="736" spans="1:8" s="892" customFormat="1" ht="15.75" customHeight="1" x14ac:dyDescent="0.35">
      <c r="A736" s="1195" t="s">
        <v>402</v>
      </c>
      <c r="B736" s="866">
        <v>522</v>
      </c>
      <c r="C736" s="1188">
        <v>4485</v>
      </c>
      <c r="D736" s="879">
        <v>0.11638795986622073</v>
      </c>
      <c r="E736" s="885" t="str">
        <f>IF(B732=SUM(B733:B736),"TRUE","FALSE")</f>
        <v>TRUE</v>
      </c>
      <c r="F736" s="1025"/>
      <c r="G736" s="1025"/>
      <c r="H736" s="1025"/>
    </row>
    <row r="737" spans="1:8" s="892" customFormat="1" ht="15.75" customHeight="1" x14ac:dyDescent="0.35">
      <c r="A737" s="1196" t="s">
        <v>5</v>
      </c>
      <c r="B737" s="866">
        <v>131</v>
      </c>
      <c r="C737" s="1188">
        <v>1465</v>
      </c>
      <c r="D737" s="879">
        <v>8.9419795221842999E-2</v>
      </c>
      <c r="E737" s="885"/>
      <c r="F737" s="1025"/>
      <c r="G737" s="1025"/>
      <c r="H737" s="1025"/>
    </row>
    <row r="738" spans="1:8" s="892" customFormat="1" ht="15.75" customHeight="1" x14ac:dyDescent="0.35">
      <c r="A738" s="1195" t="s">
        <v>403</v>
      </c>
      <c r="B738" s="866">
        <v>456</v>
      </c>
      <c r="C738" s="1188">
        <v>744</v>
      </c>
      <c r="D738" s="879">
        <v>0.61290322580645162</v>
      </c>
      <c r="E738" s="885"/>
      <c r="F738" s="1025"/>
      <c r="G738" s="1025"/>
      <c r="H738" s="1025"/>
    </row>
    <row r="739" spans="1:8" s="892" customFormat="1" ht="15.75" customHeight="1" x14ac:dyDescent="0.35">
      <c r="A739" s="1195" t="s">
        <v>583</v>
      </c>
      <c r="B739" s="866">
        <v>312</v>
      </c>
      <c r="C739" s="1188">
        <v>2501</v>
      </c>
      <c r="D739" s="879">
        <v>0.124750099960016</v>
      </c>
      <c r="E739" s="885"/>
      <c r="F739" s="1025"/>
      <c r="G739" s="1025"/>
      <c r="H739" s="1025"/>
    </row>
    <row r="740" spans="1:8" s="892" customFormat="1" ht="15.75" customHeight="1" x14ac:dyDescent="0.35">
      <c r="A740" s="1195" t="s">
        <v>405</v>
      </c>
      <c r="B740" s="866">
        <v>203</v>
      </c>
      <c r="C740" s="1188">
        <v>921</v>
      </c>
      <c r="D740" s="879">
        <v>0.22041259500542887</v>
      </c>
      <c r="E740" s="885"/>
      <c r="F740" s="1025"/>
      <c r="G740" s="1025"/>
      <c r="H740" s="1025"/>
    </row>
    <row r="741" spans="1:8" s="892" customFormat="1" ht="15.75" customHeight="1" x14ac:dyDescent="0.35">
      <c r="A741" s="1195" t="s">
        <v>406</v>
      </c>
      <c r="B741" s="866">
        <v>30</v>
      </c>
      <c r="C741" s="1188">
        <v>1069</v>
      </c>
      <c r="D741" s="879">
        <v>2.8063610851262862E-2</v>
      </c>
      <c r="E741" s="885"/>
      <c r="F741" s="1025"/>
      <c r="G741" s="1025"/>
      <c r="H741" s="1025"/>
    </row>
    <row r="742" spans="1:8" s="892" customFormat="1" ht="15.75" customHeight="1" x14ac:dyDescent="0.35">
      <c r="A742" s="1195" t="s">
        <v>629</v>
      </c>
      <c r="B742" s="866">
        <v>642</v>
      </c>
      <c r="C742" s="1188">
        <v>2557</v>
      </c>
      <c r="D742" s="879">
        <v>0.25107547907704342</v>
      </c>
      <c r="E742" s="885"/>
      <c r="F742" s="1025"/>
      <c r="G742" s="1025"/>
      <c r="H742" s="1025"/>
    </row>
    <row r="743" spans="1:8" s="892" customFormat="1" ht="15.75" customHeight="1" x14ac:dyDescent="0.35">
      <c r="A743" s="1195" t="s">
        <v>217</v>
      </c>
      <c r="B743" s="866">
        <v>7</v>
      </c>
      <c r="C743" s="1188">
        <v>897</v>
      </c>
      <c r="D743" s="879">
        <v>7.803790412486065E-3</v>
      </c>
      <c r="E743" s="885"/>
      <c r="F743" s="1025"/>
      <c r="G743" s="1025"/>
      <c r="H743" s="1025"/>
    </row>
    <row r="744" spans="1:8" s="892" customFormat="1" ht="15.75" customHeight="1" x14ac:dyDescent="0.35">
      <c r="A744" s="1195" t="s">
        <v>28</v>
      </c>
      <c r="B744" s="866">
        <v>1137</v>
      </c>
      <c r="C744" s="1188">
        <v>2789</v>
      </c>
      <c r="D744" s="879">
        <v>0.40767300107565435</v>
      </c>
      <c r="E744" s="885"/>
      <c r="F744" s="1025"/>
      <c r="G744" s="1025"/>
      <c r="H744" s="1025"/>
    </row>
    <row r="745" spans="1:8" s="892" customFormat="1" ht="15.75" customHeight="1" x14ac:dyDescent="0.35">
      <c r="A745" s="1189" t="s">
        <v>39</v>
      </c>
      <c r="B745" s="866">
        <v>78</v>
      </c>
      <c r="C745" s="1188">
        <v>162</v>
      </c>
      <c r="D745" s="879">
        <v>0.48148148148148145</v>
      </c>
      <c r="E745" s="885"/>
      <c r="F745" s="1025"/>
      <c r="G745" s="1025"/>
      <c r="H745" s="1025"/>
    </row>
    <row r="746" spans="1:8" s="892" customFormat="1" ht="15.75" customHeight="1" x14ac:dyDescent="0.35">
      <c r="A746" s="1189" t="s">
        <v>536</v>
      </c>
      <c r="B746" s="866">
        <v>192</v>
      </c>
      <c r="C746" s="1188">
        <v>1079</v>
      </c>
      <c r="D746" s="879">
        <v>0.17794253938832252</v>
      </c>
      <c r="E746" s="885"/>
      <c r="F746" s="1025"/>
      <c r="G746" s="1025"/>
      <c r="H746" s="1025"/>
    </row>
    <row r="747" spans="1:8" s="892" customFormat="1" ht="15.75" customHeight="1" x14ac:dyDescent="0.35">
      <c r="A747" s="1195" t="s">
        <v>31</v>
      </c>
      <c r="B747" s="866">
        <v>453</v>
      </c>
      <c r="C747" s="1188">
        <v>3203</v>
      </c>
      <c r="D747" s="879">
        <v>0.14142990945988135</v>
      </c>
      <c r="E747" s="885"/>
      <c r="F747" s="1025"/>
      <c r="G747" s="1025"/>
      <c r="H747" s="1025"/>
    </row>
    <row r="748" spans="1:8" s="892" customFormat="1" ht="15.75" customHeight="1" x14ac:dyDescent="0.35">
      <c r="A748" s="1195" t="s">
        <v>408</v>
      </c>
      <c r="B748" s="866">
        <v>35</v>
      </c>
      <c r="C748" s="1188">
        <v>651</v>
      </c>
      <c r="D748" s="879">
        <v>5.3763440860215055E-2</v>
      </c>
      <c r="E748" s="885"/>
      <c r="F748" s="1025"/>
      <c r="G748" s="1025"/>
      <c r="H748" s="1025"/>
    </row>
    <row r="749" spans="1:8" s="892" customFormat="1" ht="15.75" customHeight="1" x14ac:dyDescent="0.35">
      <c r="A749" s="1195" t="s">
        <v>219</v>
      </c>
      <c r="B749" s="866">
        <v>129</v>
      </c>
      <c r="C749" s="1188">
        <v>580</v>
      </c>
      <c r="D749" s="879">
        <v>0.22241379310344828</v>
      </c>
      <c r="E749" s="885"/>
      <c r="F749" s="1025"/>
      <c r="G749" s="1025"/>
      <c r="H749" s="1025"/>
    </row>
    <row r="750" spans="1:8" s="892" customFormat="1" ht="15.75" customHeight="1" x14ac:dyDescent="0.35">
      <c r="A750" s="1195" t="s">
        <v>543</v>
      </c>
      <c r="B750" s="866">
        <v>138</v>
      </c>
      <c r="C750" s="1188">
        <v>293</v>
      </c>
      <c r="D750" s="879">
        <v>0.47098976109215018</v>
      </c>
      <c r="E750" s="885"/>
      <c r="F750" s="1025"/>
      <c r="G750" s="1025"/>
      <c r="H750" s="1025"/>
    </row>
    <row r="751" spans="1:8" s="892" customFormat="1" ht="15.75" customHeight="1" x14ac:dyDescent="0.35">
      <c r="A751" s="1195" t="s">
        <v>585</v>
      </c>
      <c r="B751" s="866">
        <v>43</v>
      </c>
      <c r="C751" s="1188">
        <v>158</v>
      </c>
      <c r="D751" s="879">
        <v>0.27215189873417722</v>
      </c>
      <c r="E751" s="885"/>
      <c r="F751" s="1025"/>
      <c r="G751" s="1025"/>
      <c r="H751" s="1025"/>
    </row>
    <row r="752" spans="1:8" s="892" customFormat="1" ht="15.75" customHeight="1" x14ac:dyDescent="0.35">
      <c r="A752" s="1195" t="s">
        <v>455</v>
      </c>
      <c r="B752" s="866">
        <v>78</v>
      </c>
      <c r="C752" s="1188">
        <v>562</v>
      </c>
      <c r="D752" s="879">
        <v>0.13879003558718861</v>
      </c>
      <c r="E752" s="885"/>
      <c r="F752" s="1025"/>
      <c r="G752" s="1025"/>
      <c r="H752" s="1025"/>
    </row>
    <row r="753" spans="1:8" s="892" customFormat="1" ht="15.75" customHeight="1" x14ac:dyDescent="0.35">
      <c r="A753" s="1195" t="s">
        <v>456</v>
      </c>
      <c r="B753" s="866">
        <v>61</v>
      </c>
      <c r="C753" s="1188">
        <v>544</v>
      </c>
      <c r="D753" s="879">
        <v>0.11213235294117647</v>
      </c>
      <c r="E753" s="885" t="str">
        <f>IF(B732=SUM(B737:B753),"TRUE","FALSE")</f>
        <v>TRUE</v>
      </c>
      <c r="F753" s="1025"/>
      <c r="G753" s="1025"/>
      <c r="H753" s="1025"/>
    </row>
    <row r="754" spans="1:8" s="892" customFormat="1" ht="15.75" customHeight="1" x14ac:dyDescent="0.35">
      <c r="A754" s="1191" t="s">
        <v>413</v>
      </c>
      <c r="B754" s="866">
        <v>121</v>
      </c>
      <c r="C754" s="1188">
        <v>387</v>
      </c>
      <c r="D754" s="879">
        <v>0.31266149870801035</v>
      </c>
      <c r="E754" s="885"/>
      <c r="F754" s="1025"/>
      <c r="G754" s="1025"/>
      <c r="H754" s="1025"/>
    </row>
    <row r="755" spans="1:8" s="892" customFormat="1" ht="15.75" customHeight="1" x14ac:dyDescent="0.35">
      <c r="A755" s="1191" t="s">
        <v>414</v>
      </c>
      <c r="B755" s="866">
        <v>0</v>
      </c>
      <c r="C755" s="1188">
        <v>1053</v>
      </c>
      <c r="D755" s="879">
        <v>0</v>
      </c>
      <c r="E755" s="885"/>
      <c r="F755" s="1025"/>
      <c r="G755" s="1025"/>
      <c r="H755" s="1025"/>
    </row>
    <row r="756" spans="1:8" s="892" customFormat="1" ht="15.75" customHeight="1" x14ac:dyDescent="0.35">
      <c r="A756" s="1195" t="s">
        <v>537</v>
      </c>
      <c r="B756" s="866">
        <v>21</v>
      </c>
      <c r="C756" s="1188">
        <v>2357</v>
      </c>
      <c r="D756" s="879">
        <v>8.9096308867204072E-3</v>
      </c>
      <c r="E756" s="885"/>
      <c r="F756" s="1025"/>
      <c r="G756" s="1025"/>
      <c r="H756" s="1025"/>
    </row>
    <row r="757" spans="1:8" s="892" customFormat="1" ht="15.75" customHeight="1" thickBot="1" x14ac:dyDescent="0.4">
      <c r="A757" s="1197" t="s">
        <v>426</v>
      </c>
      <c r="B757" s="868">
        <v>109</v>
      </c>
      <c r="C757" s="1193">
        <v>10014</v>
      </c>
      <c r="D757" s="756">
        <v>1.0884761334132215E-2</v>
      </c>
      <c r="E757" s="885"/>
      <c r="F757" s="1025"/>
      <c r="G757" s="1025"/>
      <c r="H757" s="1025"/>
    </row>
    <row r="758" spans="1:8" s="892" customFormat="1" ht="15.75" customHeight="1" thickBot="1" x14ac:dyDescent="0.4">
      <c r="A758" s="809"/>
      <c r="B758" s="1180"/>
      <c r="C758" s="271"/>
      <c r="D758" s="271"/>
      <c r="E758" s="271"/>
      <c r="F758" s="1025"/>
      <c r="G758" s="1025"/>
      <c r="H758" s="1025"/>
    </row>
    <row r="759" spans="1:8" s="892" customFormat="1" ht="15.75" customHeight="1" thickBot="1" x14ac:dyDescent="0.4">
      <c r="A759" s="828" t="s">
        <v>483</v>
      </c>
      <c r="B759" s="1023" t="s">
        <v>490</v>
      </c>
      <c r="C759" s="1024" t="s">
        <v>482</v>
      </c>
      <c r="D759" s="815" t="s">
        <v>491</v>
      </c>
      <c r="E759" s="880" t="s">
        <v>287</v>
      </c>
      <c r="F759" s="1025"/>
      <c r="G759" s="1025"/>
      <c r="H759" s="1025"/>
    </row>
    <row r="760" spans="1:8" s="892" customFormat="1" ht="15.75" customHeight="1" thickBot="1" x14ac:dyDescent="0.4">
      <c r="A760" s="824" t="s">
        <v>397</v>
      </c>
      <c r="B760" s="862">
        <v>5278</v>
      </c>
      <c r="C760" s="863">
        <v>20175</v>
      </c>
      <c r="D760" s="751">
        <v>0.26161090458488229</v>
      </c>
      <c r="E760" s="882"/>
      <c r="F760" s="1025"/>
      <c r="G760" s="1025"/>
      <c r="H760" s="1025"/>
    </row>
    <row r="761" spans="1:8" s="892" customFormat="1" ht="15.75" customHeight="1" x14ac:dyDescent="0.35">
      <c r="A761" s="1194" t="s">
        <v>399</v>
      </c>
      <c r="B761" s="864">
        <v>83</v>
      </c>
      <c r="C761" s="1188">
        <v>142</v>
      </c>
      <c r="D761" s="753">
        <v>0.58450704225352113</v>
      </c>
      <c r="E761" s="883"/>
      <c r="F761" s="1025"/>
      <c r="G761" s="1025"/>
      <c r="H761" s="1025"/>
    </row>
    <row r="762" spans="1:8" s="892" customFormat="1" ht="15.75" customHeight="1" x14ac:dyDescent="0.35">
      <c r="A762" s="1195" t="s">
        <v>400</v>
      </c>
      <c r="B762" s="866">
        <v>1718</v>
      </c>
      <c r="C762" s="1188">
        <v>4080</v>
      </c>
      <c r="D762" s="879">
        <v>0.42107843137254902</v>
      </c>
      <c r="E762" s="883"/>
      <c r="F762" s="1025"/>
      <c r="G762" s="1025"/>
      <c r="H762" s="1025"/>
    </row>
    <row r="763" spans="1:8" s="892" customFormat="1" ht="15.75" customHeight="1" x14ac:dyDescent="0.35">
      <c r="A763" s="1195" t="s">
        <v>401</v>
      </c>
      <c r="B763" s="866">
        <v>3084</v>
      </c>
      <c r="C763" s="1188">
        <v>11468</v>
      </c>
      <c r="D763" s="879">
        <v>0.26892221834670388</v>
      </c>
      <c r="E763" s="883"/>
      <c r="F763" s="1025"/>
      <c r="G763" s="1025"/>
      <c r="H763" s="1025"/>
    </row>
    <row r="764" spans="1:8" s="892" customFormat="1" ht="15.75" customHeight="1" x14ac:dyDescent="0.35">
      <c r="A764" s="1195" t="s">
        <v>402</v>
      </c>
      <c r="B764" s="866">
        <v>393</v>
      </c>
      <c r="C764" s="1188">
        <v>4485</v>
      </c>
      <c r="D764" s="879">
        <v>8.7625418060200674E-2</v>
      </c>
      <c r="E764" s="883" t="str">
        <f>IF(B760=SUM(B761:B764),"TRUE","FALSE")</f>
        <v>TRUE</v>
      </c>
      <c r="F764" s="1025"/>
      <c r="G764" s="1025"/>
      <c r="H764" s="1025"/>
    </row>
    <row r="765" spans="1:8" s="892" customFormat="1" ht="15.75" customHeight="1" x14ac:dyDescent="0.35">
      <c r="A765" s="1196" t="s">
        <v>5</v>
      </c>
      <c r="B765" s="866">
        <v>770</v>
      </c>
      <c r="C765" s="1188">
        <v>1465</v>
      </c>
      <c r="D765" s="879">
        <v>0.52559726962457343</v>
      </c>
      <c r="E765" s="883"/>
      <c r="F765" s="1025"/>
      <c r="G765" s="1025"/>
      <c r="H765" s="1025"/>
    </row>
    <row r="766" spans="1:8" s="892" customFormat="1" ht="15.75" customHeight="1" x14ac:dyDescent="0.35">
      <c r="A766" s="1195" t="s">
        <v>403</v>
      </c>
      <c r="B766" s="866">
        <v>272</v>
      </c>
      <c r="C766" s="1188">
        <v>744</v>
      </c>
      <c r="D766" s="879">
        <v>0.36559139784946237</v>
      </c>
      <c r="E766" s="883"/>
      <c r="F766" s="1025"/>
      <c r="G766" s="1025"/>
      <c r="H766" s="1025"/>
    </row>
    <row r="767" spans="1:8" s="892" customFormat="1" ht="15.75" customHeight="1" x14ac:dyDescent="0.35">
      <c r="A767" s="1195" t="s">
        <v>583</v>
      </c>
      <c r="B767" s="866">
        <v>886</v>
      </c>
      <c r="C767" s="1188">
        <v>2501</v>
      </c>
      <c r="D767" s="879">
        <v>0.35425829668132747</v>
      </c>
      <c r="E767" s="883"/>
      <c r="F767" s="1025"/>
      <c r="G767" s="1025"/>
      <c r="H767" s="1025"/>
    </row>
    <row r="768" spans="1:8" s="892" customFormat="1" ht="15.75" customHeight="1" x14ac:dyDescent="0.35">
      <c r="A768" s="1195" t="s">
        <v>405</v>
      </c>
      <c r="B768" s="866">
        <v>374</v>
      </c>
      <c r="C768" s="1188">
        <v>921</v>
      </c>
      <c r="D768" s="879">
        <v>0.40608034744842564</v>
      </c>
      <c r="E768" s="883"/>
      <c r="F768" s="1025"/>
      <c r="G768" s="1025"/>
      <c r="H768" s="1025"/>
    </row>
    <row r="769" spans="1:8" s="892" customFormat="1" ht="15.75" customHeight="1" x14ac:dyDescent="0.35">
      <c r="A769" s="1195" t="s">
        <v>406</v>
      </c>
      <c r="B769" s="866">
        <v>250</v>
      </c>
      <c r="C769" s="1188">
        <v>1069</v>
      </c>
      <c r="D769" s="879">
        <v>0.23386342376052385</v>
      </c>
      <c r="E769" s="883"/>
      <c r="F769" s="1025"/>
      <c r="G769" s="1025"/>
      <c r="H769" s="1025"/>
    </row>
    <row r="770" spans="1:8" s="892" customFormat="1" ht="15.75" customHeight="1" x14ac:dyDescent="0.35">
      <c r="A770" s="1195" t="s">
        <v>629</v>
      </c>
      <c r="B770" s="866">
        <v>671</v>
      </c>
      <c r="C770" s="1188">
        <v>2557</v>
      </c>
      <c r="D770" s="879">
        <v>0.26241689479859209</v>
      </c>
      <c r="E770" s="883"/>
      <c r="F770" s="1025"/>
      <c r="G770" s="1025"/>
      <c r="H770" s="1025"/>
    </row>
    <row r="771" spans="1:8" s="892" customFormat="1" ht="15.75" customHeight="1" x14ac:dyDescent="0.35">
      <c r="A771" s="1195" t="s">
        <v>217</v>
      </c>
      <c r="B771" s="866">
        <v>21</v>
      </c>
      <c r="C771" s="1188">
        <v>897</v>
      </c>
      <c r="D771" s="879">
        <v>2.3411371237458192E-2</v>
      </c>
      <c r="E771" s="883"/>
      <c r="F771" s="1025"/>
      <c r="G771" s="1025"/>
      <c r="H771" s="1025"/>
    </row>
    <row r="772" spans="1:8" s="892" customFormat="1" ht="15.75" customHeight="1" x14ac:dyDescent="0.35">
      <c r="A772" s="1195" t="s">
        <v>28</v>
      </c>
      <c r="B772" s="866">
        <v>882</v>
      </c>
      <c r="C772" s="1188">
        <v>2789</v>
      </c>
      <c r="D772" s="879">
        <v>0.31624238078164219</v>
      </c>
      <c r="E772" s="883"/>
      <c r="F772" s="1025"/>
      <c r="G772" s="1025"/>
      <c r="H772" s="1025"/>
    </row>
    <row r="773" spans="1:8" s="892" customFormat="1" ht="15.75" customHeight="1" x14ac:dyDescent="0.35">
      <c r="A773" s="1189" t="s">
        <v>39</v>
      </c>
      <c r="B773" s="866">
        <v>67</v>
      </c>
      <c r="C773" s="1188">
        <v>162</v>
      </c>
      <c r="D773" s="879">
        <v>0.41358024691358025</v>
      </c>
      <c r="E773" s="883"/>
      <c r="F773" s="1025"/>
      <c r="G773" s="1025"/>
      <c r="H773" s="1025"/>
    </row>
    <row r="774" spans="1:8" s="892" customFormat="1" ht="15.75" customHeight="1" x14ac:dyDescent="0.35">
      <c r="A774" s="1189" t="s">
        <v>536</v>
      </c>
      <c r="B774" s="866">
        <v>286</v>
      </c>
      <c r="C774" s="1188">
        <v>1079</v>
      </c>
      <c r="D774" s="879">
        <v>0.26506024096385544</v>
      </c>
      <c r="E774" s="883"/>
      <c r="F774" s="1025"/>
      <c r="G774" s="1025"/>
      <c r="H774" s="1025"/>
    </row>
    <row r="775" spans="1:8" s="892" customFormat="1" ht="15.75" customHeight="1" x14ac:dyDescent="0.35">
      <c r="A775" s="1195" t="s">
        <v>31</v>
      </c>
      <c r="B775" s="866">
        <v>195</v>
      </c>
      <c r="C775" s="1188">
        <v>3203</v>
      </c>
      <c r="D775" s="879">
        <v>6.0880424601935684E-2</v>
      </c>
      <c r="E775" s="883"/>
      <c r="F775" s="1025"/>
      <c r="G775" s="1025"/>
      <c r="H775" s="1025"/>
    </row>
    <row r="776" spans="1:8" s="892" customFormat="1" ht="15.75" customHeight="1" x14ac:dyDescent="0.35">
      <c r="A776" s="1195" t="s">
        <v>408</v>
      </c>
      <c r="B776" s="866">
        <v>93</v>
      </c>
      <c r="C776" s="1188">
        <v>651</v>
      </c>
      <c r="D776" s="879">
        <v>0.14285714285714285</v>
      </c>
      <c r="E776" s="883"/>
      <c r="F776" s="1025"/>
      <c r="G776" s="1025"/>
      <c r="H776" s="1025"/>
    </row>
    <row r="777" spans="1:8" s="892" customFormat="1" ht="15.75" customHeight="1" x14ac:dyDescent="0.35">
      <c r="A777" s="1195" t="s">
        <v>219</v>
      </c>
      <c r="B777" s="866">
        <v>169</v>
      </c>
      <c r="C777" s="1188">
        <v>580</v>
      </c>
      <c r="D777" s="879">
        <v>0.29137931034482761</v>
      </c>
      <c r="E777" s="883"/>
      <c r="F777" s="1025"/>
      <c r="G777" s="1025"/>
      <c r="H777" s="1025"/>
    </row>
    <row r="778" spans="1:8" s="892" customFormat="1" ht="15.75" customHeight="1" x14ac:dyDescent="0.35">
      <c r="A778" s="1195" t="s">
        <v>543</v>
      </c>
      <c r="B778" s="866">
        <v>103</v>
      </c>
      <c r="C778" s="1188">
        <v>293</v>
      </c>
      <c r="D778" s="879">
        <v>0.35153583617747441</v>
      </c>
      <c r="E778" s="883"/>
      <c r="F778" s="1025"/>
      <c r="G778" s="1025"/>
      <c r="H778" s="1025"/>
    </row>
    <row r="779" spans="1:8" s="892" customFormat="1" ht="15.75" customHeight="1" x14ac:dyDescent="0.35">
      <c r="A779" s="1195" t="s">
        <v>585</v>
      </c>
      <c r="B779" s="866">
        <v>23</v>
      </c>
      <c r="C779" s="1188">
        <v>158</v>
      </c>
      <c r="D779" s="879">
        <v>0.14556962025316456</v>
      </c>
      <c r="E779" s="883"/>
      <c r="F779" s="1025"/>
      <c r="G779" s="1025"/>
      <c r="H779" s="1025"/>
    </row>
    <row r="780" spans="1:8" s="892" customFormat="1" ht="15.75" customHeight="1" x14ac:dyDescent="0.35">
      <c r="A780" s="1195" t="s">
        <v>455</v>
      </c>
      <c r="B780" s="866">
        <v>54</v>
      </c>
      <c r="C780" s="1188">
        <v>562</v>
      </c>
      <c r="D780" s="879">
        <v>9.6085409252669035E-2</v>
      </c>
      <c r="E780" s="883"/>
      <c r="F780" s="1025"/>
      <c r="G780" s="1025"/>
      <c r="H780" s="1025"/>
    </row>
    <row r="781" spans="1:8" s="892" customFormat="1" ht="15.75" customHeight="1" x14ac:dyDescent="0.35">
      <c r="A781" s="1195" t="s">
        <v>456</v>
      </c>
      <c r="B781" s="866">
        <v>162</v>
      </c>
      <c r="C781" s="1188">
        <v>544</v>
      </c>
      <c r="D781" s="879">
        <v>0.29779411764705882</v>
      </c>
      <c r="E781" s="883" t="str">
        <f>IF(B760=SUM(B765:B781),"TRUE","FALSE")</f>
        <v>TRUE</v>
      </c>
      <c r="F781" s="1025"/>
      <c r="G781" s="1025"/>
      <c r="H781" s="1025"/>
    </row>
    <row r="782" spans="1:8" s="892" customFormat="1" ht="15.75" customHeight="1" x14ac:dyDescent="0.35">
      <c r="A782" s="1191" t="s">
        <v>413</v>
      </c>
      <c r="B782" s="866">
        <v>5</v>
      </c>
      <c r="C782" s="1188">
        <v>387</v>
      </c>
      <c r="D782" s="879">
        <v>1.2919896640826873E-2</v>
      </c>
      <c r="E782" s="883"/>
      <c r="F782" s="1025"/>
      <c r="G782" s="1025"/>
      <c r="H782" s="1025"/>
    </row>
    <row r="783" spans="1:8" s="892" customFormat="1" ht="15.75" customHeight="1" x14ac:dyDescent="0.35">
      <c r="A783" s="1191" t="s">
        <v>414</v>
      </c>
      <c r="B783" s="866">
        <v>0</v>
      </c>
      <c r="C783" s="1188">
        <v>1053</v>
      </c>
      <c r="D783" s="879">
        <v>0</v>
      </c>
      <c r="E783" s="883"/>
      <c r="F783" s="1025"/>
      <c r="G783" s="1025"/>
      <c r="H783" s="1025"/>
    </row>
    <row r="784" spans="1:8" s="892" customFormat="1" ht="15.75" customHeight="1" x14ac:dyDescent="0.35">
      <c r="A784" s="1195" t="s">
        <v>537</v>
      </c>
      <c r="B784" s="866">
        <v>220</v>
      </c>
      <c r="C784" s="1188">
        <v>2357</v>
      </c>
      <c r="D784" s="879">
        <v>9.3338990241832842E-2</v>
      </c>
      <c r="E784" s="883"/>
      <c r="F784" s="1025"/>
      <c r="G784" s="1025"/>
      <c r="H784" s="1025"/>
    </row>
    <row r="785" spans="1:8" s="892" customFormat="1" ht="15.75" customHeight="1" thickBot="1" x14ac:dyDescent="0.4">
      <c r="A785" s="1197" t="s">
        <v>426</v>
      </c>
      <c r="B785" s="868">
        <v>11</v>
      </c>
      <c r="C785" s="1193">
        <v>10014</v>
      </c>
      <c r="D785" s="756">
        <v>1.0984621529858199E-3</v>
      </c>
      <c r="E785" s="883"/>
      <c r="F785" s="1025"/>
      <c r="G785" s="1025"/>
      <c r="H785" s="1025"/>
    </row>
    <row r="786" spans="1:8" s="892" customFormat="1" ht="15.75" customHeight="1" thickBot="1" x14ac:dyDescent="0.4">
      <c r="A786" s="809"/>
      <c r="B786" s="1180"/>
      <c r="C786" s="271"/>
      <c r="D786" s="271"/>
      <c r="E786" s="271"/>
      <c r="F786" s="1025"/>
      <c r="G786" s="1025"/>
      <c r="H786" s="1025"/>
    </row>
    <row r="787" spans="1:8" s="892" customFormat="1" ht="15.75" customHeight="1" thickBot="1" x14ac:dyDescent="0.4">
      <c r="A787" s="828" t="s">
        <v>492</v>
      </c>
      <c r="B787" s="1023" t="s">
        <v>493</v>
      </c>
      <c r="C787" s="1024" t="s">
        <v>482</v>
      </c>
      <c r="D787" s="815" t="s">
        <v>494</v>
      </c>
      <c r="E787" s="271"/>
      <c r="F787" s="1025"/>
      <c r="G787" s="1025"/>
      <c r="H787" s="1025"/>
    </row>
    <row r="788" spans="1:8" s="892" customFormat="1" ht="15.75" customHeight="1" thickBot="1" x14ac:dyDescent="0.4">
      <c r="A788" s="824" t="s">
        <v>397</v>
      </c>
      <c r="B788" s="862">
        <v>1990</v>
      </c>
      <c r="C788" s="863">
        <v>20175</v>
      </c>
      <c r="D788" s="529">
        <v>9.8636926889714996E-2</v>
      </c>
      <c r="E788" s="271"/>
      <c r="F788" s="1025"/>
      <c r="G788" s="1025"/>
      <c r="H788" s="1025"/>
    </row>
    <row r="789" spans="1:8" s="892" customFormat="1" ht="15.75" customHeight="1" thickBot="1" x14ac:dyDescent="0.4">
      <c r="A789" s="1195" t="s">
        <v>28</v>
      </c>
      <c r="B789" s="866">
        <v>544</v>
      </c>
      <c r="C789" s="1198">
        <v>2789</v>
      </c>
      <c r="D789" s="865">
        <v>0.19505198996055934</v>
      </c>
      <c r="E789" s="271"/>
      <c r="F789" s="1025"/>
      <c r="G789" s="1025"/>
      <c r="H789" s="1025"/>
    </row>
    <row r="790" spans="1:8" s="892" customFormat="1" ht="15.75" customHeight="1" thickBot="1" x14ac:dyDescent="0.4">
      <c r="A790" s="1197" t="s">
        <v>31</v>
      </c>
      <c r="B790" s="868">
        <v>1396</v>
      </c>
      <c r="C790" s="1198">
        <v>3203</v>
      </c>
      <c r="D790" s="869">
        <v>0.43584139868872934</v>
      </c>
      <c r="E790" s="271"/>
      <c r="F790" s="1025"/>
      <c r="G790" s="1025"/>
      <c r="H790" s="1025"/>
    </row>
    <row r="791" spans="1:8" s="892" customFormat="1" ht="15.75" customHeight="1" thickBot="1" x14ac:dyDescent="0.4">
      <c r="A791" s="809"/>
      <c r="B791" s="1180"/>
      <c r="C791" s="271"/>
      <c r="D791" s="271"/>
      <c r="E791" s="271"/>
      <c r="F791" s="1025"/>
      <c r="G791" s="1025"/>
      <c r="H791" s="1025"/>
    </row>
    <row r="792" spans="1:8" s="892" customFormat="1" ht="15.75" customHeight="1" thickBot="1" x14ac:dyDescent="0.4">
      <c r="A792" s="828" t="s">
        <v>495</v>
      </c>
      <c r="B792" s="1023" t="s">
        <v>496</v>
      </c>
      <c r="C792" s="1024" t="s">
        <v>482</v>
      </c>
      <c r="D792" s="815" t="s">
        <v>497</v>
      </c>
      <c r="E792" s="271"/>
      <c r="F792" s="1025"/>
      <c r="G792" s="1025"/>
      <c r="H792" s="1025"/>
    </row>
    <row r="793" spans="1:8" s="892" customFormat="1" ht="15.75" customHeight="1" thickBot="1" x14ac:dyDescent="0.4">
      <c r="A793" s="824" t="s">
        <v>397</v>
      </c>
      <c r="B793" s="862">
        <v>166</v>
      </c>
      <c r="C793" s="863">
        <v>20175</v>
      </c>
      <c r="D793" s="529">
        <v>8.2280049566294915E-3</v>
      </c>
      <c r="E793" s="271"/>
      <c r="F793" s="1025"/>
      <c r="G793" s="1025"/>
      <c r="H793" s="1025"/>
    </row>
    <row r="794" spans="1:8" s="892" customFormat="1" ht="15.75" customHeight="1" thickBot="1" x14ac:dyDescent="0.4">
      <c r="A794" s="1195" t="s">
        <v>28</v>
      </c>
      <c r="B794" s="864">
        <v>1</v>
      </c>
      <c r="C794" s="1198">
        <v>2789</v>
      </c>
      <c r="D794" s="865">
        <v>3.5855145213338117E-4</v>
      </c>
      <c r="E794" s="271"/>
      <c r="F794" s="1025"/>
      <c r="G794" s="1025"/>
      <c r="H794" s="1025"/>
    </row>
    <row r="795" spans="1:8" s="892" customFormat="1" ht="15.75" customHeight="1" thickBot="1" x14ac:dyDescent="0.4">
      <c r="A795" s="1197" t="s">
        <v>31</v>
      </c>
      <c r="B795" s="868">
        <v>12</v>
      </c>
      <c r="C795" s="1198">
        <v>3203</v>
      </c>
      <c r="D795" s="869">
        <v>3.746487667811427E-3</v>
      </c>
      <c r="E795" s="271"/>
      <c r="F795" s="1025"/>
      <c r="G795" s="1025"/>
      <c r="H795" s="1025"/>
    </row>
    <row r="796" spans="1:8" s="892" customFormat="1" ht="15.75" customHeight="1" thickBot="1" x14ac:dyDescent="0.4">
      <c r="A796" s="809"/>
      <c r="B796" s="1180"/>
      <c r="C796" s="271"/>
      <c r="D796" s="271"/>
      <c r="E796" s="271"/>
      <c r="F796" s="1025"/>
      <c r="G796" s="1025"/>
      <c r="H796" s="1025"/>
    </row>
    <row r="797" spans="1:8" s="892" customFormat="1" ht="15.75" customHeight="1" thickBot="1" x14ac:dyDescent="0.4">
      <c r="A797" s="828" t="s">
        <v>498</v>
      </c>
      <c r="B797" s="1023" t="s">
        <v>499</v>
      </c>
      <c r="C797" s="1024" t="s">
        <v>482</v>
      </c>
      <c r="D797" s="815" t="s">
        <v>500</v>
      </c>
      <c r="E797" s="271"/>
      <c r="F797" s="1025"/>
      <c r="G797" s="1025"/>
      <c r="H797" s="1025"/>
    </row>
    <row r="798" spans="1:8" s="892" customFormat="1" ht="15.75" customHeight="1" thickBot="1" x14ac:dyDescent="0.4">
      <c r="A798" s="824" t="s">
        <v>397</v>
      </c>
      <c r="B798" s="862">
        <v>1769</v>
      </c>
      <c r="C798" s="863">
        <v>20175</v>
      </c>
      <c r="D798" s="529">
        <v>8.7682775712515496E-2</v>
      </c>
      <c r="E798" s="271"/>
      <c r="F798" s="1025"/>
      <c r="G798" s="1025"/>
      <c r="H798" s="1025"/>
    </row>
    <row r="799" spans="1:8" s="892" customFormat="1" ht="15.75" customHeight="1" thickBot="1" x14ac:dyDescent="0.4">
      <c r="A799" s="1197" t="s">
        <v>31</v>
      </c>
      <c r="B799" s="868">
        <v>790</v>
      </c>
      <c r="C799" s="1198">
        <v>3203</v>
      </c>
      <c r="D799" s="869">
        <v>0.24664377146425226</v>
      </c>
      <c r="E799" s="271"/>
      <c r="F799" s="1025"/>
      <c r="G799" s="1025"/>
      <c r="H799" s="1025"/>
    </row>
    <row r="800" spans="1:8" s="892" customFormat="1" ht="15.75" customHeight="1" thickBot="1" x14ac:dyDescent="0.4">
      <c r="A800" s="809"/>
      <c r="B800" s="1180"/>
      <c r="C800" s="271"/>
      <c r="D800" s="271"/>
      <c r="E800" s="271"/>
      <c r="F800" s="1025"/>
      <c r="G800" s="1025"/>
      <c r="H800" s="1025"/>
    </row>
    <row r="801" spans="1:8" s="892" customFormat="1" ht="15.75" customHeight="1" thickBot="1" x14ac:dyDescent="0.4">
      <c r="A801" s="828" t="s">
        <v>501</v>
      </c>
      <c r="B801" s="1023" t="s">
        <v>502</v>
      </c>
      <c r="C801" s="1024" t="s">
        <v>482</v>
      </c>
      <c r="D801" s="815" t="s">
        <v>503</v>
      </c>
      <c r="E801" s="271"/>
      <c r="F801" s="1025"/>
      <c r="G801" s="1025"/>
      <c r="H801" s="1025"/>
    </row>
    <row r="802" spans="1:8" s="892" customFormat="1" ht="15.75" customHeight="1" thickBot="1" x14ac:dyDescent="0.4">
      <c r="A802" s="824" t="s">
        <v>397</v>
      </c>
      <c r="B802" s="862">
        <v>1416</v>
      </c>
      <c r="C802" s="863">
        <v>20175</v>
      </c>
      <c r="D802" s="529">
        <v>7.0185873605947954E-2</v>
      </c>
      <c r="E802" s="271"/>
      <c r="F802" s="1025"/>
      <c r="G802" s="1025"/>
      <c r="H802" s="1025"/>
    </row>
    <row r="803" spans="1:8" s="892" customFormat="1" ht="15.75" customHeight="1" thickBot="1" x14ac:dyDescent="0.4">
      <c r="A803" s="809"/>
      <c r="B803" s="1180"/>
      <c r="C803" s="271"/>
      <c r="D803" s="271"/>
      <c r="E803" s="271"/>
      <c r="F803" s="1025"/>
      <c r="G803" s="1025"/>
      <c r="H803" s="1025"/>
    </row>
    <row r="804" spans="1:8" s="892" customFormat="1" ht="38.25" customHeight="1" thickBot="1" x14ac:dyDescent="0.4">
      <c r="A804" s="836" t="s">
        <v>531</v>
      </c>
      <c r="B804" s="1023" t="s">
        <v>508</v>
      </c>
      <c r="C804" s="1024" t="s">
        <v>509</v>
      </c>
      <c r="D804" s="815" t="s">
        <v>507</v>
      </c>
      <c r="E804" s="271"/>
      <c r="F804" s="1025"/>
      <c r="G804" s="1025"/>
      <c r="H804" s="1025"/>
    </row>
    <row r="805" spans="1:8" s="892" customFormat="1" ht="15.75" customHeight="1" x14ac:dyDescent="0.35">
      <c r="A805" s="1199" t="s">
        <v>481</v>
      </c>
      <c r="B805" s="866">
        <v>127</v>
      </c>
      <c r="C805" s="1200">
        <v>142</v>
      </c>
      <c r="D805" s="867">
        <v>0.89436619718309862</v>
      </c>
      <c r="E805" s="271"/>
      <c r="F805" s="1025"/>
      <c r="G805" s="1025"/>
      <c r="H805" s="1025"/>
    </row>
    <row r="806" spans="1:8" s="892" customFormat="1" ht="15.75" customHeight="1" x14ac:dyDescent="0.35">
      <c r="A806" s="1199" t="s">
        <v>724</v>
      </c>
      <c r="B806" s="866">
        <v>4542</v>
      </c>
      <c r="C806" s="870">
        <v>4989</v>
      </c>
      <c r="D806" s="867">
        <v>0.91040288634996991</v>
      </c>
      <c r="E806" s="271"/>
      <c r="F806" s="1025"/>
      <c r="G806" s="1025"/>
      <c r="H806" s="1025"/>
    </row>
    <row r="807" spans="1:8" s="892" customFormat="1" ht="15.75" customHeight="1" x14ac:dyDescent="0.35">
      <c r="A807" s="1199" t="s">
        <v>477</v>
      </c>
      <c r="B807" s="866">
        <v>68</v>
      </c>
      <c r="C807" s="870">
        <v>359</v>
      </c>
      <c r="D807" s="867">
        <v>0.1894150417827298</v>
      </c>
      <c r="E807" s="271"/>
      <c r="F807" s="1025"/>
      <c r="G807" s="1025"/>
      <c r="H807" s="1025"/>
    </row>
    <row r="808" spans="1:8" s="892" customFormat="1" ht="15.75" customHeight="1" x14ac:dyDescent="0.35">
      <c r="A808" s="1199" t="s">
        <v>478</v>
      </c>
      <c r="B808" s="866">
        <v>70</v>
      </c>
      <c r="C808" s="870">
        <v>2080</v>
      </c>
      <c r="D808" s="867">
        <v>3.3653846153846152E-2</v>
      </c>
      <c r="E808" s="271"/>
      <c r="F808" s="1025"/>
      <c r="G808" s="1025"/>
      <c r="H808" s="1025"/>
    </row>
    <row r="809" spans="1:8" s="892" customFormat="1" ht="15.75" customHeight="1" x14ac:dyDescent="0.35">
      <c r="A809" s="1199" t="s">
        <v>479</v>
      </c>
      <c r="B809" s="866">
        <v>55</v>
      </c>
      <c r="C809" s="870">
        <v>988</v>
      </c>
      <c r="D809" s="867">
        <v>5.5668016194331982E-2</v>
      </c>
      <c r="E809" s="271"/>
      <c r="F809" s="1025"/>
      <c r="G809" s="1025"/>
      <c r="H809" s="1025"/>
    </row>
    <row r="810" spans="1:8" s="892" customFormat="1" ht="15.75" customHeight="1" thickBot="1" x14ac:dyDescent="0.4">
      <c r="A810" s="1201" t="s">
        <v>480</v>
      </c>
      <c r="B810" s="868">
        <v>1147</v>
      </c>
      <c r="C810" s="1193">
        <v>1465</v>
      </c>
      <c r="D810" s="869">
        <v>0.78293515358361776</v>
      </c>
      <c r="E810" s="271"/>
      <c r="F810" s="1025"/>
      <c r="G810" s="1025"/>
      <c r="H810" s="1025"/>
    </row>
    <row r="811" spans="1:8" s="892" customFormat="1" ht="15.75" customHeight="1" thickBot="1" x14ac:dyDescent="0.4">
      <c r="A811" s="809"/>
      <c r="B811" s="1180"/>
      <c r="C811" s="271"/>
      <c r="D811" s="271"/>
      <c r="E811" s="271"/>
      <c r="F811" s="1025"/>
      <c r="G811" s="1025"/>
      <c r="H811" s="1025"/>
    </row>
    <row r="812" spans="1:8" s="892" customFormat="1" ht="15.75" customHeight="1" thickBot="1" x14ac:dyDescent="0.4">
      <c r="A812" s="823" t="s">
        <v>467</v>
      </c>
      <c r="B812" s="1081"/>
      <c r="C812" s="1081"/>
      <c r="D812" s="872"/>
      <c r="E812" s="271"/>
      <c r="F812" s="1025"/>
      <c r="G812" s="1025"/>
      <c r="H812" s="1025"/>
    </row>
    <row r="813" spans="1:8" s="892" customFormat="1" ht="43.5" customHeight="1" thickBot="1" x14ac:dyDescent="0.4">
      <c r="A813" s="836" t="s">
        <v>505</v>
      </c>
      <c r="B813" s="1023" t="s">
        <v>508</v>
      </c>
      <c r="C813" s="1024" t="s">
        <v>510</v>
      </c>
      <c r="D813" s="815" t="s">
        <v>511</v>
      </c>
      <c r="E813" s="271"/>
      <c r="F813" s="1025"/>
      <c r="G813" s="1025"/>
      <c r="H813" s="1025"/>
    </row>
    <row r="814" spans="1:8" s="892" customFormat="1" ht="15.75" customHeight="1" x14ac:dyDescent="0.35">
      <c r="A814" s="1199" t="s">
        <v>468</v>
      </c>
      <c r="B814" s="866">
        <v>8533</v>
      </c>
      <c r="C814" s="1200">
        <f>B676</f>
        <v>8540</v>
      </c>
      <c r="D814" s="867">
        <f>IFERROR(B814/C814,"-")</f>
        <v>0.99918032786885247</v>
      </c>
      <c r="E814" s="271"/>
      <c r="F814" s="1025"/>
      <c r="G814" s="1025"/>
      <c r="H814" s="1025"/>
    </row>
    <row r="815" spans="1:8" s="892" customFormat="1" ht="15.75" customHeight="1" x14ac:dyDescent="0.35">
      <c r="A815" s="1199" t="s">
        <v>469</v>
      </c>
      <c r="B815" s="866">
        <v>8533</v>
      </c>
      <c r="C815" s="1200">
        <f>B676</f>
        <v>8540</v>
      </c>
      <c r="D815" s="867">
        <f>IFERROR(B815/C815,"-")</f>
        <v>0.99918032786885247</v>
      </c>
      <c r="E815" s="271"/>
      <c r="F815" s="1025"/>
      <c r="G815" s="1025"/>
      <c r="H815" s="1025"/>
    </row>
    <row r="816" spans="1:8" s="892" customFormat="1" ht="15.75" customHeight="1" thickBot="1" x14ac:dyDescent="0.4">
      <c r="A816" s="1199" t="s">
        <v>470</v>
      </c>
      <c r="B816" s="866">
        <v>8533</v>
      </c>
      <c r="C816" s="1200">
        <f>B676</f>
        <v>8540</v>
      </c>
      <c r="D816" s="867">
        <f>IFERROR(B816/C816,"-")</f>
        <v>0.99918032786885247</v>
      </c>
      <c r="E816" s="271"/>
      <c r="F816" s="1025"/>
      <c r="G816" s="1025"/>
      <c r="H816" s="1025"/>
    </row>
    <row r="817" spans="1:8" s="892" customFormat="1" ht="43.5" customHeight="1" thickBot="1" x14ac:dyDescent="0.4">
      <c r="A817" s="836" t="s">
        <v>506</v>
      </c>
      <c r="B817" s="1023" t="s">
        <v>508</v>
      </c>
      <c r="C817" s="1024" t="s">
        <v>512</v>
      </c>
      <c r="D817" s="815" t="s">
        <v>511</v>
      </c>
      <c r="E817" s="271"/>
      <c r="F817" s="1025"/>
      <c r="G817" s="1025"/>
      <c r="H817" s="1025"/>
    </row>
    <row r="818" spans="1:8" s="892" customFormat="1" ht="15.75" customHeight="1" x14ac:dyDescent="0.35">
      <c r="A818" s="1199" t="s">
        <v>471</v>
      </c>
      <c r="B818" s="866">
        <v>4125</v>
      </c>
      <c r="C818" s="1200">
        <f>B732</f>
        <v>4125</v>
      </c>
      <c r="D818" s="867">
        <f>IFERROR(B818/C818,"-")</f>
        <v>1</v>
      </c>
      <c r="E818" s="271"/>
      <c r="F818" s="1025"/>
      <c r="G818" s="1025"/>
      <c r="H818" s="1025"/>
    </row>
    <row r="819" spans="1:8" s="892" customFormat="1" ht="15.75" customHeight="1" x14ac:dyDescent="0.35">
      <c r="A819" s="1199" t="s">
        <v>472</v>
      </c>
      <c r="B819" s="866">
        <v>4125</v>
      </c>
      <c r="C819" s="1200">
        <f>B732</f>
        <v>4125</v>
      </c>
      <c r="D819" s="867">
        <f>IFERROR(B819/C819,"-")</f>
        <v>1</v>
      </c>
      <c r="E819" s="271"/>
      <c r="F819" s="1025"/>
      <c r="G819" s="1025"/>
      <c r="H819" s="1025"/>
    </row>
    <row r="820" spans="1:8" s="892" customFormat="1" ht="15.75" customHeight="1" thickBot="1" x14ac:dyDescent="0.4">
      <c r="A820" s="1199" t="s">
        <v>473</v>
      </c>
      <c r="B820" s="866">
        <v>3871</v>
      </c>
      <c r="C820" s="1200">
        <f>B732</f>
        <v>4125</v>
      </c>
      <c r="D820" s="867">
        <f>IFERROR(B820/C820,"-")</f>
        <v>0.93842424242424238</v>
      </c>
      <c r="E820" s="271"/>
      <c r="F820" s="1025"/>
      <c r="G820" s="1025"/>
      <c r="H820" s="1025"/>
    </row>
    <row r="821" spans="1:8" s="892" customFormat="1" ht="46.5" customHeight="1" thickBot="1" x14ac:dyDescent="0.4">
      <c r="A821" s="836" t="s">
        <v>523</v>
      </c>
      <c r="B821" s="1023" t="s">
        <v>508</v>
      </c>
      <c r="C821" s="1024" t="s">
        <v>634</v>
      </c>
      <c r="D821" s="815" t="s">
        <v>511</v>
      </c>
      <c r="E821" s="271"/>
      <c r="F821" s="1025"/>
      <c r="G821" s="1025"/>
      <c r="H821" s="1025"/>
    </row>
    <row r="822" spans="1:8" s="892" customFormat="1" ht="15.75" customHeight="1" x14ac:dyDescent="0.35">
      <c r="A822" s="1199" t="s">
        <v>474</v>
      </c>
      <c r="B822" s="866">
        <v>5278</v>
      </c>
      <c r="C822" s="1200">
        <f>B760</f>
        <v>5278</v>
      </c>
      <c r="D822" s="867">
        <f>IFERROR(B822/C822,"-")</f>
        <v>1</v>
      </c>
      <c r="E822" s="271"/>
      <c r="F822" s="1025"/>
      <c r="G822" s="1025"/>
      <c r="H822" s="1025"/>
    </row>
    <row r="823" spans="1:8" s="892" customFormat="1" ht="15.75" customHeight="1" x14ac:dyDescent="0.35">
      <c r="A823" s="1199" t="s">
        <v>475</v>
      </c>
      <c r="B823" s="866">
        <v>5278</v>
      </c>
      <c r="C823" s="1200">
        <f>B760</f>
        <v>5278</v>
      </c>
      <c r="D823" s="867">
        <f>IFERROR(B823/C823,"-")</f>
        <v>1</v>
      </c>
      <c r="E823" s="271"/>
      <c r="F823" s="1025"/>
      <c r="G823" s="1025"/>
      <c r="H823" s="1025"/>
    </row>
    <row r="824" spans="1:8" s="892" customFormat="1" ht="15.75" customHeight="1" thickBot="1" x14ac:dyDescent="0.4">
      <c r="A824" s="1199" t="s">
        <v>476</v>
      </c>
      <c r="B824" s="866">
        <v>5278</v>
      </c>
      <c r="C824" s="1200">
        <f>B760</f>
        <v>5278</v>
      </c>
      <c r="D824" s="867">
        <f>IFERROR(B824/C824,"-")</f>
        <v>1</v>
      </c>
      <c r="E824" s="271"/>
      <c r="F824" s="1025"/>
      <c r="G824" s="1025"/>
      <c r="H824" s="1025"/>
    </row>
    <row r="825" spans="1:8" s="892" customFormat="1" ht="46.5" customHeight="1" thickBot="1" x14ac:dyDescent="0.4">
      <c r="A825" s="836" t="s">
        <v>631</v>
      </c>
      <c r="B825" s="1023" t="s">
        <v>508</v>
      </c>
      <c r="C825" s="1024" t="s">
        <v>635</v>
      </c>
      <c r="D825" s="815" t="s">
        <v>511</v>
      </c>
      <c r="E825" s="271"/>
      <c r="F825" s="1025"/>
      <c r="G825" s="1025"/>
      <c r="H825" s="1025"/>
    </row>
    <row r="826" spans="1:8" s="892" customFormat="1" ht="15.75" customHeight="1" x14ac:dyDescent="0.35">
      <c r="A826" s="1199" t="s">
        <v>632</v>
      </c>
      <c r="B826" s="866">
        <v>4278</v>
      </c>
      <c r="C826" s="1200">
        <f>B704</f>
        <v>4278</v>
      </c>
      <c r="D826" s="867">
        <f>IFERROR(B826/C826,"-")</f>
        <v>1</v>
      </c>
      <c r="E826" s="271"/>
      <c r="F826" s="1025"/>
      <c r="G826" s="1025"/>
      <c r="H826" s="1025"/>
    </row>
    <row r="827" spans="1:8" s="892" customFormat="1" ht="15.75" customHeight="1" thickBot="1" x14ac:dyDescent="0.4">
      <c r="A827" s="1201" t="s">
        <v>633</v>
      </c>
      <c r="B827" s="868">
        <v>4278</v>
      </c>
      <c r="C827" s="1193">
        <f>B704</f>
        <v>4278</v>
      </c>
      <c r="D827" s="869">
        <f>IFERROR(B827/C827,"-")</f>
        <v>1</v>
      </c>
      <c r="E827" s="271"/>
      <c r="F827" s="1025"/>
      <c r="G827" s="1025"/>
      <c r="H827" s="1025"/>
    </row>
    <row r="828" spans="1:8" s="469" customFormat="1" ht="15.75" customHeight="1" x14ac:dyDescent="0.35">
      <c r="A828" s="463"/>
      <c r="B828" s="462"/>
      <c r="C828" s="462"/>
      <c r="D828" s="456"/>
      <c r="E828" s="471"/>
      <c r="F828" s="470"/>
      <c r="G828" s="596"/>
      <c r="H828" s="470"/>
    </row>
    <row r="829" spans="1:8" ht="15.75" customHeight="1" thickBot="1" x14ac:dyDescent="0.4">
      <c r="A829" s="311"/>
      <c r="B829" s="330"/>
      <c r="C829" s="314"/>
      <c r="D829" s="314"/>
      <c r="E829" s="314"/>
      <c r="F829" s="127"/>
      <c r="G829" s="596"/>
      <c r="H829" s="127"/>
    </row>
    <row r="830" spans="1:8" ht="25.5" thickBot="1" x14ac:dyDescent="0.4">
      <c r="A830" s="405" t="s">
        <v>725</v>
      </c>
      <c r="B830" s="310"/>
      <c r="C830" s="310"/>
      <c r="D830" s="310"/>
      <c r="E830" s="310"/>
      <c r="F830" s="189"/>
      <c r="G830" s="489"/>
      <c r="H830" s="189"/>
    </row>
    <row r="831" spans="1:8" ht="15" thickBot="1" x14ac:dyDescent="0.4">
      <c r="A831" s="311" t="s">
        <v>545</v>
      </c>
      <c r="B831" s="312"/>
      <c r="C831" s="312"/>
      <c r="D831" s="312"/>
      <c r="E831" s="312"/>
      <c r="F831" s="186"/>
      <c r="G831" s="480"/>
      <c r="H831" s="186"/>
    </row>
    <row r="832" spans="1:8" x14ac:dyDescent="0.35">
      <c r="A832" s="340" t="s">
        <v>393</v>
      </c>
      <c r="B832" s="341"/>
      <c r="C832" s="313"/>
      <c r="D832" s="314"/>
      <c r="E832" s="314"/>
      <c r="F832" s="127"/>
      <c r="G832" s="596"/>
      <c r="H832" s="127"/>
    </row>
    <row r="833" spans="1:8" x14ac:dyDescent="0.35">
      <c r="A833" s="542">
        <v>2014</v>
      </c>
      <c r="B833" s="315">
        <f t="shared" ref="B833:B837" si="17">B11+B216+B422+B627</f>
        <v>367214</v>
      </c>
      <c r="C833" s="313"/>
      <c r="D833" s="314"/>
      <c r="E833" s="314"/>
      <c r="F833" s="127"/>
      <c r="G833" s="596"/>
      <c r="H833" s="127"/>
    </row>
    <row r="834" spans="1:8" x14ac:dyDescent="0.35">
      <c r="A834" s="542">
        <v>2015</v>
      </c>
      <c r="B834" s="315">
        <f t="shared" si="17"/>
        <v>370554</v>
      </c>
      <c r="C834" s="313"/>
      <c r="D834" s="314"/>
      <c r="E834" s="314"/>
      <c r="F834" s="127"/>
      <c r="G834" s="596"/>
      <c r="H834" s="127"/>
    </row>
    <row r="835" spans="1:8" x14ac:dyDescent="0.35">
      <c r="A835" s="542">
        <v>2016</v>
      </c>
      <c r="B835" s="315">
        <f t="shared" si="17"/>
        <v>371145</v>
      </c>
      <c r="C835" s="313"/>
      <c r="D835" s="314"/>
      <c r="E835" s="314"/>
      <c r="F835" s="127"/>
      <c r="G835" s="596"/>
      <c r="H835" s="127"/>
    </row>
    <row r="836" spans="1:8" x14ac:dyDescent="0.35">
      <c r="A836" s="476" t="s">
        <v>708</v>
      </c>
      <c r="B836" s="315">
        <f t="shared" si="17"/>
        <v>366424</v>
      </c>
      <c r="C836" s="313"/>
      <c r="D836" s="314"/>
      <c r="E836" s="314"/>
      <c r="F836" s="127"/>
      <c r="G836" s="596"/>
      <c r="H836" s="127"/>
    </row>
    <row r="837" spans="1:8" x14ac:dyDescent="0.35">
      <c r="A837" s="476" t="s">
        <v>709</v>
      </c>
      <c r="B837" s="315">
        <f t="shared" si="17"/>
        <v>293</v>
      </c>
      <c r="C837" s="313"/>
      <c r="D837" s="314"/>
      <c r="E837" s="314"/>
      <c r="F837" s="127"/>
      <c r="G837" s="596"/>
      <c r="H837" s="127"/>
    </row>
    <row r="838" spans="1:8" x14ac:dyDescent="0.35">
      <c r="A838" s="476" t="s">
        <v>710</v>
      </c>
      <c r="B838" s="315">
        <f>B16+B221+B427+B632</f>
        <v>384639</v>
      </c>
      <c r="C838" s="313"/>
      <c r="D838" s="314"/>
      <c r="E838" s="314"/>
      <c r="F838" s="127"/>
      <c r="G838" s="596"/>
      <c r="H838" s="127"/>
    </row>
    <row r="839" spans="1:8" x14ac:dyDescent="0.35">
      <c r="A839" s="476" t="s">
        <v>421</v>
      </c>
      <c r="B839" s="342">
        <f>(B835-B836)/B835</f>
        <v>1.2720095919384607E-2</v>
      </c>
      <c r="C839" s="313"/>
      <c r="D839" s="314"/>
      <c r="E839" s="314"/>
      <c r="F839" s="127"/>
      <c r="G839" s="596"/>
      <c r="H839" s="127"/>
    </row>
    <row r="840" spans="1:8" ht="15" thickBot="1" x14ac:dyDescent="0.4">
      <c r="A840" s="504" t="s">
        <v>546</v>
      </c>
      <c r="B840" s="316">
        <f>B837/(B838+B837)</f>
        <v>7.6117340205542798E-4</v>
      </c>
      <c r="C840" s="314"/>
      <c r="D840" s="314"/>
      <c r="E840" s="314"/>
      <c r="F840" s="127"/>
      <c r="G840" s="596"/>
      <c r="H840" s="127"/>
    </row>
    <row r="841" spans="1:8" ht="15" thickBot="1" x14ac:dyDescent="0.4">
      <c r="A841" s="317" t="s">
        <v>582</v>
      </c>
      <c r="B841" s="318"/>
      <c r="C841" s="314"/>
      <c r="D841" s="314"/>
      <c r="E841" s="314"/>
      <c r="F841" s="127"/>
      <c r="G841" s="596"/>
      <c r="H841" s="127"/>
    </row>
    <row r="842" spans="1:8" ht="15" thickBot="1" x14ac:dyDescent="0.4">
      <c r="A842" s="319" t="s">
        <v>393</v>
      </c>
      <c r="B842" s="320" t="s">
        <v>457</v>
      </c>
      <c r="C842" s="320" t="s">
        <v>458</v>
      </c>
      <c r="D842" s="321" t="s">
        <v>445</v>
      </c>
      <c r="E842" s="322" t="s">
        <v>442</v>
      </c>
      <c r="F842" s="127"/>
      <c r="G842" s="596"/>
      <c r="H842" s="127"/>
    </row>
    <row r="843" spans="1:8" x14ac:dyDescent="0.35">
      <c r="A843" s="323" t="s">
        <v>6</v>
      </c>
      <c r="B843" s="315">
        <f>B22+B227+B433+B638</f>
        <v>1</v>
      </c>
      <c r="C843" s="315">
        <f t="shared" ref="C843" si="18">C22+C227+C433+C638</f>
        <v>384638</v>
      </c>
      <c r="D843" s="324">
        <f t="shared" ref="D843:D856" si="19">B843/(B843+C843)</f>
        <v>2.5998403698012943E-6</v>
      </c>
      <c r="E843" s="325">
        <f t="shared" ref="E843:E856" si="20">C843/(B843+C843)</f>
        <v>0.99999740015963023</v>
      </c>
      <c r="F843" s="127"/>
      <c r="G843" s="596"/>
      <c r="H843" s="127"/>
    </row>
    <row r="844" spans="1:8" x14ac:dyDescent="0.35">
      <c r="A844" s="326" t="s">
        <v>7</v>
      </c>
      <c r="B844" s="315">
        <f>B23+B228+B434+B639</f>
        <v>836</v>
      </c>
      <c r="C844" s="315">
        <f t="shared" ref="C844" si="21">C23+C228+C434+C639</f>
        <v>383803</v>
      </c>
      <c r="D844" s="324">
        <f t="shared" si="19"/>
        <v>2.1734665491538819E-3</v>
      </c>
      <c r="E844" s="325">
        <f t="shared" si="20"/>
        <v>0.99782653345084615</v>
      </c>
      <c r="F844" s="127"/>
      <c r="G844" s="596"/>
      <c r="H844" s="127"/>
    </row>
    <row r="845" spans="1:8" x14ac:dyDescent="0.35">
      <c r="A845" s="326" t="s">
        <v>8</v>
      </c>
      <c r="B845" s="315">
        <f t="shared" ref="B845:C855" si="22">B24+B229+B435+B640</f>
        <v>0</v>
      </c>
      <c r="C845" s="315">
        <f t="shared" si="22"/>
        <v>384639</v>
      </c>
      <c r="D845" s="324">
        <f t="shared" si="19"/>
        <v>0</v>
      </c>
      <c r="E845" s="325">
        <f t="shared" si="20"/>
        <v>1</v>
      </c>
      <c r="F845" s="127"/>
      <c r="G845" s="596"/>
      <c r="H845" s="127"/>
    </row>
    <row r="846" spans="1:8" x14ac:dyDescent="0.35">
      <c r="A846" s="326" t="s">
        <v>9</v>
      </c>
      <c r="B846" s="315">
        <f>B25+B230+B641</f>
        <v>41723</v>
      </c>
      <c r="C846" s="315">
        <f>C25+C230+C641</f>
        <v>333019</v>
      </c>
      <c r="D846" s="324">
        <f t="shared" si="19"/>
        <v>0.11133793383180962</v>
      </c>
      <c r="E846" s="325">
        <f t="shared" si="20"/>
        <v>0.88866206616819043</v>
      </c>
      <c r="F846" s="127" t="s">
        <v>736</v>
      </c>
      <c r="G846" s="596"/>
      <c r="H846" s="127"/>
    </row>
    <row r="847" spans="1:8" x14ac:dyDescent="0.35">
      <c r="A847" s="326" t="s">
        <v>10</v>
      </c>
      <c r="B847" s="315">
        <f t="shared" si="22"/>
        <v>0</v>
      </c>
      <c r="C847" s="315">
        <f t="shared" si="22"/>
        <v>127892</v>
      </c>
      <c r="D847" s="324">
        <f t="shared" si="19"/>
        <v>0</v>
      </c>
      <c r="E847" s="325">
        <f t="shared" si="20"/>
        <v>1</v>
      </c>
      <c r="F847" s="127"/>
      <c r="G847" s="596"/>
      <c r="H847" s="127"/>
    </row>
    <row r="848" spans="1:8" x14ac:dyDescent="0.35">
      <c r="A848" s="326" t="s">
        <v>11</v>
      </c>
      <c r="B848" s="315">
        <f t="shared" si="22"/>
        <v>25</v>
      </c>
      <c r="C848" s="315">
        <f t="shared" si="22"/>
        <v>384614</v>
      </c>
      <c r="D848" s="324">
        <f t="shared" si="19"/>
        <v>6.4996009245032351E-5</v>
      </c>
      <c r="E848" s="325">
        <f t="shared" si="20"/>
        <v>0.99993500399075497</v>
      </c>
      <c r="F848" s="127"/>
      <c r="G848" s="596"/>
      <c r="H848" s="127"/>
    </row>
    <row r="849" spans="1:8" x14ac:dyDescent="0.35">
      <c r="A849" s="326" t="s">
        <v>12</v>
      </c>
      <c r="B849" s="315">
        <f t="shared" si="22"/>
        <v>0</v>
      </c>
      <c r="C849" s="315">
        <f t="shared" si="22"/>
        <v>384639</v>
      </c>
      <c r="D849" s="324">
        <f t="shared" si="19"/>
        <v>0</v>
      </c>
      <c r="E849" s="325">
        <f t="shared" si="20"/>
        <v>1</v>
      </c>
      <c r="F849" s="127"/>
      <c r="G849" s="596"/>
      <c r="H849" s="127"/>
    </row>
    <row r="850" spans="1:8" x14ac:dyDescent="0.35">
      <c r="A850" s="326" t="s">
        <v>429</v>
      </c>
      <c r="B850" s="315">
        <f t="shared" si="22"/>
        <v>256</v>
      </c>
      <c r="C850" s="315">
        <f t="shared" si="22"/>
        <v>384383</v>
      </c>
      <c r="D850" s="324">
        <f t="shared" si="19"/>
        <v>6.6555913466913134E-4</v>
      </c>
      <c r="E850" s="325">
        <f t="shared" si="20"/>
        <v>0.99933444086533085</v>
      </c>
      <c r="F850" s="715"/>
      <c r="G850" s="715"/>
      <c r="H850" s="127"/>
    </row>
    <row r="851" spans="1:8" x14ac:dyDescent="0.35">
      <c r="A851" s="326" t="s">
        <v>14</v>
      </c>
      <c r="B851" s="315">
        <f t="shared" si="22"/>
        <v>168</v>
      </c>
      <c r="C851" s="315">
        <f t="shared" si="22"/>
        <v>384471</v>
      </c>
      <c r="D851" s="324">
        <f t="shared" si="19"/>
        <v>4.3677318212661744E-4</v>
      </c>
      <c r="E851" s="325">
        <f t="shared" si="20"/>
        <v>0.99956322681787335</v>
      </c>
      <c r="F851" s="127"/>
      <c r="G851" s="596"/>
      <c r="H851" s="127"/>
    </row>
    <row r="852" spans="1:8" x14ac:dyDescent="0.35">
      <c r="A852" s="326" t="s">
        <v>15</v>
      </c>
      <c r="B852" s="315">
        <f t="shared" si="22"/>
        <v>8676</v>
      </c>
      <c r="C852" s="315">
        <f t="shared" si="22"/>
        <v>375963</v>
      </c>
      <c r="D852" s="324">
        <f t="shared" si="19"/>
        <v>2.2556215048396028E-2</v>
      </c>
      <c r="E852" s="325">
        <f t="shared" si="20"/>
        <v>0.977443784951604</v>
      </c>
      <c r="F852" s="127"/>
      <c r="G852" s="596"/>
      <c r="H852" s="127"/>
    </row>
    <row r="853" spans="1:8" x14ac:dyDescent="0.35">
      <c r="A853" s="326" t="s">
        <v>16</v>
      </c>
      <c r="B853" s="315">
        <f t="shared" si="22"/>
        <v>42371</v>
      </c>
      <c r="C853" s="315">
        <f t="shared" si="22"/>
        <v>342268</v>
      </c>
      <c r="D853" s="324">
        <f t="shared" si="19"/>
        <v>0.11015783630885063</v>
      </c>
      <c r="E853" s="325">
        <f t="shared" si="20"/>
        <v>0.88984216369114932</v>
      </c>
      <c r="F853" s="127"/>
      <c r="G853" s="596"/>
      <c r="H853" s="127"/>
    </row>
    <row r="854" spans="1:8" x14ac:dyDescent="0.35">
      <c r="A854" s="326" t="s">
        <v>17</v>
      </c>
      <c r="B854" s="315">
        <f t="shared" si="22"/>
        <v>286</v>
      </c>
      <c r="C854" s="315">
        <f t="shared" si="22"/>
        <v>384353</v>
      </c>
      <c r="D854" s="324">
        <f t="shared" si="19"/>
        <v>7.4355434576317016E-4</v>
      </c>
      <c r="E854" s="325">
        <f t="shared" si="20"/>
        <v>0.99925644565423688</v>
      </c>
      <c r="F854" s="127"/>
      <c r="G854" s="596"/>
      <c r="H854" s="127"/>
    </row>
    <row r="855" spans="1:8" x14ac:dyDescent="0.35">
      <c r="A855" s="326" t="s">
        <v>18</v>
      </c>
      <c r="B855" s="315">
        <f t="shared" si="22"/>
        <v>1950</v>
      </c>
      <c r="C855" s="315">
        <f t="shared" si="22"/>
        <v>382689</v>
      </c>
      <c r="D855" s="324">
        <f t="shared" si="19"/>
        <v>5.069688721112524E-3</v>
      </c>
      <c r="E855" s="325">
        <f t="shared" si="20"/>
        <v>0.99493031127888742</v>
      </c>
      <c r="F855" s="127"/>
      <c r="G855" s="596"/>
      <c r="H855" s="127"/>
    </row>
    <row r="856" spans="1:8" ht="15" thickBot="1" x14ac:dyDescent="0.4">
      <c r="A856" s="327" t="s">
        <v>524</v>
      </c>
      <c r="B856" s="315">
        <f>B35+B240+B651</f>
        <v>8047</v>
      </c>
      <c r="C856" s="315">
        <f>C35+C240+C651</f>
        <v>366695</v>
      </c>
      <c r="D856" s="324">
        <f t="shared" si="19"/>
        <v>2.1473440393657502E-2</v>
      </c>
      <c r="E856" s="325">
        <f t="shared" si="20"/>
        <v>0.97852655960634249</v>
      </c>
      <c r="F856" s="1020" t="s">
        <v>736</v>
      </c>
      <c r="G856" s="715"/>
      <c r="H856" s="127"/>
    </row>
    <row r="857" spans="1:8" ht="15" thickBot="1" x14ac:dyDescent="0.4">
      <c r="A857" s="311" t="s">
        <v>395</v>
      </c>
      <c r="B857" s="314"/>
      <c r="C857" s="314"/>
      <c r="D857" s="314"/>
      <c r="E857" s="314"/>
      <c r="F857" s="127"/>
      <c r="G857" s="596"/>
      <c r="H857" s="127"/>
    </row>
    <row r="858" spans="1:8" ht="15" thickBot="1" x14ac:dyDescent="0.4">
      <c r="A858" s="545" t="s">
        <v>423</v>
      </c>
      <c r="B858" s="320" t="s">
        <v>457</v>
      </c>
      <c r="C858" s="320" t="s">
        <v>459</v>
      </c>
      <c r="D858" s="328" t="s">
        <v>445</v>
      </c>
      <c r="E858" s="320" t="s">
        <v>441</v>
      </c>
      <c r="F858" s="127"/>
      <c r="G858" s="596"/>
      <c r="H858" s="127"/>
    </row>
    <row r="859" spans="1:8" x14ac:dyDescent="0.35">
      <c r="A859" s="486" t="s">
        <v>712</v>
      </c>
      <c r="B859" s="315">
        <f>B39+B244+B655</f>
        <v>9212</v>
      </c>
      <c r="C859" s="315">
        <f>C39+C244+C655</f>
        <v>9343</v>
      </c>
      <c r="D859" s="324">
        <f>B859/(B859+C859)</f>
        <v>0.4964699541902452</v>
      </c>
      <c r="E859" s="325">
        <f>C859/(B859+C859)</f>
        <v>0.5035300458097548</v>
      </c>
      <c r="F859" s="596" t="s">
        <v>698</v>
      </c>
      <c r="G859" s="596"/>
      <c r="H859" s="127"/>
    </row>
    <row r="860" spans="1:8" x14ac:dyDescent="0.35">
      <c r="A860" s="478" t="s">
        <v>713</v>
      </c>
      <c r="B860" s="315">
        <f t="shared" ref="B860:C862" si="23">B40+B245+B656</f>
        <v>9239</v>
      </c>
      <c r="C860" s="315">
        <f t="shared" si="23"/>
        <v>8922</v>
      </c>
      <c r="D860" s="324">
        <f>B860/(B860+C860)</f>
        <v>0.50872749297946152</v>
      </c>
      <c r="E860" s="325">
        <f>C860/(B860+C860)</f>
        <v>0.49127250702053854</v>
      </c>
      <c r="F860" s="596" t="s">
        <v>698</v>
      </c>
      <c r="G860" s="596"/>
      <c r="H860" s="127"/>
    </row>
    <row r="861" spans="1:8" x14ac:dyDescent="0.35">
      <c r="A861" s="478" t="s">
        <v>714</v>
      </c>
      <c r="B861" s="315">
        <f t="shared" si="23"/>
        <v>421</v>
      </c>
      <c r="C861" s="315">
        <f t="shared" si="23"/>
        <v>18135</v>
      </c>
      <c r="D861" s="324">
        <f>B861/(B861+C861)</f>
        <v>2.2688079327441258E-2</v>
      </c>
      <c r="E861" s="325">
        <f>C861/(B861+C861)</f>
        <v>0.97731192067255879</v>
      </c>
      <c r="F861" s="127" t="s">
        <v>698</v>
      </c>
      <c r="G861" s="596"/>
      <c r="H861" s="127"/>
    </row>
    <row r="862" spans="1:8" ht="15" thickBot="1" x14ac:dyDescent="0.4">
      <c r="A862" s="544" t="s">
        <v>715</v>
      </c>
      <c r="B862" s="315">
        <f>B42+B247+B658</f>
        <v>996</v>
      </c>
      <c r="C862" s="315">
        <f t="shared" si="23"/>
        <v>17165</v>
      </c>
      <c r="D862" s="324">
        <f>B862/(B862+C862)</f>
        <v>5.4842795000275314E-2</v>
      </c>
      <c r="E862" s="325">
        <f>C862/(B862+C862)</f>
        <v>0.94515720499972466</v>
      </c>
      <c r="F862" s="127" t="s">
        <v>698</v>
      </c>
      <c r="G862" s="596"/>
      <c r="H862" s="127"/>
    </row>
    <row r="863" spans="1:8" ht="15" thickBot="1" x14ac:dyDescent="0.4">
      <c r="A863" s="545" t="s">
        <v>422</v>
      </c>
      <c r="B863" s="320" t="s">
        <v>457</v>
      </c>
      <c r="C863" s="320" t="s">
        <v>459</v>
      </c>
      <c r="D863" s="328" t="s">
        <v>445</v>
      </c>
      <c r="E863" s="320" t="s">
        <v>441</v>
      </c>
      <c r="F863" s="1020"/>
      <c r="G863" s="596"/>
      <c r="H863" s="127"/>
    </row>
    <row r="864" spans="1:8" x14ac:dyDescent="0.35">
      <c r="A864" s="486" t="s">
        <v>716</v>
      </c>
      <c r="B864" s="315">
        <f>B44+B249+B660</f>
        <v>1928</v>
      </c>
      <c r="C864" s="315">
        <f>C44+C249+C660</f>
        <v>504</v>
      </c>
      <c r="D864" s="324">
        <f>B864/(B864+C864)</f>
        <v>0.79276315789473684</v>
      </c>
      <c r="E864" s="325">
        <f>C864/(B864+C864)</f>
        <v>0.20723684210526316</v>
      </c>
      <c r="F864" s="1020" t="s">
        <v>698</v>
      </c>
      <c r="G864" s="596"/>
      <c r="H864" s="127"/>
    </row>
    <row r="865" spans="1:8" x14ac:dyDescent="0.35">
      <c r="A865" s="478" t="s">
        <v>717</v>
      </c>
      <c r="B865" s="315">
        <f t="shared" ref="B865:C865" si="24">B45+B250+B661</f>
        <v>1730</v>
      </c>
      <c r="C865" s="315">
        <f t="shared" si="24"/>
        <v>533</v>
      </c>
      <c r="D865" s="324">
        <f>B865/(B865+C865)</f>
        <v>0.76447193990278395</v>
      </c>
      <c r="E865" s="325">
        <f>C865/(B865+C865)</f>
        <v>0.23552806009721608</v>
      </c>
      <c r="F865" s="1020" t="s">
        <v>698</v>
      </c>
      <c r="G865" s="596"/>
      <c r="H865" s="127"/>
    </row>
    <row r="866" spans="1:8" x14ac:dyDescent="0.35">
      <c r="A866" s="478" t="s">
        <v>718</v>
      </c>
      <c r="B866" s="315">
        <f>B46+B251</f>
        <v>1000</v>
      </c>
      <c r="C866" s="315">
        <f>C46+C251</f>
        <v>1307</v>
      </c>
      <c r="D866" s="324">
        <f>B866/(B866+C866)</f>
        <v>0.43346337234503685</v>
      </c>
      <c r="E866" s="325">
        <f>C866/(B866+C866)</f>
        <v>0.56653662765496315</v>
      </c>
      <c r="F866" s="1020" t="s">
        <v>866</v>
      </c>
      <c r="G866" s="596"/>
      <c r="H866" s="127"/>
    </row>
    <row r="867" spans="1:8" ht="15" thickBot="1" x14ac:dyDescent="0.4">
      <c r="A867" s="544" t="s">
        <v>719</v>
      </c>
      <c r="B867" s="315">
        <f>B47+B252</f>
        <v>671</v>
      </c>
      <c r="C867" s="315">
        <f>C47+C252</f>
        <v>1472</v>
      </c>
      <c r="D867" s="324">
        <f>B867/(B867+C867)</f>
        <v>0.31311245916938873</v>
      </c>
      <c r="E867" s="325">
        <f>C867/(B867+C867)</f>
        <v>0.68688754083061132</v>
      </c>
      <c r="F867" s="1020" t="s">
        <v>866</v>
      </c>
      <c r="G867" s="596"/>
      <c r="H867" s="127"/>
    </row>
    <row r="868" spans="1:8" ht="15" thickBot="1" x14ac:dyDescent="0.4">
      <c r="A868" s="545" t="s">
        <v>424</v>
      </c>
      <c r="B868" s="320" t="s">
        <v>457</v>
      </c>
      <c r="C868" s="320" t="s">
        <v>459</v>
      </c>
      <c r="D868" s="328" t="s">
        <v>445</v>
      </c>
      <c r="E868" s="320" t="s">
        <v>441</v>
      </c>
      <c r="F868" s="127"/>
      <c r="G868" s="596"/>
      <c r="H868" s="127"/>
    </row>
    <row r="869" spans="1:8" x14ac:dyDescent="0.35">
      <c r="A869" s="486" t="s">
        <v>720</v>
      </c>
      <c r="B869" s="315">
        <f>B49+B254+B665</f>
        <v>9121</v>
      </c>
      <c r="C869" s="315">
        <f>C49+C254+C665</f>
        <v>531</v>
      </c>
      <c r="D869" s="324">
        <f>B869/(B869+C869)</f>
        <v>0.94498549523414832</v>
      </c>
      <c r="E869" s="325">
        <f>C869/(B869+C869)</f>
        <v>5.5014504765851638E-2</v>
      </c>
      <c r="F869" s="127" t="s">
        <v>698</v>
      </c>
      <c r="G869" s="596"/>
      <c r="H869" s="127"/>
    </row>
    <row r="870" spans="1:8" x14ac:dyDescent="0.35">
      <c r="A870" s="478" t="s">
        <v>721</v>
      </c>
      <c r="B870" s="315">
        <f t="shared" ref="B870:C870" si="25">B50+B255+B666</f>
        <v>9069</v>
      </c>
      <c r="C870" s="315">
        <f t="shared" si="25"/>
        <v>407</v>
      </c>
      <c r="D870" s="324">
        <f>B870/(B870+C870)</f>
        <v>0.95704938792739558</v>
      </c>
      <c r="E870" s="325">
        <f>C870/(B870+C870)</f>
        <v>4.2950612072604477E-2</v>
      </c>
      <c r="F870" s="127" t="s">
        <v>698</v>
      </c>
      <c r="G870" s="596"/>
      <c r="H870" s="127"/>
    </row>
    <row r="871" spans="1:8" x14ac:dyDescent="0.35">
      <c r="A871" s="478" t="s">
        <v>722</v>
      </c>
      <c r="B871" s="315">
        <f t="shared" ref="B871:C871" si="26">B51+B256+B667</f>
        <v>8134</v>
      </c>
      <c r="C871" s="315">
        <f t="shared" si="26"/>
        <v>1536</v>
      </c>
      <c r="D871" s="324">
        <f>B871/(B871+C871)</f>
        <v>0.841158221302999</v>
      </c>
      <c r="E871" s="325">
        <f>C871/(B871+C871)</f>
        <v>0.15884177869700103</v>
      </c>
      <c r="F871" s="127" t="s">
        <v>698</v>
      </c>
      <c r="G871" s="596"/>
      <c r="H871" s="127"/>
    </row>
    <row r="872" spans="1:8" ht="15" thickBot="1" x14ac:dyDescent="0.4">
      <c r="A872" s="479" t="s">
        <v>723</v>
      </c>
      <c r="B872" s="315">
        <f t="shared" ref="B872" si="27">B52+B257+B668</f>
        <v>8100</v>
      </c>
      <c r="C872" s="315">
        <f>C52+C257+C668</f>
        <v>1416</v>
      </c>
      <c r="D872" s="324">
        <f>B872/(B872+C872)</f>
        <v>0.85119798234552335</v>
      </c>
      <c r="E872" s="325">
        <f>C872/(B872+C872)</f>
        <v>0.14880201765447668</v>
      </c>
      <c r="F872" s="127" t="s">
        <v>698</v>
      </c>
      <c r="G872" s="596"/>
      <c r="H872" s="127"/>
    </row>
    <row r="873" spans="1:8" x14ac:dyDescent="0.35">
      <c r="A873" s="311"/>
      <c r="B873" s="330"/>
      <c r="C873" s="314"/>
      <c r="D873" s="314"/>
      <c r="E873" s="314"/>
      <c r="F873" s="127"/>
      <c r="G873" s="596"/>
      <c r="H873" s="127"/>
    </row>
    <row r="874" spans="1:8" ht="15" thickBot="1" x14ac:dyDescent="0.4">
      <c r="A874" s="317" t="s">
        <v>394</v>
      </c>
      <c r="B874" s="318"/>
      <c r="C874" s="314"/>
      <c r="D874" s="314"/>
      <c r="E874" s="314"/>
      <c r="F874" s="127"/>
      <c r="G874" s="596"/>
      <c r="H874" s="127"/>
    </row>
    <row r="875" spans="1:8" ht="15" thickBot="1" x14ac:dyDescent="0.4">
      <c r="A875" s="331" t="s">
        <v>393</v>
      </c>
      <c r="B875" s="320" t="s">
        <v>457</v>
      </c>
      <c r="C875" s="320" t="s">
        <v>459</v>
      </c>
      <c r="D875" s="320" t="s">
        <v>533</v>
      </c>
      <c r="E875" s="320" t="s">
        <v>445</v>
      </c>
      <c r="F875" s="256" t="s">
        <v>441</v>
      </c>
      <c r="G875" s="256" t="s">
        <v>532</v>
      </c>
      <c r="H875" s="1025"/>
    </row>
    <row r="876" spans="1:8" x14ac:dyDescent="0.35">
      <c r="A876" s="323" t="s">
        <v>262</v>
      </c>
      <c r="B876" s="315">
        <f>B56+B261+B672</f>
        <v>36702</v>
      </c>
      <c r="C876" s="315">
        <f t="shared" ref="C876:D877" si="28">C56+C261+C672</f>
        <v>330336</v>
      </c>
      <c r="D876" s="315">
        <f t="shared" si="28"/>
        <v>7704</v>
      </c>
      <c r="E876" s="329">
        <f>B876/(B876+C876+D876)</f>
        <v>9.7939382295018973E-2</v>
      </c>
      <c r="F876" s="329">
        <f>C876/(B876+C876+D876)</f>
        <v>0.88150247370190693</v>
      </c>
      <c r="G876" s="329">
        <f>D876/(C876+D876+B876)</f>
        <v>2.0558144003074114E-2</v>
      </c>
      <c r="H876" s="1025"/>
    </row>
    <row r="877" spans="1:8" x14ac:dyDescent="0.35">
      <c r="A877" s="326" t="s">
        <v>525</v>
      </c>
      <c r="B877" s="315">
        <f>B57+B262+B673</f>
        <v>14908</v>
      </c>
      <c r="C877" s="315">
        <f t="shared" si="28"/>
        <v>152340</v>
      </c>
      <c r="D877" s="315">
        <f>D57+D262+D673</f>
        <v>487</v>
      </c>
      <c r="E877" s="329">
        <f>B877/(B877+C877+D877)</f>
        <v>8.8878290160073925E-2</v>
      </c>
      <c r="F877" s="329">
        <f>C877/(B877+C877+D877)</f>
        <v>0.90821832056517726</v>
      </c>
      <c r="G877" s="890">
        <f>D877/(C877+D877+B877)</f>
        <v>2.9033892747488597E-3</v>
      </c>
      <c r="H877" s="1020"/>
    </row>
    <row r="878" spans="1:8" ht="15" thickBot="1" x14ac:dyDescent="0.4">
      <c r="A878" s="317"/>
      <c r="B878" s="332"/>
      <c r="C878" s="333"/>
      <c r="D878" s="333"/>
      <c r="E878" s="334"/>
      <c r="F878" s="218"/>
      <c r="G878" s="467" t="s">
        <v>698</v>
      </c>
      <c r="H878" s="917"/>
    </row>
    <row r="879" spans="1:8" ht="15" thickBot="1" x14ac:dyDescent="0.4">
      <c r="A879" s="331" t="s">
        <v>485</v>
      </c>
      <c r="B879" s="343" t="s">
        <v>486</v>
      </c>
      <c r="C879" s="343" t="s">
        <v>482</v>
      </c>
      <c r="D879" s="343" t="s">
        <v>487</v>
      </c>
      <c r="E879" s="314"/>
      <c r="F879" s="127"/>
      <c r="G879" s="596"/>
      <c r="H879" s="127"/>
    </row>
    <row r="880" spans="1:8" ht="15" thickBot="1" x14ac:dyDescent="0.4">
      <c r="A880" s="211" t="s">
        <v>397</v>
      </c>
      <c r="B880" s="800">
        <f>B60+B265+B676</f>
        <v>179115</v>
      </c>
      <c r="C880" s="800">
        <f>C60+C265+C676</f>
        <v>374742</v>
      </c>
      <c r="D880" s="290">
        <f>B880/C880</f>
        <v>0.47796884256368383</v>
      </c>
      <c r="E880" s="1020" t="s">
        <v>698</v>
      </c>
      <c r="F880" s="127"/>
      <c r="G880" s="596"/>
      <c r="H880" s="127"/>
    </row>
    <row r="881" spans="1:8" x14ac:dyDescent="0.35">
      <c r="A881" s="213" t="s">
        <v>399</v>
      </c>
      <c r="B881" s="315">
        <f>B61+B266+B677</f>
        <v>1721</v>
      </c>
      <c r="C881" s="315">
        <f>C61+C266+C677</f>
        <v>3483</v>
      </c>
      <c r="D881" s="290">
        <f t="shared" ref="D881:D905" si="29">B881/C881</f>
        <v>0.49411426930806773</v>
      </c>
      <c r="E881" s="1020" t="s">
        <v>698</v>
      </c>
      <c r="F881" s="127"/>
      <c r="G881" s="596"/>
      <c r="H881" s="127"/>
    </row>
    <row r="882" spans="1:8" x14ac:dyDescent="0.35">
      <c r="A882" s="202" t="s">
        <v>400</v>
      </c>
      <c r="B882" s="315">
        <f t="shared" ref="B882:C882" si="30">B62+B267+B678</f>
        <v>56719</v>
      </c>
      <c r="C882" s="315">
        <f t="shared" si="30"/>
        <v>87111</v>
      </c>
      <c r="D882" s="290">
        <f t="shared" si="29"/>
        <v>0.6511117998874999</v>
      </c>
      <c r="E882" s="1020" t="s">
        <v>698</v>
      </c>
      <c r="F882" s="127"/>
      <c r="G882" s="596"/>
      <c r="H882" s="127"/>
    </row>
    <row r="883" spans="1:8" x14ac:dyDescent="0.35">
      <c r="A883" s="202" t="s">
        <v>401</v>
      </c>
      <c r="B883" s="315">
        <f t="shared" ref="B883:C883" si="31">B63+B268+B679</f>
        <v>96616</v>
      </c>
      <c r="C883" s="315">
        <f t="shared" si="31"/>
        <v>203085</v>
      </c>
      <c r="D883" s="290">
        <f t="shared" si="29"/>
        <v>0.47574168451633553</v>
      </c>
      <c r="E883" s="1020" t="s">
        <v>698</v>
      </c>
      <c r="F883" s="127"/>
      <c r="G883" s="596"/>
      <c r="H883" s="127"/>
    </row>
    <row r="884" spans="1:8" x14ac:dyDescent="0.35">
      <c r="A884" s="202" t="s">
        <v>402</v>
      </c>
      <c r="B884" s="315">
        <f t="shared" ref="B884:C884" si="32">B64+B269+B680</f>
        <v>24059</v>
      </c>
      <c r="C884" s="315">
        <f t="shared" si="32"/>
        <v>81063</v>
      </c>
      <c r="D884" s="290">
        <f t="shared" si="29"/>
        <v>0.2967938516955948</v>
      </c>
      <c r="E884" s="1020" t="s">
        <v>698</v>
      </c>
      <c r="F884" s="127"/>
      <c r="G884" s="596"/>
      <c r="H884" s="127"/>
    </row>
    <row r="885" spans="1:8" x14ac:dyDescent="0.35">
      <c r="A885" s="203" t="s">
        <v>5</v>
      </c>
      <c r="B885" s="315">
        <f t="shared" ref="B885:C885" si="33">B65+B270+B681</f>
        <v>1828</v>
      </c>
      <c r="C885" s="315">
        <f t="shared" si="33"/>
        <v>31172</v>
      </c>
      <c r="D885" s="290">
        <f t="shared" si="29"/>
        <v>5.8642371358911843E-2</v>
      </c>
      <c r="E885" s="1020" t="s">
        <v>698</v>
      </c>
      <c r="F885" s="127"/>
      <c r="G885" s="596"/>
      <c r="H885" s="127"/>
    </row>
    <row r="886" spans="1:8" x14ac:dyDescent="0.35">
      <c r="A886" s="202" t="s">
        <v>403</v>
      </c>
      <c r="B886" s="315">
        <f t="shared" ref="B886:C886" si="34">B66+B271+B682</f>
        <v>6527</v>
      </c>
      <c r="C886" s="315">
        <f t="shared" si="34"/>
        <v>12284</v>
      </c>
      <c r="D886" s="290">
        <f t="shared" si="29"/>
        <v>0.53134158254640185</v>
      </c>
      <c r="E886" s="1020" t="s">
        <v>698</v>
      </c>
      <c r="F886" s="127"/>
      <c r="G886" s="596"/>
      <c r="H886" s="127"/>
    </row>
    <row r="887" spans="1:8" x14ac:dyDescent="0.35">
      <c r="A887" s="202" t="s">
        <v>583</v>
      </c>
      <c r="B887" s="315">
        <f t="shared" ref="B887:C887" si="35">B67+B272+B683</f>
        <v>29969</v>
      </c>
      <c r="C887" s="315">
        <f t="shared" si="35"/>
        <v>45680</v>
      </c>
      <c r="D887" s="290">
        <f t="shared" si="29"/>
        <v>0.65606392294220661</v>
      </c>
      <c r="E887" s="1020" t="s">
        <v>698</v>
      </c>
      <c r="F887" s="127"/>
      <c r="G887" s="596"/>
      <c r="H887" s="127"/>
    </row>
    <row r="888" spans="1:8" x14ac:dyDescent="0.35">
      <c r="A888" s="202" t="s">
        <v>405</v>
      </c>
      <c r="B888" s="315">
        <f t="shared" ref="B888:C888" si="36">B68+B273+B684</f>
        <v>5237</v>
      </c>
      <c r="C888" s="315">
        <f t="shared" si="36"/>
        <v>15330</v>
      </c>
      <c r="D888" s="290">
        <f t="shared" si="29"/>
        <v>0.341617742987606</v>
      </c>
      <c r="E888" s="1020" t="s">
        <v>698</v>
      </c>
      <c r="F888" s="127"/>
      <c r="G888" s="596"/>
      <c r="H888" s="127"/>
    </row>
    <row r="889" spans="1:8" x14ac:dyDescent="0.35">
      <c r="A889" s="202" t="s">
        <v>406</v>
      </c>
      <c r="B889" s="315">
        <f t="shared" ref="B889:C889" si="37">B69+B274+B685</f>
        <v>5911</v>
      </c>
      <c r="C889" s="315">
        <f t="shared" si="37"/>
        <v>18846</v>
      </c>
      <c r="D889" s="290">
        <f t="shared" si="29"/>
        <v>0.31364745834659874</v>
      </c>
      <c r="E889" s="1020" t="s">
        <v>698</v>
      </c>
      <c r="F889" s="127"/>
      <c r="G889" s="596"/>
      <c r="H889" s="127"/>
    </row>
    <row r="890" spans="1:8" x14ac:dyDescent="0.35">
      <c r="A890" s="202" t="s">
        <v>629</v>
      </c>
      <c r="B890" s="315">
        <f t="shared" ref="B890:C890" si="38">B70+B275+B686</f>
        <v>12585</v>
      </c>
      <c r="C890" s="315">
        <f t="shared" si="38"/>
        <v>47247</v>
      </c>
      <c r="D890" s="290">
        <f t="shared" si="29"/>
        <v>0.26636611848371328</v>
      </c>
      <c r="E890" s="1020" t="s">
        <v>698</v>
      </c>
      <c r="F890" s="127"/>
      <c r="G890" s="596"/>
      <c r="H890" s="127"/>
    </row>
    <row r="891" spans="1:8" x14ac:dyDescent="0.35">
      <c r="A891" s="202" t="s">
        <v>707</v>
      </c>
      <c r="B891" s="315">
        <f t="shared" ref="B891:C891" si="39">B71+B276+B687</f>
        <v>16580</v>
      </c>
      <c r="C891" s="315">
        <f t="shared" si="39"/>
        <v>17135</v>
      </c>
      <c r="D891" s="290">
        <f t="shared" si="29"/>
        <v>0.96761015465421651</v>
      </c>
      <c r="E891" s="1020" t="s">
        <v>698</v>
      </c>
      <c r="F891" s="127"/>
      <c r="G891" s="596"/>
      <c r="H891" s="127"/>
    </row>
    <row r="892" spans="1:8" x14ac:dyDescent="0.35">
      <c r="A892" s="202" t="s">
        <v>28</v>
      </c>
      <c r="B892" s="315">
        <f t="shared" ref="B892:C892" si="40">B72+B277+B688</f>
        <v>42133</v>
      </c>
      <c r="C892" s="315">
        <f t="shared" si="40"/>
        <v>55876</v>
      </c>
      <c r="D892" s="290">
        <f t="shared" si="29"/>
        <v>0.75404467034147038</v>
      </c>
      <c r="E892" s="1020" t="s">
        <v>698</v>
      </c>
      <c r="F892" s="127"/>
      <c r="G892" s="596"/>
      <c r="H892" s="127"/>
    </row>
    <row r="893" spans="1:8" x14ac:dyDescent="0.35">
      <c r="A893" s="202" t="s">
        <v>39</v>
      </c>
      <c r="B893" s="315">
        <f t="shared" ref="B893:C893" si="41">B73+B278+B689</f>
        <v>1927</v>
      </c>
      <c r="C893" s="315">
        <f t="shared" si="41"/>
        <v>3177</v>
      </c>
      <c r="D893" s="290">
        <f t="shared" si="29"/>
        <v>0.60654705697198619</v>
      </c>
      <c r="E893" s="1020" t="s">
        <v>698</v>
      </c>
      <c r="F893" s="127"/>
      <c r="G893" s="596"/>
      <c r="H893" s="127"/>
    </row>
    <row r="894" spans="1:8" x14ac:dyDescent="0.35">
      <c r="A894" s="202" t="s">
        <v>536</v>
      </c>
      <c r="B894" s="315">
        <f t="shared" ref="B894:C894" si="42">B74+B279+B690</f>
        <v>14039</v>
      </c>
      <c r="C894" s="315">
        <f t="shared" si="42"/>
        <v>18742</v>
      </c>
      <c r="D894" s="290">
        <f t="shared" si="29"/>
        <v>0.74906626827446376</v>
      </c>
      <c r="E894" s="1020" t="s">
        <v>698</v>
      </c>
      <c r="F894" s="127"/>
      <c r="G894" s="596"/>
      <c r="H894" s="127"/>
    </row>
    <row r="895" spans="1:8" x14ac:dyDescent="0.35">
      <c r="A895" s="202" t="s">
        <v>31</v>
      </c>
      <c r="B895" s="315">
        <f t="shared" ref="B895:C895" si="43">B75+B280+B691</f>
        <v>12724</v>
      </c>
      <c r="C895" s="315">
        <f t="shared" si="43"/>
        <v>57235</v>
      </c>
      <c r="D895" s="290">
        <f t="shared" si="29"/>
        <v>0.22231152266969512</v>
      </c>
      <c r="E895" s="1020" t="s">
        <v>698</v>
      </c>
      <c r="F895" s="127"/>
      <c r="G895" s="596"/>
      <c r="H895" s="127"/>
    </row>
    <row r="896" spans="1:8" x14ac:dyDescent="0.35">
      <c r="A896" s="202" t="s">
        <v>408</v>
      </c>
      <c r="B896" s="315">
        <f t="shared" ref="B896:C896" si="44">B76+B281+B692</f>
        <v>7281</v>
      </c>
      <c r="C896" s="315">
        <f t="shared" si="44"/>
        <v>12729</v>
      </c>
      <c r="D896" s="290">
        <f t="shared" si="29"/>
        <v>0.57200094272920099</v>
      </c>
      <c r="E896" s="1020" t="s">
        <v>698</v>
      </c>
      <c r="F896" s="127"/>
      <c r="G896" s="596"/>
      <c r="H896" s="127"/>
    </row>
    <row r="897" spans="1:8" x14ac:dyDescent="0.35">
      <c r="A897" s="202" t="s">
        <v>219</v>
      </c>
      <c r="B897" s="315">
        <f t="shared" ref="B897:C897" si="45">B77+B282+B693</f>
        <v>8637</v>
      </c>
      <c r="C897" s="315">
        <f t="shared" si="45"/>
        <v>10068</v>
      </c>
      <c r="D897" s="290">
        <f t="shared" si="29"/>
        <v>0.85786650774731821</v>
      </c>
      <c r="E897" s="1020" t="s">
        <v>698</v>
      </c>
      <c r="F897" s="127"/>
      <c r="G897" s="596"/>
      <c r="H897" s="127"/>
    </row>
    <row r="898" spans="1:8" x14ac:dyDescent="0.35">
      <c r="A898" s="202" t="s">
        <v>543</v>
      </c>
      <c r="B898" s="315">
        <f t="shared" ref="B898:C898" si="46">B78+B283+B694</f>
        <v>2630</v>
      </c>
      <c r="C898" s="315">
        <f t="shared" si="46"/>
        <v>5431</v>
      </c>
      <c r="D898" s="290">
        <f t="shared" si="29"/>
        <v>0.48425704290185967</v>
      </c>
      <c r="E898" s="1020" t="s">
        <v>698</v>
      </c>
      <c r="F898" s="127"/>
      <c r="G898" s="596"/>
      <c r="H898" s="127"/>
    </row>
    <row r="899" spans="1:8" x14ac:dyDescent="0.35">
      <c r="A899" s="202" t="s">
        <v>585</v>
      </c>
      <c r="B899" s="315">
        <f t="shared" ref="B899:C899" si="47">B79+B284+B695</f>
        <v>3704</v>
      </c>
      <c r="C899" s="315">
        <f t="shared" si="47"/>
        <v>4252</v>
      </c>
      <c r="D899" s="290">
        <f t="shared" si="29"/>
        <v>0.87111947318908745</v>
      </c>
      <c r="E899" s="1020" t="s">
        <v>698</v>
      </c>
      <c r="F899" s="127"/>
      <c r="G899" s="596"/>
      <c r="H899" s="127"/>
    </row>
    <row r="900" spans="1:8" x14ac:dyDescent="0.35">
      <c r="A900" s="202" t="s">
        <v>455</v>
      </c>
      <c r="B900" s="315">
        <f t="shared" ref="B900:C900" si="48">B80+B285+B696</f>
        <v>982</v>
      </c>
      <c r="C900" s="315">
        <f t="shared" si="48"/>
        <v>8205</v>
      </c>
      <c r="D900" s="290">
        <f t="shared" si="29"/>
        <v>0.11968312004875076</v>
      </c>
      <c r="E900" s="1020" t="s">
        <v>698</v>
      </c>
      <c r="F900" s="127"/>
      <c r="G900" s="596"/>
      <c r="H900" s="127"/>
    </row>
    <row r="901" spans="1:8" x14ac:dyDescent="0.35">
      <c r="A901" s="202" t="s">
        <v>456</v>
      </c>
      <c r="B901" s="315">
        <f t="shared" ref="B901:C901" si="49">B81+B286+B697</f>
        <v>6421</v>
      </c>
      <c r="C901" s="315">
        <f t="shared" si="49"/>
        <v>11333</v>
      </c>
      <c r="D901" s="290">
        <f t="shared" si="29"/>
        <v>0.56657548751433862</v>
      </c>
      <c r="E901" s="1020" t="s">
        <v>698</v>
      </c>
      <c r="F901" s="127"/>
      <c r="G901" s="596"/>
      <c r="H901" s="127"/>
    </row>
    <row r="902" spans="1:8" x14ac:dyDescent="0.35">
      <c r="A902" s="4" t="s">
        <v>413</v>
      </c>
      <c r="B902" s="315">
        <f t="shared" ref="B902:C902" si="50">B82+B287+B698</f>
        <v>7094</v>
      </c>
      <c r="C902" s="315">
        <f t="shared" si="50"/>
        <v>8290</v>
      </c>
      <c r="D902" s="290">
        <f t="shared" si="29"/>
        <v>0.85572979493365497</v>
      </c>
      <c r="E902" s="1020" t="s">
        <v>698</v>
      </c>
      <c r="F902" s="127"/>
      <c r="G902" s="596"/>
      <c r="H902" s="127"/>
    </row>
    <row r="903" spans="1:8" x14ac:dyDescent="0.35">
      <c r="A903" s="4" t="s">
        <v>414</v>
      </c>
      <c r="B903" s="315">
        <f t="shared" ref="B903:C903" si="51">B83+B288+B699</f>
        <v>20956</v>
      </c>
      <c r="C903" s="315">
        <f t="shared" si="51"/>
        <v>23391</v>
      </c>
      <c r="D903" s="290">
        <f t="shared" si="29"/>
        <v>0.89590013252960543</v>
      </c>
      <c r="E903" s="1020" t="s">
        <v>698</v>
      </c>
      <c r="F903" s="127"/>
      <c r="G903" s="596"/>
      <c r="H903" s="127"/>
    </row>
    <row r="904" spans="1:8" x14ac:dyDescent="0.35">
      <c r="A904" s="202" t="s">
        <v>537</v>
      </c>
      <c r="B904" s="315">
        <f t="shared" ref="B904:C904" si="52">B84+B289+B700</f>
        <v>31443</v>
      </c>
      <c r="C904" s="315">
        <f t="shared" si="52"/>
        <v>49364</v>
      </c>
      <c r="D904" s="290">
        <f t="shared" si="29"/>
        <v>0.63696215865813144</v>
      </c>
      <c r="E904" s="1020" t="s">
        <v>698</v>
      </c>
      <c r="F904" s="127"/>
      <c r="G904" s="596"/>
      <c r="H904" s="127"/>
    </row>
    <row r="905" spans="1:8" ht="15" thickBot="1" x14ac:dyDescent="0.4">
      <c r="A905" s="212" t="s">
        <v>426</v>
      </c>
      <c r="B905" s="315">
        <f t="shared" ref="B905" si="53">B85+B290+B701</f>
        <v>76093</v>
      </c>
      <c r="C905" s="315">
        <f>C85+C290+C701</f>
        <v>151502</v>
      </c>
      <c r="D905" s="290">
        <f t="shared" si="29"/>
        <v>0.50225739594196772</v>
      </c>
      <c r="E905" s="1020" t="s">
        <v>698</v>
      </c>
      <c r="F905" s="127"/>
      <c r="G905" s="596"/>
      <c r="H905" s="127"/>
    </row>
    <row r="906" spans="1:8" ht="15" thickBot="1" x14ac:dyDescent="0.4">
      <c r="A906" s="311"/>
      <c r="B906" s="330"/>
      <c r="C906" s="314"/>
      <c r="D906" s="314"/>
      <c r="E906" s="314"/>
      <c r="F906" s="127"/>
      <c r="G906" s="596"/>
      <c r="H906" s="127"/>
    </row>
    <row r="907" spans="1:8" ht="15" thickBot="1" x14ac:dyDescent="0.4">
      <c r="A907" s="335" t="s">
        <v>539</v>
      </c>
      <c r="B907" s="328" t="s">
        <v>540</v>
      </c>
      <c r="C907" s="320" t="s">
        <v>482</v>
      </c>
      <c r="D907" s="322" t="s">
        <v>541</v>
      </c>
      <c r="E907" s="314"/>
      <c r="F907" s="127"/>
      <c r="G907" s="596"/>
      <c r="H907" s="127"/>
    </row>
    <row r="908" spans="1:8" ht="15" thickBot="1" x14ac:dyDescent="0.4">
      <c r="A908" s="206" t="s">
        <v>397</v>
      </c>
      <c r="B908" s="800">
        <f>B88+B293+B704</f>
        <v>77390</v>
      </c>
      <c r="C908" s="800">
        <f>C88+C293+C704</f>
        <v>374742</v>
      </c>
      <c r="D908" s="290">
        <f t="shared" ref="D908:D933" si="54">B908/C908</f>
        <v>0.20651541593949971</v>
      </c>
      <c r="E908" s="1020" t="s">
        <v>698</v>
      </c>
      <c r="F908" s="127"/>
      <c r="G908" s="596"/>
      <c r="H908" s="127"/>
    </row>
    <row r="909" spans="1:8" x14ac:dyDescent="0.35">
      <c r="A909" s="210" t="s">
        <v>399</v>
      </c>
      <c r="B909" s="315">
        <f>B89+B294+B705</f>
        <v>521</v>
      </c>
      <c r="C909" s="315">
        <f>C89+C294+C705</f>
        <v>3483</v>
      </c>
      <c r="D909" s="290">
        <f t="shared" si="54"/>
        <v>0.14958369221935114</v>
      </c>
      <c r="E909" s="1020" t="s">
        <v>698</v>
      </c>
      <c r="F909" s="127"/>
      <c r="G909" s="596"/>
      <c r="H909" s="127"/>
    </row>
    <row r="910" spans="1:8" x14ac:dyDescent="0.35">
      <c r="A910" s="207" t="s">
        <v>400</v>
      </c>
      <c r="B910" s="315">
        <f t="shared" ref="B910:C910" si="55">B90+B295+B706</f>
        <v>20764</v>
      </c>
      <c r="C910" s="315">
        <f t="shared" si="55"/>
        <v>87111</v>
      </c>
      <c r="D910" s="290">
        <f t="shared" si="54"/>
        <v>0.23836254893182263</v>
      </c>
      <c r="E910" s="1020" t="s">
        <v>698</v>
      </c>
      <c r="F910" s="127"/>
      <c r="G910" s="596"/>
      <c r="H910" s="127"/>
    </row>
    <row r="911" spans="1:8" x14ac:dyDescent="0.35">
      <c r="A911" s="207" t="s">
        <v>401</v>
      </c>
      <c r="B911" s="315">
        <f t="shared" ref="B911:C911" si="56">B91+B296+B707</f>
        <v>46333</v>
      </c>
      <c r="C911" s="315">
        <f t="shared" si="56"/>
        <v>203085</v>
      </c>
      <c r="D911" s="290">
        <f t="shared" si="54"/>
        <v>0.22814585025974346</v>
      </c>
      <c r="E911" s="1020" t="s">
        <v>698</v>
      </c>
      <c r="F911" s="127"/>
      <c r="G911" s="596"/>
      <c r="H911" s="127"/>
    </row>
    <row r="912" spans="1:8" x14ac:dyDescent="0.35">
      <c r="A912" s="207" t="s">
        <v>402</v>
      </c>
      <c r="B912" s="315">
        <f t="shared" ref="B912:C912" si="57">B92+B297+B708</f>
        <v>9772</v>
      </c>
      <c r="C912" s="315">
        <f t="shared" si="57"/>
        <v>81063</v>
      </c>
      <c r="D912" s="290">
        <f t="shared" si="54"/>
        <v>0.12054821558540887</v>
      </c>
      <c r="E912" s="1020" t="s">
        <v>698</v>
      </c>
      <c r="F912" s="127"/>
      <c r="G912" s="596"/>
      <c r="H912" s="127"/>
    </row>
    <row r="913" spans="1:8" x14ac:dyDescent="0.35">
      <c r="A913" s="208" t="s">
        <v>5</v>
      </c>
      <c r="B913" s="315">
        <f t="shared" ref="B913:C913" si="58">B93+B298+B709</f>
        <v>2909</v>
      </c>
      <c r="C913" s="315">
        <f t="shared" si="58"/>
        <v>31172</v>
      </c>
      <c r="D913" s="290">
        <f t="shared" si="54"/>
        <v>9.3320929038881048E-2</v>
      </c>
      <c r="E913" s="1020" t="s">
        <v>698</v>
      </c>
      <c r="F913" s="127"/>
      <c r="G913" s="596"/>
      <c r="H913" s="127"/>
    </row>
    <row r="914" spans="1:8" x14ac:dyDescent="0.35">
      <c r="A914" s="207" t="s">
        <v>403</v>
      </c>
      <c r="B914" s="315">
        <f t="shared" ref="B914:C914" si="59">B94+B299+B710</f>
        <v>7162</v>
      </c>
      <c r="C914" s="315">
        <f t="shared" si="59"/>
        <v>12284</v>
      </c>
      <c r="D914" s="290">
        <f t="shared" si="54"/>
        <v>0.58303484207098666</v>
      </c>
      <c r="E914" s="1020" t="s">
        <v>698</v>
      </c>
      <c r="F914" s="127"/>
      <c r="G914" s="596"/>
      <c r="H914" s="127"/>
    </row>
    <row r="915" spans="1:8" x14ac:dyDescent="0.35">
      <c r="A915" s="207" t="s">
        <v>583</v>
      </c>
      <c r="B915" s="315">
        <f t="shared" ref="B915:C915" si="60">B95+B300+B711</f>
        <v>5946</v>
      </c>
      <c r="C915" s="315">
        <f t="shared" si="60"/>
        <v>45680</v>
      </c>
      <c r="D915" s="290">
        <f t="shared" si="54"/>
        <v>0.13016637478108581</v>
      </c>
      <c r="E915" s="1020" t="s">
        <v>698</v>
      </c>
      <c r="F915" s="127"/>
      <c r="G915" s="596"/>
      <c r="H915" s="127"/>
    </row>
    <row r="916" spans="1:8" x14ac:dyDescent="0.35">
      <c r="A916" s="207" t="s">
        <v>405</v>
      </c>
      <c r="B916" s="315">
        <f t="shared" ref="B916:C916" si="61">B96+B301+B712</f>
        <v>2968</v>
      </c>
      <c r="C916" s="315">
        <f t="shared" si="61"/>
        <v>15330</v>
      </c>
      <c r="D916" s="290">
        <f t="shared" si="54"/>
        <v>0.19360730593607306</v>
      </c>
      <c r="E916" s="1020" t="s">
        <v>698</v>
      </c>
      <c r="F916" s="127"/>
      <c r="G916" s="596"/>
      <c r="H916" s="127"/>
    </row>
    <row r="917" spans="1:8" x14ac:dyDescent="0.35">
      <c r="A917" s="207" t="s">
        <v>406</v>
      </c>
      <c r="B917" s="315">
        <f t="shared" ref="B917:C917" si="62">B97+B302+B713</f>
        <v>479</v>
      </c>
      <c r="C917" s="315">
        <f t="shared" si="62"/>
        <v>18846</v>
      </c>
      <c r="D917" s="290">
        <f t="shared" si="54"/>
        <v>2.541653401252255E-2</v>
      </c>
      <c r="E917" s="1020" t="s">
        <v>698</v>
      </c>
      <c r="F917" s="127"/>
      <c r="G917" s="596"/>
      <c r="H917" s="127"/>
    </row>
    <row r="918" spans="1:8" x14ac:dyDescent="0.35">
      <c r="A918" s="207" t="s">
        <v>629</v>
      </c>
      <c r="B918" s="315">
        <f t="shared" ref="B918:C918" si="63">B98+B303+B714</f>
        <v>12350</v>
      </c>
      <c r="C918" s="315">
        <f t="shared" si="63"/>
        <v>47247</v>
      </c>
      <c r="D918" s="290">
        <f t="shared" si="54"/>
        <v>0.26139225770948421</v>
      </c>
      <c r="E918" s="1020" t="s">
        <v>698</v>
      </c>
      <c r="F918" s="127"/>
      <c r="G918" s="596"/>
      <c r="H918" s="127"/>
    </row>
    <row r="919" spans="1:8" x14ac:dyDescent="0.35">
      <c r="A919" s="202" t="s">
        <v>707</v>
      </c>
      <c r="B919" s="315">
        <f t="shared" ref="B919:C919" si="64">B99+B304+B715</f>
        <v>135</v>
      </c>
      <c r="C919" s="315">
        <f t="shared" si="64"/>
        <v>17135</v>
      </c>
      <c r="D919" s="290">
        <f t="shared" si="54"/>
        <v>7.8786110300554414E-3</v>
      </c>
      <c r="E919" s="1020" t="s">
        <v>698</v>
      </c>
      <c r="F919" s="127"/>
      <c r="G919" s="596"/>
      <c r="H919" s="127"/>
    </row>
    <row r="920" spans="1:8" x14ac:dyDescent="0.35">
      <c r="A920" s="207" t="s">
        <v>28</v>
      </c>
      <c r="B920" s="315">
        <f t="shared" ref="B920:C920" si="65">B100+B305+B716</f>
        <v>21135</v>
      </c>
      <c r="C920" s="315">
        <f t="shared" si="65"/>
        <v>55876</v>
      </c>
      <c r="D920" s="290">
        <f t="shared" si="54"/>
        <v>0.37824826401317202</v>
      </c>
      <c r="E920" s="1020" t="s">
        <v>698</v>
      </c>
      <c r="F920" s="127"/>
      <c r="G920" s="596"/>
      <c r="H920" s="127"/>
    </row>
    <row r="921" spans="1:8" x14ac:dyDescent="0.35">
      <c r="A921" s="202" t="s">
        <v>39</v>
      </c>
      <c r="B921" s="315">
        <f t="shared" ref="B921:C921" si="66">B101+B306+B717</f>
        <v>1315</v>
      </c>
      <c r="C921" s="315">
        <f t="shared" si="66"/>
        <v>3177</v>
      </c>
      <c r="D921" s="290">
        <f t="shared" si="54"/>
        <v>0.41391249606547059</v>
      </c>
      <c r="E921" s="1020" t="s">
        <v>698</v>
      </c>
      <c r="F921" s="127"/>
      <c r="G921" s="596"/>
      <c r="H921" s="127"/>
    </row>
    <row r="922" spans="1:8" x14ac:dyDescent="0.35">
      <c r="A922" s="202" t="s">
        <v>536</v>
      </c>
      <c r="B922" s="315">
        <f t="shared" ref="B922:C922" si="67">B102+B307+B718</f>
        <v>3090</v>
      </c>
      <c r="C922" s="315">
        <f t="shared" si="67"/>
        <v>18742</v>
      </c>
      <c r="D922" s="290">
        <f t="shared" si="54"/>
        <v>0.16487034468039696</v>
      </c>
      <c r="E922" s="1020" t="s">
        <v>698</v>
      </c>
      <c r="F922" s="127"/>
      <c r="G922" s="596"/>
      <c r="H922" s="127"/>
    </row>
    <row r="923" spans="1:8" x14ac:dyDescent="0.35">
      <c r="A923" s="207" t="s">
        <v>31</v>
      </c>
      <c r="B923" s="315">
        <f t="shared" ref="B923:C923" si="68">B103+B308+B719</f>
        <v>11134</v>
      </c>
      <c r="C923" s="315">
        <f t="shared" si="68"/>
        <v>57235</v>
      </c>
      <c r="D923" s="290">
        <f t="shared" si="54"/>
        <v>0.19453131824932296</v>
      </c>
      <c r="E923" s="1020" t="s">
        <v>698</v>
      </c>
      <c r="F923" s="127"/>
      <c r="G923" s="596"/>
      <c r="H923" s="127"/>
    </row>
    <row r="924" spans="1:8" x14ac:dyDescent="0.35">
      <c r="A924" s="207" t="s">
        <v>408</v>
      </c>
      <c r="B924" s="315">
        <f t="shared" ref="B924:C924" si="69">B104+B309+B720</f>
        <v>640</v>
      </c>
      <c r="C924" s="315">
        <f t="shared" si="69"/>
        <v>12729</v>
      </c>
      <c r="D924" s="290">
        <f t="shared" si="54"/>
        <v>5.0278890721973446E-2</v>
      </c>
      <c r="E924" s="1020" t="s">
        <v>698</v>
      </c>
      <c r="F924" s="127"/>
      <c r="G924" s="596"/>
      <c r="H924" s="127"/>
    </row>
    <row r="925" spans="1:8" x14ac:dyDescent="0.35">
      <c r="A925" s="207" t="s">
        <v>219</v>
      </c>
      <c r="B925" s="315">
        <f t="shared" ref="B925:C925" si="70">B105+B310+B721</f>
        <v>1739</v>
      </c>
      <c r="C925" s="315">
        <f t="shared" si="70"/>
        <v>10068</v>
      </c>
      <c r="D925" s="290">
        <f t="shared" si="54"/>
        <v>0.17272546682558601</v>
      </c>
      <c r="E925" s="1020" t="s">
        <v>698</v>
      </c>
      <c r="F925" s="127"/>
      <c r="G925" s="596"/>
      <c r="H925" s="127"/>
    </row>
    <row r="926" spans="1:8" x14ac:dyDescent="0.35">
      <c r="A926" s="207" t="s">
        <v>543</v>
      </c>
      <c r="B926" s="315">
        <f t="shared" ref="B926:C926" si="71">B106+B311+B722</f>
        <v>2543</v>
      </c>
      <c r="C926" s="315">
        <f t="shared" si="71"/>
        <v>5431</v>
      </c>
      <c r="D926" s="290">
        <f t="shared" si="54"/>
        <v>0.46823789357392748</v>
      </c>
      <c r="E926" s="1020" t="s">
        <v>698</v>
      </c>
      <c r="F926" s="127"/>
      <c r="G926" s="596"/>
      <c r="H926" s="127"/>
    </row>
    <row r="927" spans="1:8" x14ac:dyDescent="0.35">
      <c r="A927" s="207" t="s">
        <v>585</v>
      </c>
      <c r="B927" s="315">
        <f t="shared" ref="B927:C927" si="72">B107+B312+B723</f>
        <v>1220</v>
      </c>
      <c r="C927" s="315">
        <f t="shared" si="72"/>
        <v>4252</v>
      </c>
      <c r="D927" s="290">
        <f t="shared" si="54"/>
        <v>0.28692380056444028</v>
      </c>
      <c r="E927" s="1020" t="s">
        <v>698</v>
      </c>
      <c r="F927" s="127"/>
      <c r="G927" s="596"/>
      <c r="H927" s="127"/>
    </row>
    <row r="928" spans="1:8" x14ac:dyDescent="0.35">
      <c r="A928" s="207" t="s">
        <v>455</v>
      </c>
      <c r="B928" s="315">
        <f t="shared" ref="B928:C928" si="73">B108+B313+B724</f>
        <v>966</v>
      </c>
      <c r="C928" s="315">
        <f t="shared" si="73"/>
        <v>8205</v>
      </c>
      <c r="D928" s="290">
        <f t="shared" si="54"/>
        <v>0.11773308957952468</v>
      </c>
      <c r="E928" s="1020" t="s">
        <v>698</v>
      </c>
      <c r="F928" s="127"/>
      <c r="G928" s="596"/>
      <c r="H928" s="127"/>
    </row>
    <row r="929" spans="1:8" x14ac:dyDescent="0.35">
      <c r="A929" s="207" t="s">
        <v>456</v>
      </c>
      <c r="B929" s="315">
        <f t="shared" ref="B929:C929" si="74">B109+B314+B725</f>
        <v>1659</v>
      </c>
      <c r="C929" s="315">
        <f t="shared" si="74"/>
        <v>11333</v>
      </c>
      <c r="D929" s="290">
        <f t="shared" si="54"/>
        <v>0.14638665843113033</v>
      </c>
      <c r="E929" s="1020" t="s">
        <v>698</v>
      </c>
      <c r="F929" s="127"/>
      <c r="G929" s="596"/>
      <c r="H929" s="127"/>
    </row>
    <row r="930" spans="1:8" x14ac:dyDescent="0.35">
      <c r="A930" s="4" t="s">
        <v>413</v>
      </c>
      <c r="B930" s="315">
        <f t="shared" ref="B930:C930" si="75">B110+B315+B726</f>
        <v>2697</v>
      </c>
      <c r="C930" s="315">
        <f t="shared" si="75"/>
        <v>8290</v>
      </c>
      <c r="D930" s="290">
        <f t="shared" si="54"/>
        <v>0.32533172496984319</v>
      </c>
      <c r="E930" s="1020" t="s">
        <v>698</v>
      </c>
      <c r="F930" s="127"/>
      <c r="G930" s="596"/>
      <c r="H930" s="127"/>
    </row>
    <row r="931" spans="1:8" x14ac:dyDescent="0.35">
      <c r="A931" s="4" t="s">
        <v>414</v>
      </c>
      <c r="B931" s="315">
        <f t="shared" ref="B931:C931" si="76">B111+B316+B727</f>
        <v>5</v>
      </c>
      <c r="C931" s="315">
        <f t="shared" si="76"/>
        <v>23391</v>
      </c>
      <c r="D931" s="290">
        <f t="shared" si="54"/>
        <v>2.1375742807062546E-4</v>
      </c>
      <c r="E931" s="1020" t="s">
        <v>698</v>
      </c>
      <c r="F931" s="127"/>
      <c r="G931" s="596"/>
      <c r="H931" s="127"/>
    </row>
    <row r="932" spans="1:8" x14ac:dyDescent="0.35">
      <c r="A932" s="207" t="s">
        <v>537</v>
      </c>
      <c r="B932" s="315">
        <f t="shared" ref="B932:C932" si="77">B112+B317+B728</f>
        <v>572</v>
      </c>
      <c r="C932" s="315">
        <f t="shared" si="77"/>
        <v>49364</v>
      </c>
      <c r="D932" s="290">
        <f t="shared" si="54"/>
        <v>1.158739162142452E-2</v>
      </c>
      <c r="E932" s="1020" t="s">
        <v>698</v>
      </c>
      <c r="F932" s="127"/>
      <c r="G932" s="596"/>
      <c r="H932" s="127"/>
    </row>
    <row r="933" spans="1:8" ht="15" thickBot="1" x14ac:dyDescent="0.4">
      <c r="A933" s="209" t="s">
        <v>426</v>
      </c>
      <c r="B933" s="315">
        <f t="shared" ref="B933" si="78">B113+B318+B729</f>
        <v>2669</v>
      </c>
      <c r="C933" s="315">
        <f>C113+C318+C729</f>
        <v>151502</v>
      </c>
      <c r="D933" s="290">
        <f t="shared" si="54"/>
        <v>1.7616929149450171E-2</v>
      </c>
      <c r="E933" s="1020" t="s">
        <v>698</v>
      </c>
      <c r="F933" s="127"/>
      <c r="G933" s="596"/>
      <c r="H933" s="127"/>
    </row>
    <row r="934" spans="1:8" ht="15" thickBot="1" x14ac:dyDescent="0.4">
      <c r="A934" s="311"/>
      <c r="B934" s="330"/>
      <c r="C934" s="314"/>
      <c r="D934" s="314"/>
      <c r="E934" s="314"/>
      <c r="F934" s="127"/>
      <c r="G934" s="596"/>
      <c r="H934" s="127"/>
    </row>
    <row r="935" spans="1:8" ht="15" thickBot="1" x14ac:dyDescent="0.4">
      <c r="A935" s="335" t="s">
        <v>484</v>
      </c>
      <c r="B935" s="328" t="s">
        <v>489</v>
      </c>
      <c r="C935" s="320" t="s">
        <v>482</v>
      </c>
      <c r="D935" s="322" t="s">
        <v>488</v>
      </c>
      <c r="E935" s="314"/>
      <c r="F935" s="127"/>
      <c r="G935" s="596"/>
      <c r="H935" s="127"/>
    </row>
    <row r="936" spans="1:8" ht="15" thickBot="1" x14ac:dyDescent="0.4">
      <c r="A936" s="206" t="s">
        <v>397</v>
      </c>
      <c r="B936" s="800">
        <f>B116+321+B732</f>
        <v>66908</v>
      </c>
      <c r="C936" s="800">
        <f>C116+321+C732</f>
        <v>340891</v>
      </c>
      <c r="D936" s="290">
        <f t="shared" ref="D936:D961" si="79">B936/C936</f>
        <v>0.19627388226735232</v>
      </c>
      <c r="E936" s="1020" t="s">
        <v>698</v>
      </c>
      <c r="F936" s="127"/>
      <c r="G936" s="596"/>
      <c r="H936" s="127"/>
    </row>
    <row r="937" spans="1:8" x14ac:dyDescent="0.35">
      <c r="A937" s="210" t="s">
        <v>399</v>
      </c>
      <c r="B937" s="315">
        <f>B117+321+B733</f>
        <v>708</v>
      </c>
      <c r="C937" s="315">
        <f>C117+321+C733</f>
        <v>3531</v>
      </c>
      <c r="D937" s="290">
        <f t="shared" si="79"/>
        <v>0.20050977060322855</v>
      </c>
      <c r="E937" s="1020" t="s">
        <v>698</v>
      </c>
      <c r="F937" s="127"/>
      <c r="G937" s="596"/>
      <c r="H937" s="127"/>
    </row>
    <row r="938" spans="1:8" x14ac:dyDescent="0.35">
      <c r="A938" s="207" t="s">
        <v>400</v>
      </c>
      <c r="B938" s="315">
        <f t="shared" ref="B938:C938" si="80">B118+321+B734</f>
        <v>17677</v>
      </c>
      <c r="C938" s="315">
        <f t="shared" si="80"/>
        <v>79520</v>
      </c>
      <c r="D938" s="290">
        <f t="shared" si="79"/>
        <v>0.22229627766599597</v>
      </c>
      <c r="E938" s="1020" t="s">
        <v>698</v>
      </c>
      <c r="F938" s="127"/>
      <c r="G938" s="596"/>
      <c r="H938" s="127"/>
    </row>
    <row r="939" spans="1:8" x14ac:dyDescent="0.35">
      <c r="A939" s="207" t="s">
        <v>401</v>
      </c>
      <c r="B939" s="315">
        <f t="shared" ref="B939:C939" si="81">B119+321+B735</f>
        <v>40399</v>
      </c>
      <c r="C939" s="315">
        <f t="shared" si="81"/>
        <v>184393</v>
      </c>
      <c r="D939" s="290">
        <f t="shared" si="79"/>
        <v>0.21909183103480068</v>
      </c>
      <c r="E939" s="1020" t="s">
        <v>698</v>
      </c>
      <c r="F939" s="127"/>
      <c r="G939" s="596"/>
      <c r="H939" s="127"/>
    </row>
    <row r="940" spans="1:8" x14ac:dyDescent="0.35">
      <c r="A940" s="207" t="s">
        <v>402</v>
      </c>
      <c r="B940" s="315">
        <f t="shared" ref="B940:C940" si="82">B120+321+B736</f>
        <v>9087</v>
      </c>
      <c r="C940" s="315">
        <f t="shared" si="82"/>
        <v>74410</v>
      </c>
      <c r="D940" s="290">
        <f t="shared" si="79"/>
        <v>0.12212068270393764</v>
      </c>
      <c r="E940" s="1020" t="s">
        <v>698</v>
      </c>
      <c r="F940" s="127"/>
      <c r="G940" s="596"/>
      <c r="H940" s="127"/>
    </row>
    <row r="941" spans="1:8" x14ac:dyDescent="0.35">
      <c r="A941" s="208" t="s">
        <v>5</v>
      </c>
      <c r="B941" s="315">
        <f t="shared" ref="B941:C941" si="83">B121+321+B737</f>
        <v>2953</v>
      </c>
      <c r="C941" s="315">
        <f t="shared" si="83"/>
        <v>28981</v>
      </c>
      <c r="D941" s="290">
        <f t="shared" si="79"/>
        <v>0.10189434457058072</v>
      </c>
      <c r="E941" s="1020" t="s">
        <v>698</v>
      </c>
      <c r="F941" s="127"/>
      <c r="G941" s="596"/>
      <c r="H941" s="127"/>
    </row>
    <row r="942" spans="1:8" x14ac:dyDescent="0.35">
      <c r="A942" s="207" t="s">
        <v>403</v>
      </c>
      <c r="B942" s="315">
        <f t="shared" ref="B942:C942" si="84">B122+321+B738</f>
        <v>6816</v>
      </c>
      <c r="C942" s="315">
        <f t="shared" si="84"/>
        <v>11275</v>
      </c>
      <c r="D942" s="290">
        <f t="shared" si="79"/>
        <v>0.6045232815964523</v>
      </c>
      <c r="E942" s="1020" t="s">
        <v>698</v>
      </c>
      <c r="F942" s="127"/>
      <c r="G942" s="596"/>
      <c r="H942" s="127"/>
    </row>
    <row r="943" spans="1:8" x14ac:dyDescent="0.35">
      <c r="A943" s="207" t="s">
        <v>583</v>
      </c>
      <c r="B943" s="315">
        <f t="shared" ref="B943:C943" si="85">B123+321+B739</f>
        <v>5579</v>
      </c>
      <c r="C943" s="315">
        <f t="shared" si="85"/>
        <v>41611</v>
      </c>
      <c r="D943" s="290">
        <f t="shared" si="79"/>
        <v>0.13407512436615318</v>
      </c>
      <c r="E943" s="1020" t="s">
        <v>698</v>
      </c>
      <c r="F943" s="127"/>
      <c r="G943" s="596"/>
      <c r="H943" s="127"/>
    </row>
    <row r="944" spans="1:8" x14ac:dyDescent="0.35">
      <c r="A944" s="207" t="s">
        <v>405</v>
      </c>
      <c r="B944" s="315">
        <f t="shared" ref="B944:C944" si="86">B124+321+B740</f>
        <v>2961</v>
      </c>
      <c r="C944" s="315">
        <f t="shared" si="86"/>
        <v>14167</v>
      </c>
      <c r="D944" s="290">
        <f t="shared" si="79"/>
        <v>0.20900684689772006</v>
      </c>
      <c r="E944" s="1020" t="s">
        <v>698</v>
      </c>
      <c r="F944" s="127"/>
      <c r="G944" s="596"/>
      <c r="H944" s="127"/>
    </row>
    <row r="945" spans="1:8" x14ac:dyDescent="0.35">
      <c r="A945" s="207" t="s">
        <v>406</v>
      </c>
      <c r="B945" s="315">
        <f t="shared" ref="B945:C945" si="87">B125+321+B741</f>
        <v>704</v>
      </c>
      <c r="C945" s="315">
        <f t="shared" si="87"/>
        <v>17513</v>
      </c>
      <c r="D945" s="290">
        <f t="shared" si="79"/>
        <v>4.0198709530063381E-2</v>
      </c>
      <c r="E945" s="1020" t="s">
        <v>698</v>
      </c>
      <c r="F945" s="127"/>
      <c r="G945" s="596"/>
      <c r="H945" s="127"/>
    </row>
    <row r="946" spans="1:8" x14ac:dyDescent="0.35">
      <c r="A946" s="207" t="s">
        <v>629</v>
      </c>
      <c r="B946" s="315">
        <f t="shared" ref="B946:C946" si="88">B126+321+B742</f>
        <v>11019</v>
      </c>
      <c r="C946" s="315">
        <f t="shared" si="88"/>
        <v>42168</v>
      </c>
      <c r="D946" s="290">
        <f t="shared" si="79"/>
        <v>0.26131189527603871</v>
      </c>
      <c r="E946" s="1020" t="s">
        <v>698</v>
      </c>
      <c r="F946" s="127"/>
      <c r="G946" s="596"/>
      <c r="H946" s="127"/>
    </row>
    <row r="947" spans="1:8" x14ac:dyDescent="0.35">
      <c r="A947" s="202" t="s">
        <v>707</v>
      </c>
      <c r="B947" s="315">
        <f t="shared" ref="B947:C947" si="89">B127+321+B743</f>
        <v>438</v>
      </c>
      <c r="C947" s="315">
        <f t="shared" si="89"/>
        <v>16042</v>
      </c>
      <c r="D947" s="290">
        <f t="shared" si="79"/>
        <v>2.730332876199975E-2</v>
      </c>
      <c r="E947" s="1020" t="s">
        <v>698</v>
      </c>
      <c r="F947" s="127"/>
      <c r="G947" s="596"/>
      <c r="H947" s="127"/>
    </row>
    <row r="948" spans="1:8" x14ac:dyDescent="0.35">
      <c r="A948" s="207" t="s">
        <v>28</v>
      </c>
      <c r="B948" s="315">
        <f t="shared" ref="B948:C948" si="90">B128+321+B744</f>
        <v>19281</v>
      </c>
      <c r="C948" s="315">
        <f t="shared" si="90"/>
        <v>51140</v>
      </c>
      <c r="D948" s="290">
        <f t="shared" si="79"/>
        <v>0.37702385608134531</v>
      </c>
      <c r="E948" s="1020" t="s">
        <v>698</v>
      </c>
      <c r="F948" s="127"/>
      <c r="G948" s="596"/>
      <c r="H948" s="127"/>
    </row>
    <row r="949" spans="1:8" x14ac:dyDescent="0.35">
      <c r="A949" s="202" t="s">
        <v>39</v>
      </c>
      <c r="B949" s="315">
        <f t="shared" ref="B949:C949" si="91">B129+321+B745</f>
        <v>1450</v>
      </c>
      <c r="C949" s="315">
        <f t="shared" si="91"/>
        <v>3151</v>
      </c>
      <c r="D949" s="290">
        <f t="shared" si="79"/>
        <v>0.46017137416693116</v>
      </c>
      <c r="E949" s="1020" t="s">
        <v>698</v>
      </c>
      <c r="F949" s="127"/>
      <c r="G949" s="596"/>
      <c r="H949" s="127"/>
    </row>
    <row r="950" spans="1:8" x14ac:dyDescent="0.35">
      <c r="A950" s="202" t="s">
        <v>536</v>
      </c>
      <c r="B950" s="315">
        <f t="shared" ref="B950:C950" si="92">B130+321+B746</f>
        <v>1942</v>
      </c>
      <c r="C950" s="315">
        <f t="shared" si="92"/>
        <v>17378</v>
      </c>
      <c r="D950" s="290">
        <f t="shared" si="79"/>
        <v>0.11175048912417999</v>
      </c>
      <c r="E950" s="1020" t="s">
        <v>698</v>
      </c>
      <c r="F950" s="127"/>
      <c r="G950" s="596"/>
      <c r="H950" s="127"/>
    </row>
    <row r="951" spans="1:8" x14ac:dyDescent="0.35">
      <c r="A951" s="207" t="s">
        <v>31</v>
      </c>
      <c r="B951" s="315">
        <f t="shared" ref="B951:C951" si="93">B131+321+B747</f>
        <v>10232</v>
      </c>
      <c r="C951" s="315">
        <f t="shared" si="93"/>
        <v>53334</v>
      </c>
      <c r="D951" s="290">
        <f t="shared" si="79"/>
        <v>0.19184760190497618</v>
      </c>
      <c r="E951" s="1020" t="s">
        <v>698</v>
      </c>
      <c r="F951" s="127"/>
      <c r="G951" s="596"/>
      <c r="H951" s="127"/>
    </row>
    <row r="952" spans="1:8" x14ac:dyDescent="0.35">
      <c r="A952" s="207" t="s">
        <v>408</v>
      </c>
      <c r="B952" s="315">
        <f t="shared" ref="B952:C952" si="94">B132+321+B748</f>
        <v>890</v>
      </c>
      <c r="C952" s="315">
        <f t="shared" si="94"/>
        <v>11820</v>
      </c>
      <c r="D952" s="290">
        <f t="shared" si="79"/>
        <v>7.5296108291032143E-2</v>
      </c>
      <c r="E952" s="1020" t="s">
        <v>698</v>
      </c>
      <c r="F952" s="127"/>
      <c r="G952" s="596"/>
      <c r="H952" s="127"/>
    </row>
    <row r="953" spans="1:8" x14ac:dyDescent="0.35">
      <c r="A953" s="207" t="s">
        <v>219</v>
      </c>
      <c r="B953" s="315">
        <f t="shared" ref="B953:C953" si="95">B133+321+B749</f>
        <v>1896</v>
      </c>
      <c r="C953" s="315">
        <f t="shared" si="95"/>
        <v>9572</v>
      </c>
      <c r="D953" s="290">
        <f t="shared" si="79"/>
        <v>0.1980777267028834</v>
      </c>
      <c r="E953" s="1020" t="s">
        <v>698</v>
      </c>
      <c r="F953" s="127"/>
      <c r="G953" s="596"/>
      <c r="H953" s="127"/>
    </row>
    <row r="954" spans="1:8" x14ac:dyDescent="0.35">
      <c r="A954" s="207" t="s">
        <v>543</v>
      </c>
      <c r="B954" s="315">
        <f t="shared" ref="B954:C954" si="96">B134+321+B750</f>
        <v>2632</v>
      </c>
      <c r="C954" s="315">
        <f t="shared" si="96"/>
        <v>5281</v>
      </c>
      <c r="D954" s="290">
        <f t="shared" si="79"/>
        <v>0.49839045635296347</v>
      </c>
      <c r="E954" s="1020" t="s">
        <v>698</v>
      </c>
      <c r="F954" s="127"/>
      <c r="G954" s="596"/>
      <c r="H954" s="127"/>
    </row>
    <row r="955" spans="1:8" x14ac:dyDescent="0.35">
      <c r="A955" s="207" t="s">
        <v>585</v>
      </c>
      <c r="B955" s="315">
        <f t="shared" ref="B955:C955" si="97">B135+321+B751</f>
        <v>631</v>
      </c>
      <c r="C955" s="315">
        <f t="shared" si="97"/>
        <v>4202</v>
      </c>
      <c r="D955" s="290">
        <f t="shared" si="79"/>
        <v>0.1501665873393622</v>
      </c>
      <c r="E955" s="1020" t="s">
        <v>698</v>
      </c>
      <c r="F955" s="127"/>
      <c r="G955" s="596"/>
      <c r="H955" s="127"/>
    </row>
    <row r="956" spans="1:8" x14ac:dyDescent="0.35">
      <c r="A956" s="207" t="s">
        <v>455</v>
      </c>
      <c r="B956" s="315">
        <f t="shared" ref="B956:C956" si="98">B136+321+B752</f>
        <v>1187</v>
      </c>
      <c r="C956" s="315">
        <f t="shared" si="98"/>
        <v>7739</v>
      </c>
      <c r="D956" s="290">
        <f t="shared" si="79"/>
        <v>0.15337898953353146</v>
      </c>
      <c r="E956" s="1020" t="s">
        <v>698</v>
      </c>
      <c r="F956" s="127"/>
      <c r="G956" s="596"/>
      <c r="H956" s="127"/>
    </row>
    <row r="957" spans="1:8" x14ac:dyDescent="0.35">
      <c r="A957" s="207" t="s">
        <v>456</v>
      </c>
      <c r="B957" s="315">
        <f t="shared" ref="B957:C957" si="99">B137+321+B753</f>
        <v>1433</v>
      </c>
      <c r="C957" s="315">
        <f t="shared" si="99"/>
        <v>10653</v>
      </c>
      <c r="D957" s="290">
        <f t="shared" si="79"/>
        <v>0.1345160987515254</v>
      </c>
      <c r="E957" s="1020" t="s">
        <v>698</v>
      </c>
      <c r="F957" s="127"/>
      <c r="G957" s="596"/>
      <c r="H957" s="127"/>
    </row>
    <row r="958" spans="1:8" x14ac:dyDescent="0.35">
      <c r="A958" s="4" t="s">
        <v>413</v>
      </c>
      <c r="B958" s="315">
        <f t="shared" ref="B958:C958" si="100">B138+321+B754</f>
        <v>2834</v>
      </c>
      <c r="C958" s="315">
        <f t="shared" si="100"/>
        <v>8145</v>
      </c>
      <c r="D958" s="290">
        <f t="shared" si="79"/>
        <v>0.34794352363413139</v>
      </c>
      <c r="E958" s="1020" t="s">
        <v>698</v>
      </c>
      <c r="F958" s="127"/>
      <c r="G958" s="596"/>
      <c r="H958" s="127"/>
    </row>
    <row r="959" spans="1:8" x14ac:dyDescent="0.35">
      <c r="A959" s="4" t="s">
        <v>414</v>
      </c>
      <c r="B959" s="315">
        <f t="shared" ref="B959:C959" si="101">B139+321+B755</f>
        <v>324</v>
      </c>
      <c r="C959" s="315">
        <f t="shared" si="101"/>
        <v>21674</v>
      </c>
      <c r="D959" s="290">
        <f t="shared" si="79"/>
        <v>1.4948786564547383E-2</v>
      </c>
      <c r="E959" s="1020" t="s">
        <v>698</v>
      </c>
      <c r="F959" s="127"/>
      <c r="G959" s="596"/>
      <c r="H959" s="127"/>
    </row>
    <row r="960" spans="1:8" x14ac:dyDescent="0.35">
      <c r="A960" s="207" t="s">
        <v>537</v>
      </c>
      <c r="B960" s="315">
        <f t="shared" ref="B960:C960" si="102">B140+321+B756</f>
        <v>763</v>
      </c>
      <c r="C960" s="315">
        <f t="shared" si="102"/>
        <v>43358</v>
      </c>
      <c r="D960" s="290">
        <f t="shared" si="79"/>
        <v>1.7597675169518889E-2</v>
      </c>
      <c r="E960" s="1020" t="s">
        <v>698</v>
      </c>
      <c r="F960" s="127"/>
      <c r="G960" s="596"/>
      <c r="H960" s="127"/>
    </row>
    <row r="961" spans="1:8" ht="15" thickBot="1" x14ac:dyDescent="0.4">
      <c r="A961" s="209" t="s">
        <v>426</v>
      </c>
      <c r="B961" s="315">
        <f t="shared" ref="B961" si="103">B141+321+B757</f>
        <v>2878</v>
      </c>
      <c r="C961" s="315">
        <f>C141+321+C757</f>
        <v>139337</v>
      </c>
      <c r="D961" s="290">
        <f t="shared" si="79"/>
        <v>2.0654958840796055E-2</v>
      </c>
      <c r="E961" s="1020" t="s">
        <v>698</v>
      </c>
      <c r="F961" s="127"/>
      <c r="G961" s="596"/>
      <c r="H961" s="127"/>
    </row>
    <row r="962" spans="1:8" ht="15" thickBot="1" x14ac:dyDescent="0.4">
      <c r="A962" s="311"/>
      <c r="B962" s="330"/>
      <c r="C962" s="314"/>
      <c r="D962" s="314"/>
      <c r="E962" s="314"/>
      <c r="F962" s="127"/>
      <c r="G962" s="596"/>
      <c r="H962" s="127"/>
    </row>
    <row r="963" spans="1:8" ht="15" thickBot="1" x14ac:dyDescent="0.4">
      <c r="A963" s="335" t="s">
        <v>483</v>
      </c>
      <c r="B963" s="328" t="s">
        <v>490</v>
      </c>
      <c r="C963" s="320" t="s">
        <v>482</v>
      </c>
      <c r="D963" s="322" t="s">
        <v>491</v>
      </c>
      <c r="E963" s="314"/>
      <c r="F963" s="127"/>
      <c r="G963" s="596"/>
      <c r="H963" s="127"/>
    </row>
    <row r="964" spans="1:8" ht="15" thickBot="1" x14ac:dyDescent="0.4">
      <c r="A964" s="206" t="s">
        <v>397</v>
      </c>
      <c r="B964" s="800">
        <f>B144+B349+B760</f>
        <v>97455</v>
      </c>
      <c r="C964" s="800">
        <f>C144+C349+C760</f>
        <v>374742</v>
      </c>
      <c r="D964" s="290">
        <f t="shared" ref="D964:D989" si="104">B964/C964</f>
        <v>0.26005892053732971</v>
      </c>
      <c r="E964" s="1020" t="s">
        <v>698</v>
      </c>
      <c r="F964" s="127"/>
      <c r="G964" s="596"/>
      <c r="H964" s="127"/>
    </row>
    <row r="965" spans="1:8" x14ac:dyDescent="0.35">
      <c r="A965" s="210" t="s">
        <v>399</v>
      </c>
      <c r="B965" s="315">
        <f t="shared" ref="B965:C965" si="105">B145+B350+B761</f>
        <v>2203</v>
      </c>
      <c r="C965" s="315">
        <f t="shared" si="105"/>
        <v>3483</v>
      </c>
      <c r="D965" s="290">
        <f t="shared" si="104"/>
        <v>0.63250071777203565</v>
      </c>
      <c r="E965" s="1020" t="s">
        <v>698</v>
      </c>
      <c r="F965" s="127"/>
      <c r="G965" s="596"/>
      <c r="H965" s="127"/>
    </row>
    <row r="966" spans="1:8" x14ac:dyDescent="0.35">
      <c r="A966" s="207" t="s">
        <v>400</v>
      </c>
      <c r="B966" s="315">
        <f t="shared" ref="B966:C966" si="106">B146+B351+B762</f>
        <v>34151</v>
      </c>
      <c r="C966" s="315">
        <f t="shared" si="106"/>
        <v>87111</v>
      </c>
      <c r="D966" s="290">
        <f t="shared" si="104"/>
        <v>0.39204004086739908</v>
      </c>
      <c r="E966" s="1020" t="s">
        <v>698</v>
      </c>
      <c r="F966" s="127"/>
      <c r="G966" s="596"/>
      <c r="H966" s="127"/>
    </row>
    <row r="967" spans="1:8" x14ac:dyDescent="0.35">
      <c r="A967" s="207" t="s">
        <v>401</v>
      </c>
      <c r="B967" s="315">
        <f t="shared" ref="B967:C967" si="107">B147+B352+B763</f>
        <v>54288</v>
      </c>
      <c r="C967" s="315">
        <f t="shared" si="107"/>
        <v>203085</v>
      </c>
      <c r="D967" s="290">
        <f t="shared" si="104"/>
        <v>0.26731664081542211</v>
      </c>
      <c r="E967" s="1020" t="s">
        <v>698</v>
      </c>
      <c r="F967" s="127"/>
      <c r="G967" s="596"/>
      <c r="H967" s="127"/>
    </row>
    <row r="968" spans="1:8" x14ac:dyDescent="0.35">
      <c r="A968" s="207" t="s">
        <v>402</v>
      </c>
      <c r="B968" s="315">
        <f t="shared" ref="B968:C968" si="108">B148+B353+B764</f>
        <v>6813</v>
      </c>
      <c r="C968" s="315">
        <f t="shared" si="108"/>
        <v>81063</v>
      </c>
      <c r="D968" s="290">
        <f t="shared" si="104"/>
        <v>8.4045742200510712E-2</v>
      </c>
      <c r="E968" s="1020" t="s">
        <v>698</v>
      </c>
      <c r="F968" s="127"/>
      <c r="G968" s="596"/>
      <c r="H968" s="127"/>
    </row>
    <row r="969" spans="1:8" x14ac:dyDescent="0.35">
      <c r="A969" s="208" t="s">
        <v>5</v>
      </c>
      <c r="B969" s="315">
        <f t="shared" ref="B969:C969" si="109">B149+B354+B765</f>
        <v>16423</v>
      </c>
      <c r="C969" s="315">
        <f t="shared" si="109"/>
        <v>31172</v>
      </c>
      <c r="D969" s="290">
        <f t="shared" si="104"/>
        <v>0.52685102014628515</v>
      </c>
      <c r="E969" s="1020" t="s">
        <v>698</v>
      </c>
      <c r="F969" s="127"/>
      <c r="G969" s="596"/>
      <c r="H969" s="127"/>
    </row>
    <row r="970" spans="1:8" x14ac:dyDescent="0.35">
      <c r="A970" s="207" t="s">
        <v>403</v>
      </c>
      <c r="B970" s="315">
        <f t="shared" ref="B970:C970" si="110">B150+B355+B766</f>
        <v>3628</v>
      </c>
      <c r="C970" s="315">
        <f t="shared" si="110"/>
        <v>12284</v>
      </c>
      <c r="D970" s="290">
        <f t="shared" si="104"/>
        <v>0.29534353630739174</v>
      </c>
      <c r="E970" s="1020" t="s">
        <v>698</v>
      </c>
      <c r="F970" s="127"/>
      <c r="G970" s="596"/>
      <c r="H970" s="127"/>
    </row>
    <row r="971" spans="1:8" x14ac:dyDescent="0.35">
      <c r="A971" s="207" t="s">
        <v>583</v>
      </c>
      <c r="B971" s="315">
        <f t="shared" ref="B971:C971" si="111">B151+B356+B767</f>
        <v>15408</v>
      </c>
      <c r="C971" s="315">
        <f t="shared" si="111"/>
        <v>45680</v>
      </c>
      <c r="D971" s="290">
        <f t="shared" si="104"/>
        <v>0.33730297723292468</v>
      </c>
      <c r="E971" s="1020" t="s">
        <v>698</v>
      </c>
      <c r="F971" s="127"/>
      <c r="G971" s="596"/>
      <c r="H971" s="127"/>
    </row>
    <row r="972" spans="1:8" x14ac:dyDescent="0.35">
      <c r="A972" s="207" t="s">
        <v>405</v>
      </c>
      <c r="B972" s="315">
        <f t="shared" ref="B972:C972" si="112">B152+B357+B768</f>
        <v>6209</v>
      </c>
      <c r="C972" s="315">
        <f t="shared" si="112"/>
        <v>15330</v>
      </c>
      <c r="D972" s="290">
        <f t="shared" si="104"/>
        <v>0.40502283105022829</v>
      </c>
      <c r="E972" s="1020" t="s">
        <v>698</v>
      </c>
      <c r="F972" s="127"/>
      <c r="G972" s="596"/>
      <c r="H972" s="127"/>
    </row>
    <row r="973" spans="1:8" x14ac:dyDescent="0.35">
      <c r="A973" s="207" t="s">
        <v>406</v>
      </c>
      <c r="B973" s="315">
        <f t="shared" ref="B973:C973" si="113">B153+B358+B769</f>
        <v>4789</v>
      </c>
      <c r="C973" s="315">
        <f t="shared" si="113"/>
        <v>18846</v>
      </c>
      <c r="D973" s="290">
        <f t="shared" si="104"/>
        <v>0.25411227846757933</v>
      </c>
      <c r="E973" s="1020" t="s">
        <v>698</v>
      </c>
      <c r="F973" s="127"/>
      <c r="G973" s="596"/>
      <c r="H973" s="127"/>
    </row>
    <row r="974" spans="1:8" x14ac:dyDescent="0.35">
      <c r="A974" s="207" t="s">
        <v>629</v>
      </c>
      <c r="B974" s="315">
        <f t="shared" ref="B974:C974" si="114">B154+B359+B770</f>
        <v>12238</v>
      </c>
      <c r="C974" s="315">
        <f t="shared" si="114"/>
        <v>47247</v>
      </c>
      <c r="D974" s="290">
        <f t="shared" si="104"/>
        <v>0.25902173682985163</v>
      </c>
      <c r="E974" s="1020" t="s">
        <v>698</v>
      </c>
      <c r="F974" s="127"/>
      <c r="G974" s="596"/>
      <c r="H974" s="127"/>
    </row>
    <row r="975" spans="1:8" x14ac:dyDescent="0.35">
      <c r="A975" s="202" t="s">
        <v>707</v>
      </c>
      <c r="B975" s="315">
        <f t="shared" ref="B975:C975" si="115">B155+B360+B771</f>
        <v>226</v>
      </c>
      <c r="C975" s="315">
        <f t="shared" si="115"/>
        <v>17135</v>
      </c>
      <c r="D975" s="290">
        <f t="shared" si="104"/>
        <v>1.3189378465129851E-2</v>
      </c>
      <c r="E975" s="1020" t="s">
        <v>698</v>
      </c>
      <c r="F975" s="127"/>
      <c r="G975" s="596"/>
      <c r="H975" s="127"/>
    </row>
    <row r="976" spans="1:8" x14ac:dyDescent="0.35">
      <c r="A976" s="207" t="s">
        <v>28</v>
      </c>
      <c r="B976" s="315">
        <f t="shared" ref="B976:C976" si="116">B156+B361+B772</f>
        <v>17256</v>
      </c>
      <c r="C976" s="315">
        <f t="shared" si="116"/>
        <v>55876</v>
      </c>
      <c r="D976" s="290">
        <f t="shared" si="104"/>
        <v>0.30882668766554516</v>
      </c>
      <c r="E976" s="1020" t="s">
        <v>698</v>
      </c>
      <c r="F976" s="127"/>
      <c r="G976" s="596"/>
      <c r="H976" s="127"/>
    </row>
    <row r="977" spans="1:8" x14ac:dyDescent="0.35">
      <c r="A977" s="202" t="s">
        <v>39</v>
      </c>
      <c r="B977" s="315">
        <f t="shared" ref="B977:C977" si="117">B157+B362+B773</f>
        <v>1178</v>
      </c>
      <c r="C977" s="315">
        <f t="shared" si="117"/>
        <v>3177</v>
      </c>
      <c r="D977" s="290">
        <f t="shared" si="104"/>
        <v>0.37079005350960026</v>
      </c>
      <c r="E977" s="1020" t="s">
        <v>698</v>
      </c>
      <c r="F977" s="127"/>
      <c r="G977" s="596"/>
      <c r="H977" s="127"/>
    </row>
    <row r="978" spans="1:8" x14ac:dyDescent="0.35">
      <c r="A978" s="202" t="s">
        <v>536</v>
      </c>
      <c r="B978" s="315">
        <f t="shared" ref="B978:C978" si="118">B158+B363+B774</f>
        <v>5411</v>
      </c>
      <c r="C978" s="315">
        <f t="shared" si="118"/>
        <v>18742</v>
      </c>
      <c r="D978" s="290">
        <f t="shared" si="104"/>
        <v>0.28870984953580192</v>
      </c>
      <c r="E978" s="1020" t="s">
        <v>698</v>
      </c>
      <c r="F978" s="127"/>
      <c r="G978" s="596"/>
      <c r="H978" s="127"/>
    </row>
    <row r="979" spans="1:8" x14ac:dyDescent="0.35">
      <c r="A979" s="207" t="s">
        <v>31</v>
      </c>
      <c r="B979" s="315">
        <f t="shared" ref="B979:C979" si="119">B159+B364+B775</f>
        <v>3863</v>
      </c>
      <c r="C979" s="315">
        <f t="shared" si="119"/>
        <v>57235</v>
      </c>
      <c r="D979" s="290">
        <f t="shared" si="104"/>
        <v>6.7493666462828686E-2</v>
      </c>
      <c r="E979" s="1020" t="s">
        <v>698</v>
      </c>
      <c r="F979" s="127"/>
      <c r="G979" s="596"/>
      <c r="H979" s="127"/>
    </row>
    <row r="980" spans="1:8" x14ac:dyDescent="0.35">
      <c r="A980" s="207" t="s">
        <v>408</v>
      </c>
      <c r="B980" s="315">
        <f t="shared" ref="B980:C980" si="120">B160+B365+B776</f>
        <v>1113</v>
      </c>
      <c r="C980" s="315">
        <f t="shared" si="120"/>
        <v>12729</v>
      </c>
      <c r="D980" s="290">
        <f t="shared" si="104"/>
        <v>8.743813339618195E-2</v>
      </c>
      <c r="E980" s="1020" t="s">
        <v>698</v>
      </c>
      <c r="F980" s="127"/>
      <c r="G980" s="596"/>
      <c r="H980" s="127"/>
    </row>
    <row r="981" spans="1:8" x14ac:dyDescent="0.35">
      <c r="A981" s="207" t="s">
        <v>219</v>
      </c>
      <c r="B981" s="315">
        <f t="shared" ref="B981:C981" si="121">B161+B366+B777</f>
        <v>3233</v>
      </c>
      <c r="C981" s="315">
        <f t="shared" si="121"/>
        <v>10068</v>
      </c>
      <c r="D981" s="290">
        <f t="shared" si="104"/>
        <v>0.32111640842272549</v>
      </c>
      <c r="E981" s="1020" t="s">
        <v>698</v>
      </c>
      <c r="F981" s="127"/>
      <c r="G981" s="596"/>
      <c r="H981" s="127"/>
    </row>
    <row r="982" spans="1:8" x14ac:dyDescent="0.35">
      <c r="A982" s="207" t="s">
        <v>543</v>
      </c>
      <c r="B982" s="315">
        <f t="shared" ref="B982:C982" si="122">B162+B367+B778</f>
        <v>2081</v>
      </c>
      <c r="C982" s="315">
        <f t="shared" si="122"/>
        <v>5431</v>
      </c>
      <c r="D982" s="290">
        <f t="shared" si="104"/>
        <v>0.38317068679801142</v>
      </c>
      <c r="E982" s="1020" t="s">
        <v>698</v>
      </c>
      <c r="F982" s="127"/>
      <c r="G982" s="596"/>
      <c r="H982" s="127"/>
    </row>
    <row r="983" spans="1:8" x14ac:dyDescent="0.35">
      <c r="A983" s="207" t="s">
        <v>585</v>
      </c>
      <c r="B983" s="315">
        <f t="shared" ref="B983:C983" si="123">B163+B368+B779</f>
        <v>156</v>
      </c>
      <c r="C983" s="315">
        <f t="shared" si="123"/>
        <v>4252</v>
      </c>
      <c r="D983" s="290">
        <f t="shared" si="104"/>
        <v>3.6688617121354655E-2</v>
      </c>
      <c r="E983" s="1020" t="s">
        <v>698</v>
      </c>
      <c r="F983" s="127"/>
      <c r="G983" s="596"/>
      <c r="H983" s="127"/>
    </row>
    <row r="984" spans="1:8" x14ac:dyDescent="0.35">
      <c r="A984" s="207" t="s">
        <v>455</v>
      </c>
      <c r="B984" s="315">
        <f t="shared" ref="B984:C984" si="124">B164+B369+B780</f>
        <v>853</v>
      </c>
      <c r="C984" s="315">
        <f t="shared" si="124"/>
        <v>8205</v>
      </c>
      <c r="D984" s="290">
        <f t="shared" si="104"/>
        <v>0.10396099939061548</v>
      </c>
      <c r="E984" s="1020" t="s">
        <v>698</v>
      </c>
      <c r="F984" s="127"/>
      <c r="G984" s="596"/>
      <c r="H984" s="127"/>
    </row>
    <row r="985" spans="1:8" x14ac:dyDescent="0.35">
      <c r="A985" s="207" t="s">
        <v>456</v>
      </c>
      <c r="B985" s="315">
        <f t="shared" ref="B985:C985" si="125">B165+B370+B781</f>
        <v>3390</v>
      </c>
      <c r="C985" s="315">
        <f t="shared" si="125"/>
        <v>11333</v>
      </c>
      <c r="D985" s="290">
        <f t="shared" si="104"/>
        <v>0.2991264448954381</v>
      </c>
      <c r="E985" s="1020" t="s">
        <v>698</v>
      </c>
      <c r="F985" s="127"/>
      <c r="G985" s="596"/>
      <c r="H985" s="127"/>
    </row>
    <row r="986" spans="1:8" x14ac:dyDescent="0.35">
      <c r="A986" s="4" t="s">
        <v>413</v>
      </c>
      <c r="B986" s="315">
        <f t="shared" ref="B986:C986" si="126">B166+B371+B782</f>
        <v>160</v>
      </c>
      <c r="C986" s="315">
        <f t="shared" si="126"/>
        <v>8290</v>
      </c>
      <c r="D986" s="290">
        <f t="shared" si="104"/>
        <v>1.9300361881785282E-2</v>
      </c>
      <c r="E986" s="1020" t="s">
        <v>698</v>
      </c>
      <c r="F986" s="127"/>
      <c r="G986" s="596"/>
      <c r="H986" s="127"/>
    </row>
    <row r="987" spans="1:8" x14ac:dyDescent="0.35">
      <c r="A987" s="4" t="s">
        <v>414</v>
      </c>
      <c r="B987" s="315">
        <f t="shared" ref="B987:C987" si="127">B167+B372+B783</f>
        <v>3</v>
      </c>
      <c r="C987" s="315">
        <f t="shared" si="127"/>
        <v>23391</v>
      </c>
      <c r="D987" s="290">
        <f t="shared" si="104"/>
        <v>1.2825445684237527E-4</v>
      </c>
      <c r="E987" s="1020" t="s">
        <v>698</v>
      </c>
      <c r="F987" s="127"/>
      <c r="G987" s="596"/>
      <c r="H987" s="127"/>
    </row>
    <row r="988" spans="1:8" x14ac:dyDescent="0.35">
      <c r="A988" s="207" t="s">
        <v>537</v>
      </c>
      <c r="B988" s="315">
        <f t="shared" ref="B988:C988" si="128">B168+B373+B784</f>
        <v>7406</v>
      </c>
      <c r="C988" s="315">
        <f t="shared" si="128"/>
        <v>49364</v>
      </c>
      <c r="D988" s="290">
        <f t="shared" si="104"/>
        <v>0.15002836074872378</v>
      </c>
      <c r="E988" s="1020" t="s">
        <v>698</v>
      </c>
      <c r="F988" s="127"/>
      <c r="G988" s="596"/>
      <c r="H988" s="127"/>
    </row>
    <row r="989" spans="1:8" ht="15" thickBot="1" x14ac:dyDescent="0.4">
      <c r="A989" s="209" t="s">
        <v>426</v>
      </c>
      <c r="B989" s="315">
        <f t="shared" ref="B989" si="129">B169+B374+B785</f>
        <v>219</v>
      </c>
      <c r="C989" s="315">
        <f>C169+C374+C785</f>
        <v>151502</v>
      </c>
      <c r="D989" s="290">
        <f t="shared" si="104"/>
        <v>1.4455254716109359E-3</v>
      </c>
      <c r="E989" s="1020" t="s">
        <v>698</v>
      </c>
      <c r="F989" s="127"/>
      <c r="G989" s="596"/>
      <c r="H989" s="127"/>
    </row>
    <row r="990" spans="1:8" ht="15" thickBot="1" x14ac:dyDescent="0.4">
      <c r="A990" s="311"/>
      <c r="B990" s="330"/>
      <c r="C990" s="314"/>
      <c r="D990" s="314"/>
      <c r="E990" s="1020"/>
      <c r="F990" s="127"/>
      <c r="G990" s="596"/>
      <c r="H990" s="127"/>
    </row>
    <row r="991" spans="1:8" ht="15" thickBot="1" x14ac:dyDescent="0.4">
      <c r="A991" s="335" t="s">
        <v>492</v>
      </c>
      <c r="B991" s="344" t="s">
        <v>493</v>
      </c>
      <c r="C991" s="343" t="s">
        <v>482</v>
      </c>
      <c r="D991" s="322" t="s">
        <v>494</v>
      </c>
      <c r="E991" s="1020"/>
      <c r="F991" s="127"/>
      <c r="G991" s="596"/>
      <c r="H991" s="127"/>
    </row>
    <row r="992" spans="1:8" ht="15" thickBot="1" x14ac:dyDescent="0.4">
      <c r="A992" s="211" t="s">
        <v>397</v>
      </c>
      <c r="B992" s="800">
        <f>B172+B377+B788</f>
        <v>48504</v>
      </c>
      <c r="C992" s="800">
        <f>C172+C377+C788</f>
        <v>374742</v>
      </c>
      <c r="D992" s="290">
        <f>B992/C992</f>
        <v>0.12943304993835758</v>
      </c>
      <c r="E992" s="1020" t="s">
        <v>698</v>
      </c>
      <c r="F992" s="127"/>
      <c r="G992" s="596"/>
      <c r="H992" s="127"/>
    </row>
    <row r="993" spans="1:8" x14ac:dyDescent="0.35">
      <c r="A993" s="202" t="s">
        <v>28</v>
      </c>
      <c r="B993" s="315">
        <f t="shared" ref="B993:C993" si="130">B173+B378+B789</f>
        <v>21053</v>
      </c>
      <c r="C993" s="315">
        <f t="shared" si="130"/>
        <v>55876</v>
      </c>
      <c r="D993" s="290">
        <f>B993/C993</f>
        <v>0.37678072875653235</v>
      </c>
      <c r="E993" s="1020" t="s">
        <v>698</v>
      </c>
      <c r="F993" s="127"/>
      <c r="G993" s="596"/>
      <c r="H993" s="127"/>
    </row>
    <row r="994" spans="1:8" ht="15" thickBot="1" x14ac:dyDescent="0.4">
      <c r="A994" s="212" t="s">
        <v>31</v>
      </c>
      <c r="B994" s="315">
        <f t="shared" ref="B994" si="131">B174+B379+B790</f>
        <v>25931</v>
      </c>
      <c r="C994" s="315">
        <f>C174+C379+C790</f>
        <v>57235</v>
      </c>
      <c r="D994" s="290">
        <f>B994/C994</f>
        <v>0.45306193762557878</v>
      </c>
      <c r="E994" s="1020" t="s">
        <v>698</v>
      </c>
      <c r="F994" s="127"/>
      <c r="G994" s="596"/>
      <c r="H994" s="127"/>
    </row>
    <row r="995" spans="1:8" ht="15" thickBot="1" x14ac:dyDescent="0.4">
      <c r="A995" s="311"/>
      <c r="B995" s="315"/>
      <c r="C995" s="315"/>
      <c r="D995" s="314"/>
      <c r="E995" s="1020"/>
      <c r="F995" s="127"/>
      <c r="G995" s="596"/>
      <c r="H995" s="127"/>
    </row>
    <row r="996" spans="1:8" ht="15" thickBot="1" x14ac:dyDescent="0.4">
      <c r="A996" s="335" t="s">
        <v>495</v>
      </c>
      <c r="B996" s="344" t="s">
        <v>496</v>
      </c>
      <c r="C996" s="343" t="s">
        <v>482</v>
      </c>
      <c r="D996" s="322" t="s">
        <v>497</v>
      </c>
      <c r="E996" s="1020"/>
      <c r="F996" s="127"/>
      <c r="G996" s="596"/>
      <c r="H996" s="127"/>
    </row>
    <row r="997" spans="1:8" ht="15" thickBot="1" x14ac:dyDescent="0.4">
      <c r="A997" s="206" t="s">
        <v>397</v>
      </c>
      <c r="B997" s="800">
        <f>B177+B382+B793</f>
        <v>4985</v>
      </c>
      <c r="C997" s="800">
        <f>C177+C382+C793</f>
        <v>374742</v>
      </c>
      <c r="D997" s="290">
        <f>B997/C997</f>
        <v>1.3302485443318336E-2</v>
      </c>
      <c r="E997" s="1020" t="s">
        <v>698</v>
      </c>
      <c r="F997" s="127"/>
      <c r="G997" s="596"/>
      <c r="H997" s="127"/>
    </row>
    <row r="998" spans="1:8" x14ac:dyDescent="0.35">
      <c r="A998" s="207" t="s">
        <v>28</v>
      </c>
      <c r="B998" s="315">
        <f t="shared" ref="B998:C998" si="132">B178+B383+B794</f>
        <v>163</v>
      </c>
      <c r="C998" s="315">
        <f t="shared" si="132"/>
        <v>55876</v>
      </c>
      <c r="D998" s="290">
        <f>B998/C998</f>
        <v>2.917173741856969E-3</v>
      </c>
      <c r="E998" s="1020" t="s">
        <v>698</v>
      </c>
      <c r="F998" s="127"/>
      <c r="G998" s="596"/>
      <c r="H998" s="127"/>
    </row>
    <row r="999" spans="1:8" ht="15" thickBot="1" x14ac:dyDescent="0.4">
      <c r="A999" s="209" t="s">
        <v>31</v>
      </c>
      <c r="B999" s="315">
        <f t="shared" ref="B999" si="133">B179+B384+B795</f>
        <v>1215</v>
      </c>
      <c r="C999" s="315">
        <f>C179+C384+C795</f>
        <v>57235</v>
      </c>
      <c r="D999" s="290">
        <f>B999/C999</f>
        <v>2.1228269415567397E-2</v>
      </c>
      <c r="E999" s="1020" t="s">
        <v>698</v>
      </c>
      <c r="F999" s="127"/>
      <c r="G999" s="596"/>
      <c r="H999" s="127"/>
    </row>
    <row r="1000" spans="1:8" ht="15" thickBot="1" x14ac:dyDescent="0.4">
      <c r="A1000" s="311"/>
      <c r="B1000" s="891"/>
      <c r="C1000" s="891"/>
      <c r="D1000" s="314"/>
      <c r="E1000" s="1020"/>
      <c r="F1000" s="127"/>
      <c r="G1000" s="596"/>
      <c r="H1000" s="127"/>
    </row>
    <row r="1001" spans="1:8" ht="15" thickBot="1" x14ac:dyDescent="0.4">
      <c r="A1001" s="335" t="s">
        <v>498</v>
      </c>
      <c r="B1001" s="344" t="s">
        <v>848</v>
      </c>
      <c r="C1001" s="343" t="s">
        <v>482</v>
      </c>
      <c r="D1001" s="322" t="s">
        <v>500</v>
      </c>
      <c r="E1001" s="1020"/>
      <c r="F1001" s="127"/>
      <c r="G1001" s="596"/>
      <c r="H1001" s="127"/>
    </row>
    <row r="1002" spans="1:8" ht="15" thickBot="1" x14ac:dyDescent="0.4">
      <c r="A1002" s="206" t="s">
        <v>397</v>
      </c>
      <c r="B1002" s="800">
        <f>B182+B387+B798</f>
        <v>30638</v>
      </c>
      <c r="C1002" s="800">
        <f>C182+C387+C798</f>
        <v>374742</v>
      </c>
      <c r="D1002" s="290">
        <f>B1002/C1002</f>
        <v>8.1757582550127827E-2</v>
      </c>
      <c r="E1002" s="1020" t="s">
        <v>698</v>
      </c>
      <c r="F1002" s="127"/>
      <c r="G1002" s="596"/>
      <c r="H1002" s="127"/>
    </row>
    <row r="1003" spans="1:8" ht="15" thickBot="1" x14ac:dyDescent="0.4">
      <c r="A1003" s="209" t="s">
        <v>31</v>
      </c>
      <c r="B1003" s="315">
        <f>B183+B388+B799</f>
        <v>14206</v>
      </c>
      <c r="C1003" s="315">
        <f>C183+C388+C799</f>
        <v>57235</v>
      </c>
      <c r="D1003" s="290">
        <f>B1003/C1003</f>
        <v>0.2482047698086835</v>
      </c>
      <c r="E1003" s="1020" t="s">
        <v>698</v>
      </c>
      <c r="F1003" s="127"/>
      <c r="G1003" s="596"/>
      <c r="H1003" s="127"/>
    </row>
    <row r="1004" spans="1:8" ht="15" thickBot="1" x14ac:dyDescent="0.4">
      <c r="A1004" s="311"/>
      <c r="B1004" s="891"/>
      <c r="C1004" s="891"/>
      <c r="D1004" s="314"/>
      <c r="E1004" s="1020"/>
      <c r="F1004" s="127"/>
      <c r="G1004" s="596"/>
      <c r="H1004" s="127"/>
    </row>
    <row r="1005" spans="1:8" ht="15" thickBot="1" x14ac:dyDescent="0.4">
      <c r="A1005" s="335" t="s">
        <v>501</v>
      </c>
      <c r="B1005" s="344" t="s">
        <v>849</v>
      </c>
      <c r="C1005" s="343" t="s">
        <v>482</v>
      </c>
      <c r="D1005" s="322" t="s">
        <v>503</v>
      </c>
      <c r="E1005" s="1020"/>
      <c r="F1005" s="127"/>
      <c r="G1005" s="596"/>
      <c r="H1005" s="127"/>
    </row>
    <row r="1006" spans="1:8" ht="15" thickBot="1" x14ac:dyDescent="0.4">
      <c r="A1006" s="206" t="s">
        <v>397</v>
      </c>
      <c r="B1006" s="800">
        <f>B186+B391+B802</f>
        <v>30944</v>
      </c>
      <c r="C1006" s="800">
        <f>C186+C391+C802</f>
        <v>374742</v>
      </c>
      <c r="D1006" s="290">
        <f>B1006/C1006</f>
        <v>8.2574144344642442E-2</v>
      </c>
      <c r="E1006" s="1020" t="s">
        <v>698</v>
      </c>
      <c r="F1006" s="127"/>
      <c r="G1006" s="596"/>
      <c r="H1006" s="127"/>
    </row>
    <row r="1007" spans="1:8" ht="15" thickBot="1" x14ac:dyDescent="0.4">
      <c r="A1007" s="311"/>
      <c r="B1007" s="891"/>
      <c r="C1007" s="891"/>
      <c r="D1007" s="314"/>
      <c r="E1007" s="1020"/>
      <c r="F1007" s="127"/>
      <c r="G1007" s="596"/>
      <c r="H1007" s="127"/>
    </row>
    <row r="1008" spans="1:8" ht="15" thickBot="1" x14ac:dyDescent="0.4">
      <c r="A1008" s="337" t="s">
        <v>531</v>
      </c>
      <c r="B1008" s="1023" t="s">
        <v>508</v>
      </c>
      <c r="C1008" s="1024" t="s">
        <v>509</v>
      </c>
      <c r="D1008" s="322" t="s">
        <v>507</v>
      </c>
      <c r="E1008" s="1020"/>
      <c r="F1008" s="127"/>
      <c r="G1008" s="596"/>
      <c r="H1008" s="127"/>
    </row>
    <row r="1009" spans="1:8" x14ac:dyDescent="0.35">
      <c r="A1009" s="291" t="s">
        <v>481</v>
      </c>
      <c r="B1009" s="315">
        <f>B189+B394+B805</f>
        <v>3287</v>
      </c>
      <c r="C1009" s="315">
        <f>C189+C394+C805</f>
        <v>3483</v>
      </c>
      <c r="D1009" s="290">
        <f t="shared" ref="D1009:D1014" si="134">B1009/C1009</f>
        <v>0.943726672408843</v>
      </c>
      <c r="E1009" s="1020" t="s">
        <v>698</v>
      </c>
      <c r="F1009" s="127"/>
      <c r="G1009" s="596"/>
      <c r="H1009" s="127"/>
    </row>
    <row r="1010" spans="1:8" x14ac:dyDescent="0.35">
      <c r="A1010" s="291" t="s">
        <v>584</v>
      </c>
      <c r="B1010" s="315">
        <f t="shared" ref="B1010:C1010" si="135">B190+B395+B806</f>
        <v>95608</v>
      </c>
      <c r="C1010" s="315">
        <f t="shared" si="135"/>
        <v>101126</v>
      </c>
      <c r="D1010" s="290">
        <f t="shared" si="134"/>
        <v>0.94543440855961869</v>
      </c>
      <c r="E1010" s="1020" t="s">
        <v>698</v>
      </c>
      <c r="F1010" s="127"/>
      <c r="G1010" s="596"/>
      <c r="H1010" s="127"/>
    </row>
    <row r="1011" spans="1:8" x14ac:dyDescent="0.35">
      <c r="A1011" s="291" t="s">
        <v>477</v>
      </c>
      <c r="B1011" s="315">
        <f t="shared" ref="B1011:C1011" si="136">B191+B396+B807</f>
        <v>1612</v>
      </c>
      <c r="C1011" s="315">
        <f t="shared" si="136"/>
        <v>7394</v>
      </c>
      <c r="D1011" s="290">
        <f t="shared" si="134"/>
        <v>0.21801460643765216</v>
      </c>
      <c r="E1011" s="1020" t="s">
        <v>698</v>
      </c>
      <c r="F1011" s="127"/>
      <c r="G1011" s="596"/>
      <c r="H1011" s="127"/>
    </row>
    <row r="1012" spans="1:8" x14ac:dyDescent="0.35">
      <c r="A1012" s="291" t="s">
        <v>478</v>
      </c>
      <c r="B1012" s="315">
        <f t="shared" ref="B1012:C1012" si="137">B192+B397+B808</f>
        <v>1778</v>
      </c>
      <c r="C1012" s="315">
        <f t="shared" si="137"/>
        <v>38077</v>
      </c>
      <c r="D1012" s="290">
        <f t="shared" si="134"/>
        <v>4.6694855161908765E-2</v>
      </c>
      <c r="E1012" s="1020" t="s">
        <v>698</v>
      </c>
      <c r="F1012" s="127"/>
      <c r="G1012" s="596"/>
      <c r="H1012" s="127"/>
    </row>
    <row r="1013" spans="1:8" x14ac:dyDescent="0.35">
      <c r="A1013" s="291" t="s">
        <v>479</v>
      </c>
      <c r="B1013" s="315">
        <f t="shared" ref="B1013:C1013" si="138">B193+B398+B809</f>
        <v>5394</v>
      </c>
      <c r="C1013" s="315">
        <f t="shared" si="138"/>
        <v>22107</v>
      </c>
      <c r="D1013" s="290">
        <f t="shared" si="134"/>
        <v>0.24399511466956167</v>
      </c>
      <c r="E1013" s="1020" t="s">
        <v>698</v>
      </c>
      <c r="F1013" s="127"/>
      <c r="G1013" s="596"/>
      <c r="H1013" s="127"/>
    </row>
    <row r="1014" spans="1:8" ht="15" thickBot="1" x14ac:dyDescent="0.4">
      <c r="A1014" s="292" t="s">
        <v>480</v>
      </c>
      <c r="B1014" s="315">
        <f t="shared" ref="B1014" si="139">B194+B399+B810</f>
        <v>26213</v>
      </c>
      <c r="C1014" s="315">
        <f>C194+C399+C810</f>
        <v>31172</v>
      </c>
      <c r="D1014" s="290">
        <f t="shared" si="134"/>
        <v>0.84091492364942899</v>
      </c>
      <c r="E1014" s="1020" t="s">
        <v>698</v>
      </c>
      <c r="F1014" s="127"/>
      <c r="G1014" s="596"/>
      <c r="H1014" s="127"/>
    </row>
    <row r="1015" spans="1:8" ht="15" thickBot="1" x14ac:dyDescent="0.4">
      <c r="A1015" s="311"/>
      <c r="B1015" s="891"/>
      <c r="C1015" s="891"/>
      <c r="D1015" s="314"/>
      <c r="E1015" s="1020"/>
      <c r="F1015" s="127"/>
      <c r="G1015" s="596"/>
      <c r="H1015" s="127"/>
    </row>
    <row r="1016" spans="1:8" ht="15" thickBot="1" x14ac:dyDescent="0.4">
      <c r="A1016" s="204" t="s">
        <v>467</v>
      </c>
      <c r="B1016" s="1081"/>
      <c r="C1016" s="1081"/>
      <c r="D1016" s="338"/>
      <c r="E1016" s="1020"/>
      <c r="F1016" s="127"/>
      <c r="G1016" s="596"/>
      <c r="H1016" s="127"/>
    </row>
    <row r="1017" spans="1:8" ht="28.5" thickBot="1" x14ac:dyDescent="0.4">
      <c r="A1017" s="337" t="s">
        <v>636</v>
      </c>
      <c r="B1017" s="1023" t="s">
        <v>508</v>
      </c>
      <c r="C1017" s="1024" t="s">
        <v>510</v>
      </c>
      <c r="D1017" s="322" t="s">
        <v>511</v>
      </c>
      <c r="E1017" s="1020"/>
      <c r="F1017" s="127"/>
      <c r="G1017" s="596"/>
      <c r="H1017" s="127"/>
    </row>
    <row r="1018" spans="1:8" x14ac:dyDescent="0.35">
      <c r="A1018" s="214" t="s">
        <v>468</v>
      </c>
      <c r="B1018" s="315">
        <f>B198+B403+B814</f>
        <v>178901</v>
      </c>
      <c r="C1018" s="315">
        <f>C198+C403+C814</f>
        <v>179115</v>
      </c>
      <c r="D1018" s="290">
        <f>B1018/C1018</f>
        <v>0.99880523685900124</v>
      </c>
      <c r="E1018" s="1020" t="s">
        <v>698</v>
      </c>
      <c r="F1018" s="127"/>
      <c r="G1018" s="596"/>
      <c r="H1018" s="127"/>
    </row>
    <row r="1019" spans="1:8" x14ac:dyDescent="0.35">
      <c r="A1019" s="214" t="s">
        <v>469</v>
      </c>
      <c r="B1019" s="315">
        <f t="shared" ref="B1019:C1019" si="140">B199+B404+B815</f>
        <v>179080</v>
      </c>
      <c r="C1019" s="315">
        <f t="shared" si="140"/>
        <v>179115</v>
      </c>
      <c r="D1019" s="290">
        <f>B1019/C1019</f>
        <v>0.99980459481338801</v>
      </c>
      <c r="E1019" s="1020" t="s">
        <v>698</v>
      </c>
      <c r="F1019" s="127"/>
      <c r="G1019" s="596"/>
      <c r="H1019" s="127"/>
    </row>
    <row r="1020" spans="1:8" ht="15" thickBot="1" x14ac:dyDescent="0.4">
      <c r="A1020" s="214" t="s">
        <v>470</v>
      </c>
      <c r="B1020" s="315">
        <f t="shared" ref="B1020" si="141">B200+B405+B816</f>
        <v>165527</v>
      </c>
      <c r="C1020" s="315">
        <f>C200+C405+C816</f>
        <v>179115</v>
      </c>
      <c r="D1020" s="290">
        <f>B1020/C1020</f>
        <v>0.92413812355190794</v>
      </c>
      <c r="E1020" s="1020" t="s">
        <v>698</v>
      </c>
      <c r="F1020" s="127"/>
      <c r="G1020" s="596"/>
      <c r="H1020" s="127"/>
    </row>
    <row r="1021" spans="1:8" ht="28.5" thickBot="1" x14ac:dyDescent="0.4">
      <c r="A1021" s="337" t="s">
        <v>637</v>
      </c>
      <c r="B1021" s="1023" t="s">
        <v>508</v>
      </c>
      <c r="C1021" s="1024" t="s">
        <v>512</v>
      </c>
      <c r="D1021" s="322" t="s">
        <v>511</v>
      </c>
      <c r="E1021" s="1020"/>
      <c r="F1021" s="127"/>
      <c r="G1021" s="596"/>
      <c r="H1021" s="127"/>
    </row>
    <row r="1022" spans="1:8" x14ac:dyDescent="0.35">
      <c r="A1022" s="214" t="s">
        <v>471</v>
      </c>
      <c r="B1022" s="315">
        <f>B202+B407+B818</f>
        <v>71904</v>
      </c>
      <c r="C1022" s="315">
        <f>C202+C407+C818</f>
        <v>71909</v>
      </c>
      <c r="D1022" s="290">
        <f>B1022/C1022</f>
        <v>0.99993046767442184</v>
      </c>
      <c r="E1022" s="1020" t="s">
        <v>698</v>
      </c>
      <c r="F1022" s="127"/>
      <c r="G1022" s="596"/>
      <c r="H1022" s="127"/>
    </row>
    <row r="1023" spans="1:8" x14ac:dyDescent="0.35">
      <c r="A1023" s="214" t="s">
        <v>472</v>
      </c>
      <c r="B1023" s="315">
        <f t="shared" ref="B1023:C1023" si="142">B203+B408+B819</f>
        <v>71902</v>
      </c>
      <c r="C1023" s="315">
        <f t="shared" si="142"/>
        <v>71909</v>
      </c>
      <c r="D1023" s="290">
        <f>B1023/C1023</f>
        <v>0.9999026547441906</v>
      </c>
      <c r="E1023" s="1020" t="s">
        <v>698</v>
      </c>
      <c r="F1023" s="127"/>
      <c r="G1023" s="596"/>
      <c r="H1023" s="127"/>
    </row>
    <row r="1024" spans="1:8" ht="15" thickBot="1" x14ac:dyDescent="0.4">
      <c r="A1024" s="214" t="s">
        <v>473</v>
      </c>
      <c r="B1024" s="315">
        <f t="shared" ref="B1024" si="143">B204+B409+B820</f>
        <v>63940</v>
      </c>
      <c r="C1024" s="315">
        <f>C204+C409+C820</f>
        <v>71909</v>
      </c>
      <c r="D1024" s="290">
        <f>B1024/C1024</f>
        <v>0.88917937949352654</v>
      </c>
      <c r="E1024" s="1020" t="s">
        <v>698</v>
      </c>
      <c r="F1024" s="127"/>
      <c r="G1024" s="596"/>
      <c r="H1024" s="127"/>
    </row>
    <row r="1025" spans="1:8" ht="42.5" thickBot="1" x14ac:dyDescent="0.4">
      <c r="A1025" s="337" t="s">
        <v>638</v>
      </c>
      <c r="B1025" s="1023" t="s">
        <v>508</v>
      </c>
      <c r="C1025" s="1024" t="s">
        <v>850</v>
      </c>
      <c r="D1025" s="322" t="s">
        <v>511</v>
      </c>
      <c r="E1025" s="1020"/>
      <c r="F1025" s="127"/>
      <c r="G1025" s="596"/>
      <c r="H1025" s="127"/>
    </row>
    <row r="1026" spans="1:8" x14ac:dyDescent="0.35">
      <c r="A1026" s="214" t="s">
        <v>474</v>
      </c>
      <c r="B1026" s="315">
        <f>B206+B411+B822</f>
        <v>97425</v>
      </c>
      <c r="C1026" s="315">
        <f>C206+C411+C822</f>
        <v>97455</v>
      </c>
      <c r="D1026" s="290">
        <f>B1026/C1026</f>
        <v>0.99969216561489915</v>
      </c>
      <c r="E1026" s="1020" t="s">
        <v>698</v>
      </c>
      <c r="F1026" s="127"/>
      <c r="G1026" s="596"/>
      <c r="H1026" s="127"/>
    </row>
    <row r="1027" spans="1:8" x14ac:dyDescent="0.35">
      <c r="A1027" s="214" t="s">
        <v>475</v>
      </c>
      <c r="B1027" s="315">
        <f t="shared" ref="B1027:C1027" si="144">B207+B412+B823</f>
        <v>97398</v>
      </c>
      <c r="C1027" s="315">
        <f t="shared" si="144"/>
        <v>97455</v>
      </c>
      <c r="D1027" s="290">
        <f>B1027/C1027</f>
        <v>0.99941511466830846</v>
      </c>
      <c r="E1027" s="1020" t="s">
        <v>698</v>
      </c>
      <c r="F1027" s="127"/>
      <c r="G1027" s="596"/>
      <c r="H1027" s="127"/>
    </row>
    <row r="1028" spans="1:8" ht="15" thickBot="1" x14ac:dyDescent="0.4">
      <c r="A1028" s="214" t="s">
        <v>476</v>
      </c>
      <c r="B1028" s="315">
        <f t="shared" ref="B1028" si="145">B208+B413+B824</f>
        <v>79356</v>
      </c>
      <c r="C1028" s="315">
        <f>C208+C413+C824</f>
        <v>97455</v>
      </c>
      <c r="D1028" s="290">
        <f>B1028/C1028</f>
        <v>0.81428351546867783</v>
      </c>
      <c r="E1028" s="1020" t="s">
        <v>698</v>
      </c>
      <c r="F1028" s="127"/>
      <c r="G1028" s="596"/>
      <c r="H1028" s="127"/>
    </row>
    <row r="1029" spans="1:8" ht="42.5" thickBot="1" x14ac:dyDescent="0.4">
      <c r="A1029" s="337" t="s">
        <v>639</v>
      </c>
      <c r="B1029" s="1023" t="s">
        <v>508</v>
      </c>
      <c r="C1029" s="1024" t="s">
        <v>635</v>
      </c>
      <c r="D1029" s="322" t="s">
        <v>511</v>
      </c>
      <c r="E1029" s="1020"/>
      <c r="F1029" s="127"/>
      <c r="G1029" s="596"/>
      <c r="H1029" s="127"/>
    </row>
    <row r="1030" spans="1:8" x14ac:dyDescent="0.35">
      <c r="A1030" s="214" t="s">
        <v>632</v>
      </c>
      <c r="B1030" s="315">
        <f>B210+B415+B826</f>
        <v>77382</v>
      </c>
      <c r="C1030" s="315">
        <f>C210+C415+C826</f>
        <v>77390</v>
      </c>
      <c r="D1030" s="290">
        <f>B1030/C1030</f>
        <v>0.99989662747124952</v>
      </c>
      <c r="E1030" s="1020" t="s">
        <v>698</v>
      </c>
      <c r="F1030" s="127"/>
      <c r="G1030" s="596"/>
      <c r="H1030" s="127"/>
    </row>
    <row r="1031" spans="1:8" x14ac:dyDescent="0.35">
      <c r="A1031" s="214" t="s">
        <v>633</v>
      </c>
      <c r="B1031" s="315">
        <f>B211+B416+B827</f>
        <v>77379</v>
      </c>
      <c r="C1031" s="315">
        <f>C211+C416+C827</f>
        <v>77390</v>
      </c>
      <c r="D1031" s="290">
        <f>B1031/C1031</f>
        <v>0.99985786277296806</v>
      </c>
      <c r="E1031" s="1020" t="s">
        <v>698</v>
      </c>
      <c r="F1031" s="127"/>
      <c r="G1031" s="596"/>
      <c r="H1031" s="127"/>
    </row>
    <row r="1032" spans="1:8" x14ac:dyDescent="0.35">
      <c r="A1032" s="311"/>
      <c r="B1032" s="330"/>
      <c r="C1032" s="330"/>
      <c r="D1032" s="330"/>
      <c r="E1032" s="330"/>
      <c r="F1032" s="205"/>
      <c r="G1032" s="205"/>
      <c r="H1032" s="205"/>
    </row>
    <row r="1033" spans="1:8" x14ac:dyDescent="0.35"/>
    <row r="1034" spans="1:8" x14ac:dyDescent="0.35"/>
    <row r="1035" spans="1:8" x14ac:dyDescent="0.35"/>
    <row r="1036" spans="1:8" x14ac:dyDescent="0.35"/>
    <row r="1037" spans="1:8" x14ac:dyDescent="0.35"/>
    <row r="1038" spans="1:8" x14ac:dyDescent="0.35"/>
    <row r="1039" spans="1:8" x14ac:dyDescent="0.35"/>
    <row r="1040" spans="1:8" x14ac:dyDescent="0.35"/>
    <row r="1041" x14ac:dyDescent="0.35"/>
    <row r="1042" x14ac:dyDescent="0.35"/>
    <row r="1043" x14ac:dyDescent="0.35"/>
    <row r="1044" x14ac:dyDescent="0.35"/>
    <row r="1045" x14ac:dyDescent="0.35"/>
    <row r="1046" x14ac:dyDescent="0.35"/>
    <row r="1047" x14ac:dyDescent="0.35"/>
    <row r="1048" x14ac:dyDescent="0.35"/>
    <row r="1049" x14ac:dyDescent="0.35"/>
    <row r="1050" x14ac:dyDescent="0.35"/>
    <row r="1051" x14ac:dyDescent="0.35"/>
    <row r="1052" x14ac:dyDescent="0.35"/>
    <row r="1053" x14ac:dyDescent="0.35"/>
    <row r="1054" x14ac:dyDescent="0.35"/>
    <row r="1055" x14ac:dyDescent="0.35"/>
    <row r="1056" x14ac:dyDescent="0.35"/>
    <row r="1057" x14ac:dyDescent="0.35"/>
    <row r="1058" x14ac:dyDescent="0.35"/>
    <row r="1059" x14ac:dyDescent="0.35"/>
    <row r="1060" x14ac:dyDescent="0.35"/>
    <row r="1061" x14ac:dyDescent="0.35"/>
    <row r="1062" x14ac:dyDescent="0.35"/>
    <row r="1063" x14ac:dyDescent="0.35"/>
    <row r="1064" x14ac:dyDescent="0.35"/>
    <row r="1065" x14ac:dyDescent="0.35"/>
    <row r="1066" x14ac:dyDescent="0.35"/>
    <row r="1067" x14ac:dyDescent="0.35"/>
    <row r="1068" x14ac:dyDescent="0.35"/>
    <row r="1069" x14ac:dyDescent="0.35"/>
    <row r="1070" x14ac:dyDescent="0.35"/>
    <row r="1071" x14ac:dyDescent="0.35"/>
    <row r="1072" x14ac:dyDescent="0.35"/>
    <row r="1073" x14ac:dyDescent="0.35"/>
    <row r="1074" x14ac:dyDescent="0.35"/>
    <row r="1075" x14ac:dyDescent="0.35"/>
    <row r="1076" x14ac:dyDescent="0.35"/>
    <row r="1077" x14ac:dyDescent="0.35"/>
    <row r="1078" x14ac:dyDescent="0.35"/>
    <row r="1079" x14ac:dyDescent="0.35"/>
    <row r="1080" x14ac:dyDescent="0.35"/>
    <row r="1081" x14ac:dyDescent="0.35"/>
    <row r="1082" x14ac:dyDescent="0.35"/>
    <row r="1083" x14ac:dyDescent="0.35"/>
    <row r="1084" x14ac:dyDescent="0.35"/>
    <row r="1085" x14ac:dyDescent="0.35"/>
    <row r="1086" x14ac:dyDescent="0.35"/>
    <row r="1087" x14ac:dyDescent="0.35"/>
    <row r="1088" x14ac:dyDescent="0.35"/>
    <row r="1089" x14ac:dyDescent="0.35"/>
    <row r="1090" x14ac:dyDescent="0.35"/>
    <row r="1091" x14ac:dyDescent="0.35"/>
    <row r="1092" x14ac:dyDescent="0.35"/>
    <row r="1093" x14ac:dyDescent="0.35"/>
    <row r="1094" x14ac:dyDescent="0.35"/>
    <row r="1095" x14ac:dyDescent="0.35"/>
    <row r="1096" x14ac:dyDescent="0.35"/>
    <row r="1097" x14ac:dyDescent="0.35"/>
    <row r="1098" x14ac:dyDescent="0.35"/>
    <row r="1099" x14ac:dyDescent="0.35"/>
    <row r="1100" x14ac:dyDescent="0.35"/>
    <row r="1101" x14ac:dyDescent="0.35"/>
    <row r="1102" x14ac:dyDescent="0.35"/>
    <row r="1103" x14ac:dyDescent="0.35"/>
    <row r="1104" x14ac:dyDescent="0.35"/>
    <row r="1105" x14ac:dyDescent="0.35"/>
    <row r="1106" x14ac:dyDescent="0.35"/>
    <row r="1107" x14ac:dyDescent="0.35"/>
    <row r="1108" x14ac:dyDescent="0.35"/>
    <row r="1109" x14ac:dyDescent="0.35"/>
    <row r="1110" x14ac:dyDescent="0.35"/>
    <row r="1111" x14ac:dyDescent="0.35"/>
    <row r="1112" x14ac:dyDescent="0.35"/>
    <row r="1113" x14ac:dyDescent="0.35"/>
    <row r="1114" x14ac:dyDescent="0.35"/>
    <row r="1115" x14ac:dyDescent="0.35"/>
    <row r="1116" x14ac:dyDescent="0.35"/>
    <row r="1117" x14ac:dyDescent="0.35"/>
    <row r="1118" x14ac:dyDescent="0.35"/>
    <row r="1119" x14ac:dyDescent="0.35"/>
    <row r="1120" x14ac:dyDescent="0.35"/>
    <row r="1121" x14ac:dyDescent="0.35"/>
    <row r="1122" x14ac:dyDescent="0.35"/>
    <row r="1123" x14ac:dyDescent="0.35"/>
    <row r="1124" x14ac:dyDescent="0.35"/>
    <row r="1125" x14ac:dyDescent="0.35"/>
    <row r="1126" x14ac:dyDescent="0.35"/>
    <row r="1127" x14ac:dyDescent="0.35"/>
    <row r="1128" x14ac:dyDescent="0.35"/>
    <row r="1129" x14ac:dyDescent="0.35"/>
    <row r="1130" x14ac:dyDescent="0.35"/>
    <row r="1131" x14ac:dyDescent="0.35"/>
    <row r="1132" x14ac:dyDescent="0.35"/>
    <row r="1133" x14ac:dyDescent="0.35"/>
    <row r="1134" x14ac:dyDescent="0.35"/>
    <row r="1135" x14ac:dyDescent="0.35"/>
    <row r="1136" x14ac:dyDescent="0.35"/>
    <row r="1137" x14ac:dyDescent="0.35"/>
    <row r="1138" x14ac:dyDescent="0.35"/>
    <row r="1139" x14ac:dyDescent="0.35"/>
    <row r="1140" x14ac:dyDescent="0.35"/>
    <row r="1141" x14ac:dyDescent="0.35"/>
    <row r="1142" x14ac:dyDescent="0.35"/>
    <row r="1143" x14ac:dyDescent="0.35"/>
    <row r="1144" x14ac:dyDescent="0.35"/>
    <row r="1145" x14ac:dyDescent="0.35"/>
    <row r="1146" x14ac:dyDescent="0.35"/>
    <row r="1147" x14ac:dyDescent="0.35"/>
    <row r="1148" x14ac:dyDescent="0.35"/>
    <row r="1149" x14ac:dyDescent="0.35"/>
    <row r="1150" x14ac:dyDescent="0.35"/>
    <row r="1151" x14ac:dyDescent="0.35"/>
    <row r="1152" x14ac:dyDescent="0.35"/>
    <row r="1153" x14ac:dyDescent="0.35"/>
    <row r="1154" x14ac:dyDescent="0.35"/>
    <row r="1155" x14ac:dyDescent="0.35"/>
    <row r="1156" x14ac:dyDescent="0.35"/>
    <row r="1157" x14ac:dyDescent="0.35"/>
    <row r="1158" x14ac:dyDescent="0.35"/>
    <row r="1159" x14ac:dyDescent="0.35"/>
    <row r="1160" x14ac:dyDescent="0.35"/>
    <row r="1161" x14ac:dyDescent="0.35"/>
    <row r="1162" x14ac:dyDescent="0.35"/>
    <row r="1163" x14ac:dyDescent="0.35"/>
    <row r="1164" x14ac:dyDescent="0.35"/>
    <row r="1165" x14ac:dyDescent="0.35"/>
    <row r="1166" x14ac:dyDescent="0.35"/>
    <row r="1167" x14ac:dyDescent="0.35"/>
    <row r="1168" x14ac:dyDescent="0.35"/>
    <row r="1169" x14ac:dyDescent="0.35"/>
    <row r="1170" x14ac:dyDescent="0.35"/>
    <row r="1171" x14ac:dyDescent="0.35"/>
    <row r="1172" x14ac:dyDescent="0.35"/>
    <row r="1173" x14ac:dyDescent="0.35"/>
    <row r="1174" x14ac:dyDescent="0.35"/>
    <row r="1175" x14ac:dyDescent="0.35"/>
    <row r="1176" x14ac:dyDescent="0.35"/>
    <row r="1177" x14ac:dyDescent="0.35"/>
    <row r="1178" x14ac:dyDescent="0.35"/>
    <row r="1179" x14ac:dyDescent="0.35"/>
    <row r="1180" x14ac:dyDescent="0.35"/>
    <row r="1181" x14ac:dyDescent="0.35"/>
    <row r="1182" x14ac:dyDescent="0.35"/>
    <row r="1183" x14ac:dyDescent="0.35"/>
    <row r="1184" x14ac:dyDescent="0.35"/>
    <row r="1185" x14ac:dyDescent="0.35"/>
    <row r="1186" x14ac:dyDescent="0.35"/>
    <row r="1187" x14ac:dyDescent="0.35"/>
    <row r="1188" x14ac:dyDescent="0.35"/>
    <row r="1189" x14ac:dyDescent="0.35"/>
    <row r="1190" x14ac:dyDescent="0.35"/>
    <row r="1191" x14ac:dyDescent="0.35"/>
    <row r="1192" x14ac:dyDescent="0.35"/>
    <row r="1193" x14ac:dyDescent="0.35"/>
    <row r="1194" x14ac:dyDescent="0.35"/>
    <row r="1195" x14ac:dyDescent="0.35"/>
    <row r="1196" x14ac:dyDescent="0.35"/>
    <row r="1197" x14ac:dyDescent="0.35"/>
    <row r="1198" x14ac:dyDescent="0.35"/>
    <row r="1199" x14ac:dyDescent="0.35"/>
    <row r="1200" x14ac:dyDescent="0.35"/>
    <row r="1201" x14ac:dyDescent="0.35"/>
    <row r="1202" x14ac:dyDescent="0.35"/>
    <row r="1203" x14ac:dyDescent="0.35"/>
    <row r="1204" x14ac:dyDescent="0.35"/>
    <row r="1205" x14ac:dyDescent="0.35"/>
    <row r="1206" x14ac:dyDescent="0.35"/>
    <row r="1207" x14ac:dyDescent="0.35"/>
    <row r="1208" x14ac:dyDescent="0.35"/>
    <row r="1209" x14ac:dyDescent="0.35"/>
    <row r="1210" x14ac:dyDescent="0.35"/>
    <row r="1211" x14ac:dyDescent="0.35"/>
    <row r="1212" x14ac:dyDescent="0.35"/>
    <row r="1213" x14ac:dyDescent="0.35"/>
    <row r="1214" x14ac:dyDescent="0.35"/>
    <row r="1215" x14ac:dyDescent="0.35"/>
    <row r="1216" x14ac:dyDescent="0.35"/>
    <row r="1217" x14ac:dyDescent="0.35"/>
    <row r="1218" x14ac:dyDescent="0.35"/>
    <row r="1219" x14ac:dyDescent="0.35"/>
    <row r="1220" x14ac:dyDescent="0.35"/>
    <row r="1221" x14ac:dyDescent="0.35"/>
    <row r="1222" x14ac:dyDescent="0.35"/>
    <row r="1223" x14ac:dyDescent="0.35"/>
    <row r="1224" x14ac:dyDescent="0.35"/>
    <row r="1225" x14ac:dyDescent="0.35"/>
    <row r="1226" x14ac:dyDescent="0.35"/>
    <row r="1227" x14ac:dyDescent="0.35"/>
    <row r="1228" x14ac:dyDescent="0.35"/>
    <row r="1229" x14ac:dyDescent="0.35"/>
    <row r="1230" x14ac:dyDescent="0.35"/>
    <row r="1231" x14ac:dyDescent="0.35"/>
    <row r="1232" x14ac:dyDescent="0.35"/>
    <row r="1233" x14ac:dyDescent="0.35"/>
    <row r="1234" x14ac:dyDescent="0.35"/>
    <row r="1235" x14ac:dyDescent="0.35"/>
    <row r="1236" x14ac:dyDescent="0.35"/>
    <row r="1237" x14ac:dyDescent="0.35"/>
    <row r="1238" x14ac:dyDescent="0.35"/>
    <row r="1239" x14ac:dyDescent="0.35"/>
    <row r="1240" x14ac:dyDescent="0.35"/>
    <row r="1241" x14ac:dyDescent="0.35"/>
    <row r="1242" x14ac:dyDescent="0.35"/>
    <row r="1243" x14ac:dyDescent="0.35"/>
    <row r="1244" x14ac:dyDescent="0.35"/>
    <row r="1245" x14ac:dyDescent="0.35"/>
    <row r="1246" x14ac:dyDescent="0.35"/>
    <row r="1247" x14ac:dyDescent="0.35"/>
    <row r="1248" x14ac:dyDescent="0.35"/>
    <row r="1249" x14ac:dyDescent="0.35"/>
    <row r="1250" x14ac:dyDescent="0.35"/>
    <row r="1251" x14ac:dyDescent="0.35"/>
    <row r="1252" x14ac:dyDescent="0.35"/>
    <row r="1253" x14ac:dyDescent="0.35"/>
    <row r="1254" x14ac:dyDescent="0.35"/>
    <row r="1255" x14ac:dyDescent="0.35"/>
    <row r="1256" x14ac:dyDescent="0.35"/>
    <row r="1257" x14ac:dyDescent="0.35"/>
    <row r="1258" x14ac:dyDescent="0.35"/>
    <row r="1259" x14ac:dyDescent="0.35"/>
    <row r="1260" x14ac:dyDescent="0.35"/>
    <row r="1261" x14ac:dyDescent="0.35"/>
    <row r="1262" x14ac:dyDescent="0.35"/>
    <row r="1263" x14ac:dyDescent="0.35"/>
    <row r="1264" x14ac:dyDescent="0.35"/>
    <row r="1265" x14ac:dyDescent="0.35"/>
    <row r="1266" x14ac:dyDescent="0.35"/>
    <row r="1267" x14ac:dyDescent="0.35"/>
    <row r="1268" x14ac:dyDescent="0.35"/>
    <row r="1269" x14ac:dyDescent="0.35"/>
    <row r="1270" x14ac:dyDescent="0.35"/>
    <row r="1271" x14ac:dyDescent="0.35"/>
    <row r="1272" x14ac:dyDescent="0.35"/>
    <row r="1273" x14ac:dyDescent="0.35"/>
    <row r="1274" x14ac:dyDescent="0.35"/>
    <row r="1275" x14ac:dyDescent="0.35"/>
    <row r="1276" x14ac:dyDescent="0.35"/>
    <row r="1277" x14ac:dyDescent="0.35"/>
    <row r="1278" x14ac:dyDescent="0.35"/>
    <row r="1279" x14ac:dyDescent="0.35"/>
    <row r="1280" x14ac:dyDescent="0.35"/>
    <row r="1281" x14ac:dyDescent="0.35"/>
    <row r="1282" x14ac:dyDescent="0.35"/>
    <row r="1283" x14ac:dyDescent="0.35"/>
    <row r="1284" x14ac:dyDescent="0.35"/>
    <row r="1285" x14ac:dyDescent="0.35"/>
    <row r="1286" x14ac:dyDescent="0.35"/>
    <row r="1287" x14ac:dyDescent="0.35"/>
    <row r="1288" x14ac:dyDescent="0.35"/>
    <row r="1289" x14ac:dyDescent="0.35"/>
    <row r="1290" x14ac:dyDescent="0.35"/>
    <row r="1291" x14ac:dyDescent="0.35"/>
    <row r="1292" x14ac:dyDescent="0.35"/>
    <row r="1293" x14ac:dyDescent="0.35"/>
    <row r="1294" x14ac:dyDescent="0.35"/>
    <row r="1295" x14ac:dyDescent="0.35"/>
    <row r="1296" x14ac:dyDescent="0.35"/>
    <row r="1297" x14ac:dyDescent="0.35"/>
    <row r="1298" x14ac:dyDescent="0.35"/>
    <row r="1299" x14ac:dyDescent="0.35"/>
    <row r="1300" x14ac:dyDescent="0.35"/>
    <row r="1301" x14ac:dyDescent="0.35"/>
    <row r="1302" x14ac:dyDescent="0.35"/>
    <row r="1303" x14ac:dyDescent="0.35"/>
    <row r="1304" x14ac:dyDescent="0.35"/>
    <row r="1305" x14ac:dyDescent="0.35"/>
    <row r="1306" x14ac:dyDescent="0.35"/>
    <row r="1307" x14ac:dyDescent="0.35"/>
    <row r="1308" x14ac:dyDescent="0.35"/>
    <row r="1309" x14ac:dyDescent="0.35"/>
    <row r="1310" x14ac:dyDescent="0.35"/>
    <row r="1311" x14ac:dyDescent="0.35"/>
    <row r="1312" x14ac:dyDescent="0.35"/>
    <row r="1313" x14ac:dyDescent="0.35"/>
    <row r="1314" x14ac:dyDescent="0.35"/>
    <row r="1315" x14ac:dyDescent="0.35"/>
    <row r="1316" x14ac:dyDescent="0.35"/>
    <row r="1317" x14ac:dyDescent="0.35"/>
    <row r="1318" x14ac:dyDescent="0.35"/>
    <row r="1319" x14ac:dyDescent="0.35"/>
    <row r="1320" x14ac:dyDescent="0.35"/>
    <row r="1321" x14ac:dyDescent="0.35"/>
    <row r="1322" x14ac:dyDescent="0.35"/>
    <row r="1323" x14ac:dyDescent="0.35"/>
    <row r="1324" x14ac:dyDescent="0.35"/>
    <row r="1325" x14ac:dyDescent="0.35"/>
    <row r="1326" x14ac:dyDescent="0.35"/>
    <row r="1327" x14ac:dyDescent="0.35"/>
    <row r="1328" x14ac:dyDescent="0.35"/>
    <row r="1329" x14ac:dyDescent="0.35"/>
    <row r="1330" x14ac:dyDescent="0.35"/>
    <row r="1331" x14ac:dyDescent="0.35"/>
    <row r="1332" x14ac:dyDescent="0.35"/>
    <row r="1333" x14ac:dyDescent="0.35"/>
    <row r="1334" x14ac:dyDescent="0.35"/>
    <row r="1335" x14ac:dyDescent="0.35"/>
    <row r="1336" x14ac:dyDescent="0.35"/>
    <row r="1337" x14ac:dyDescent="0.35"/>
    <row r="1338" x14ac:dyDescent="0.35"/>
    <row r="1339" x14ac:dyDescent="0.35"/>
    <row r="1340" x14ac:dyDescent="0.35"/>
    <row r="1341" x14ac:dyDescent="0.35"/>
    <row r="1342" x14ac:dyDescent="0.35"/>
    <row r="1343" x14ac:dyDescent="0.35"/>
    <row r="1344" x14ac:dyDescent="0.35"/>
    <row r="1345" x14ac:dyDescent="0.35"/>
    <row r="1346" x14ac:dyDescent="0.35"/>
    <row r="1347" x14ac:dyDescent="0.35"/>
    <row r="1348" x14ac:dyDescent="0.35"/>
    <row r="1349" x14ac:dyDescent="0.35"/>
    <row r="1350" x14ac:dyDescent="0.35"/>
    <row r="1351" x14ac:dyDescent="0.35"/>
    <row r="1352" x14ac:dyDescent="0.35"/>
    <row r="1353" x14ac:dyDescent="0.35"/>
    <row r="1354" x14ac:dyDescent="0.35"/>
    <row r="1355" x14ac:dyDescent="0.35"/>
    <row r="1356" x14ac:dyDescent="0.35"/>
    <row r="1357" x14ac:dyDescent="0.35"/>
    <row r="1358" x14ac:dyDescent="0.35"/>
    <row r="1359" x14ac:dyDescent="0.35"/>
    <row r="1360" x14ac:dyDescent="0.35"/>
    <row r="1361" x14ac:dyDescent="0.35"/>
    <row r="1362" x14ac:dyDescent="0.35"/>
    <row r="1363" x14ac:dyDescent="0.35"/>
    <row r="1364" x14ac:dyDescent="0.35"/>
    <row r="1365" x14ac:dyDescent="0.35"/>
    <row r="1366" x14ac:dyDescent="0.35"/>
    <row r="1367" x14ac:dyDescent="0.35"/>
    <row r="1368" x14ac:dyDescent="0.35"/>
    <row r="1369" x14ac:dyDescent="0.35"/>
    <row r="1370" x14ac:dyDescent="0.35"/>
    <row r="1371" x14ac:dyDescent="0.35"/>
    <row r="1372" x14ac:dyDescent="0.35"/>
    <row r="1373" x14ac:dyDescent="0.35"/>
    <row r="1374" x14ac:dyDescent="0.35"/>
    <row r="1375" x14ac:dyDescent="0.35"/>
    <row r="1376" x14ac:dyDescent="0.35"/>
    <row r="1377" x14ac:dyDescent="0.35"/>
    <row r="1378" x14ac:dyDescent="0.35"/>
    <row r="1379" x14ac:dyDescent="0.35"/>
    <row r="1380" x14ac:dyDescent="0.35"/>
    <row r="1381" x14ac:dyDescent="0.35"/>
    <row r="1382" x14ac:dyDescent="0.35"/>
    <row r="1383" x14ac:dyDescent="0.35"/>
    <row r="1384" x14ac:dyDescent="0.35"/>
    <row r="1385" x14ac:dyDescent="0.35"/>
    <row r="1386" x14ac:dyDescent="0.35"/>
    <row r="1387" x14ac:dyDescent="0.35"/>
    <row r="1388" x14ac:dyDescent="0.35"/>
    <row r="1389" x14ac:dyDescent="0.35"/>
    <row r="1390" x14ac:dyDescent="0.35"/>
    <row r="1391" x14ac:dyDescent="0.35"/>
    <row r="1392" x14ac:dyDescent="0.35"/>
    <row r="1393" x14ac:dyDescent="0.35"/>
    <row r="1394" x14ac:dyDescent="0.35"/>
    <row r="1395" x14ac:dyDescent="0.35"/>
    <row r="1396" x14ac:dyDescent="0.35"/>
    <row r="1397" x14ac:dyDescent="0.35"/>
    <row r="1398" x14ac:dyDescent="0.35"/>
    <row r="1399" x14ac:dyDescent="0.35"/>
    <row r="1400" x14ac:dyDescent="0.35"/>
    <row r="1401" x14ac:dyDescent="0.35"/>
    <row r="1402" x14ac:dyDescent="0.35"/>
    <row r="1403" x14ac:dyDescent="0.35"/>
    <row r="1404" x14ac:dyDescent="0.35"/>
    <row r="1405" x14ac:dyDescent="0.35"/>
    <row r="1406" x14ac:dyDescent="0.35"/>
    <row r="1407" x14ac:dyDescent="0.35"/>
    <row r="1408" x14ac:dyDescent="0.35"/>
    <row r="1409" x14ac:dyDescent="0.35"/>
    <row r="1410" x14ac:dyDescent="0.35"/>
    <row r="1411" x14ac:dyDescent="0.35"/>
    <row r="1412" x14ac:dyDescent="0.35"/>
    <row r="1413" x14ac:dyDescent="0.35"/>
    <row r="1414" x14ac:dyDescent="0.35"/>
    <row r="1415" x14ac:dyDescent="0.35"/>
    <row r="1416" x14ac:dyDescent="0.35"/>
    <row r="1417" x14ac:dyDescent="0.35"/>
    <row r="1418" x14ac:dyDescent="0.35"/>
    <row r="1419" x14ac:dyDescent="0.35"/>
    <row r="1420" x14ac:dyDescent="0.35"/>
    <row r="1421" x14ac:dyDescent="0.35"/>
    <row r="1422" x14ac:dyDescent="0.35"/>
    <row r="1423" x14ac:dyDescent="0.35"/>
    <row r="1424" x14ac:dyDescent="0.35"/>
    <row r="1425" x14ac:dyDescent="0.35"/>
    <row r="1426" x14ac:dyDescent="0.35"/>
    <row r="1427" x14ac:dyDescent="0.35"/>
    <row r="1428" x14ac:dyDescent="0.35"/>
    <row r="1429" x14ac:dyDescent="0.35"/>
    <row r="1430" x14ac:dyDescent="0.35"/>
    <row r="1431" x14ac:dyDescent="0.35"/>
    <row r="1432" x14ac:dyDescent="0.35"/>
    <row r="1433" x14ac:dyDescent="0.35"/>
    <row r="1434" x14ac:dyDescent="0.35"/>
    <row r="1435" x14ac:dyDescent="0.35"/>
    <row r="1436" x14ac:dyDescent="0.35"/>
    <row r="1437" x14ac:dyDescent="0.35"/>
    <row r="1438" x14ac:dyDescent="0.35"/>
    <row r="1439" x14ac:dyDescent="0.35"/>
    <row r="1440" x14ac:dyDescent="0.35"/>
    <row r="1441" x14ac:dyDescent="0.35"/>
    <row r="1442" x14ac:dyDescent="0.35"/>
    <row r="1443" x14ac:dyDescent="0.35"/>
    <row r="1444" x14ac:dyDescent="0.35"/>
    <row r="1445" x14ac:dyDescent="0.35"/>
    <row r="1446" x14ac:dyDescent="0.35"/>
    <row r="1447" x14ac:dyDescent="0.35"/>
    <row r="1448" x14ac:dyDescent="0.35"/>
    <row r="1449" x14ac:dyDescent="0.35"/>
    <row r="1450" x14ac:dyDescent="0.35"/>
    <row r="1451" x14ac:dyDescent="0.35"/>
    <row r="1452" x14ac:dyDescent="0.35"/>
    <row r="1453" x14ac:dyDescent="0.35"/>
    <row r="1454" x14ac:dyDescent="0.35"/>
    <row r="1455" x14ac:dyDescent="0.35"/>
    <row r="1456" x14ac:dyDescent="0.35"/>
    <row r="1457" x14ac:dyDescent="0.35"/>
    <row r="1458" x14ac:dyDescent="0.35"/>
    <row r="1459" x14ac:dyDescent="0.35"/>
    <row r="1460" x14ac:dyDescent="0.35"/>
    <row r="1461" x14ac:dyDescent="0.35"/>
    <row r="1462" x14ac:dyDescent="0.35"/>
    <row r="1463" x14ac:dyDescent="0.35"/>
    <row r="1464" x14ac:dyDescent="0.35"/>
    <row r="1465" x14ac:dyDescent="0.35"/>
    <row r="1466" x14ac:dyDescent="0.35"/>
    <row r="1467" x14ac:dyDescent="0.35"/>
    <row r="1468" x14ac:dyDescent="0.35"/>
    <row r="1469" x14ac:dyDescent="0.35"/>
    <row r="1470" x14ac:dyDescent="0.35"/>
    <row r="1471" x14ac:dyDescent="0.35"/>
    <row r="1472" x14ac:dyDescent="0.35"/>
    <row r="1473" x14ac:dyDescent="0.35"/>
    <row r="1474" x14ac:dyDescent="0.35"/>
    <row r="1475" x14ac:dyDescent="0.35"/>
    <row r="1476" x14ac:dyDescent="0.35"/>
    <row r="1477" x14ac:dyDescent="0.35"/>
    <row r="1478" x14ac:dyDescent="0.35"/>
    <row r="1479" x14ac:dyDescent="0.35"/>
    <row r="1480" x14ac:dyDescent="0.35"/>
    <row r="1481" x14ac:dyDescent="0.35"/>
    <row r="1482" x14ac:dyDescent="0.35"/>
    <row r="1483" x14ac:dyDescent="0.35"/>
    <row r="1484" x14ac:dyDescent="0.35"/>
    <row r="1485" x14ac:dyDescent="0.35"/>
    <row r="1486" x14ac:dyDescent="0.35"/>
    <row r="1487" x14ac:dyDescent="0.35"/>
    <row r="1488" x14ac:dyDescent="0.35"/>
    <row r="1489" x14ac:dyDescent="0.35"/>
    <row r="1490" x14ac:dyDescent="0.35"/>
    <row r="1491" x14ac:dyDescent="0.35"/>
  </sheetData>
  <mergeCells count="5">
    <mergeCell ref="A626:B626"/>
    <mergeCell ref="A1:H2"/>
    <mergeCell ref="A10:B10"/>
    <mergeCell ref="A215:B215"/>
    <mergeCell ref="A421:B421"/>
  </mergeCells>
  <conditionalFormatting sqref="H56:H57 E66:E169 E60:E64">
    <cfRule type="containsText" dxfId="22" priority="8" operator="containsText" text="FALSE">
      <formula>NOT(ISERROR(SEARCH("FALSE",E56)))</formula>
    </cfRule>
  </conditionalFormatting>
  <conditionalFormatting sqref="H261:H262 E271:E374 E265:E269">
    <cfRule type="containsText" dxfId="21" priority="4" operator="containsText" text="FALSE">
      <formula>NOT(ISERROR(SEARCH("FALSE",E261)))</formula>
    </cfRule>
  </conditionalFormatting>
  <conditionalFormatting sqref="H672:H673 E682:E785 E676:E680">
    <cfRule type="containsText" dxfId="20" priority="1" operator="containsText" text="FALSE">
      <formula>NOT(ISERROR(SEARCH("FALSE",E672)))</formula>
    </cfRule>
  </conditionalFormatting>
  <pageMargins left="0.33" right="0.37" top="0.33" bottom="0.32" header="0.31496062992125984" footer="0.31496062992125984"/>
  <pageSetup paperSize="9" scale="45" fitToHeight="2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FFFF00"/>
    <pageSetUpPr fitToPage="1"/>
  </sheetPr>
  <dimension ref="A1:XFD246"/>
  <sheetViews>
    <sheetView showGridLines="0" zoomScale="60" zoomScaleNormal="60" workbookViewId="0">
      <pane xSplit="1" ySplit="2" topLeftCell="AA211" activePane="bottomRight" state="frozen"/>
      <selection pane="topRight" activeCell="B1" sqref="B1"/>
      <selection pane="bottomLeft" activeCell="A3" sqref="A3"/>
      <selection pane="bottomRight" activeCell="A8" sqref="A8:AF222"/>
    </sheetView>
  </sheetViews>
  <sheetFormatPr defaultColWidth="0" defaultRowHeight="14.5" x14ac:dyDescent="0.35"/>
  <cols>
    <col min="1" max="1" width="39.453125" style="303" bestFit="1" customWidth="1"/>
    <col min="2" max="26" width="39.453125" style="389" customWidth="1"/>
    <col min="27" max="27" width="42.26953125" style="389" customWidth="1"/>
    <col min="28" max="32" width="39.453125" style="389" customWidth="1"/>
    <col min="33" max="33" width="42.26953125" style="389" customWidth="1"/>
    <col min="34" max="16384" width="9.1796875" style="270" hidden="1"/>
  </cols>
  <sheetData>
    <row r="1" spans="1:45" ht="15" customHeight="1" x14ac:dyDescent="0.35">
      <c r="A1" s="1270" t="s">
        <v>391</v>
      </c>
      <c r="B1" s="345"/>
      <c r="C1" s="345"/>
      <c r="D1" s="345"/>
      <c r="E1" s="345"/>
      <c r="F1" s="345"/>
      <c r="G1" s="345"/>
      <c r="H1" s="345"/>
      <c r="I1" s="345"/>
      <c r="J1" s="345"/>
      <c r="K1" s="345"/>
      <c r="L1" s="345"/>
      <c r="M1" s="345"/>
      <c r="N1" s="345"/>
      <c r="O1" s="345"/>
      <c r="P1" s="345"/>
      <c r="Q1" s="345"/>
      <c r="R1" s="345"/>
      <c r="S1" s="345"/>
      <c r="T1" s="345"/>
      <c r="U1" s="345"/>
      <c r="V1" s="345"/>
      <c r="W1" s="345"/>
      <c r="X1" s="345"/>
      <c r="Y1" s="345"/>
      <c r="Z1" s="345"/>
      <c r="AA1" s="345"/>
      <c r="AB1" s="345"/>
      <c r="AC1" s="345"/>
      <c r="AD1" s="345"/>
      <c r="AE1" s="345"/>
      <c r="AF1" s="345"/>
      <c r="AG1" s="345"/>
    </row>
    <row r="2" spans="1:45" ht="42" customHeight="1" x14ac:dyDescent="0.35">
      <c r="A2" s="1271"/>
      <c r="B2" s="346" t="s">
        <v>397</v>
      </c>
      <c r="C2" s="346" t="s">
        <v>399</v>
      </c>
      <c r="D2" s="346" t="s">
        <v>400</v>
      </c>
      <c r="E2" s="346" t="s">
        <v>401</v>
      </c>
      <c r="F2" s="346" t="s">
        <v>402</v>
      </c>
      <c r="G2" s="346" t="s">
        <v>398</v>
      </c>
      <c r="H2" s="346" t="s">
        <v>5</v>
      </c>
      <c r="I2" s="346" t="s">
        <v>403</v>
      </c>
      <c r="J2" s="346" t="s">
        <v>583</v>
      </c>
      <c r="K2" s="346" t="s">
        <v>405</v>
      </c>
      <c r="L2" s="346" t="s">
        <v>406</v>
      </c>
      <c r="M2" s="346" t="s">
        <v>629</v>
      </c>
      <c r="N2" s="346" t="s">
        <v>707</v>
      </c>
      <c r="O2" s="346" t="s">
        <v>28</v>
      </c>
      <c r="P2" s="346" t="s">
        <v>39</v>
      </c>
      <c r="Q2" s="346" t="s">
        <v>536</v>
      </c>
      <c r="R2" s="346" t="s">
        <v>31</v>
      </c>
      <c r="S2" s="346" t="s">
        <v>408</v>
      </c>
      <c r="T2" s="346" t="s">
        <v>219</v>
      </c>
      <c r="U2" s="346" t="s">
        <v>543</v>
      </c>
      <c r="V2" s="346" t="s">
        <v>585</v>
      </c>
      <c r="W2" s="346" t="s">
        <v>455</v>
      </c>
      <c r="X2" s="346" t="s">
        <v>456</v>
      </c>
      <c r="Y2" s="346" t="s">
        <v>413</v>
      </c>
      <c r="Z2" s="346" t="s">
        <v>414</v>
      </c>
      <c r="AA2" s="346" t="s">
        <v>537</v>
      </c>
      <c r="AB2" s="346" t="s">
        <v>650</v>
      </c>
      <c r="AC2" s="346" t="s">
        <v>647</v>
      </c>
      <c r="AD2" s="346" t="s">
        <v>648</v>
      </c>
      <c r="AE2" s="795" t="s">
        <v>840</v>
      </c>
      <c r="AF2" s="795" t="s">
        <v>841</v>
      </c>
      <c r="AG2" s="795" t="s">
        <v>842</v>
      </c>
    </row>
    <row r="3" spans="1:45" s="271" customFormat="1" ht="19" customHeight="1" thickBot="1" x14ac:dyDescent="0.4">
      <c r="A3" s="347"/>
      <c r="B3" s="348"/>
      <c r="C3" s="348"/>
      <c r="D3" s="348"/>
      <c r="E3" s="348"/>
      <c r="F3" s="348"/>
      <c r="G3" s="348"/>
      <c r="H3" s="348"/>
      <c r="I3" s="348"/>
      <c r="J3" s="348"/>
      <c r="K3" s="348"/>
      <c r="L3" s="348"/>
      <c r="M3" s="348"/>
      <c r="N3" s="348"/>
      <c r="O3" s="348"/>
      <c r="P3" s="348"/>
      <c r="Q3" s="348"/>
      <c r="R3" s="348"/>
      <c r="S3" s="348"/>
      <c r="T3" s="348"/>
      <c r="U3" s="348"/>
      <c r="V3" s="348"/>
      <c r="W3" s="348"/>
      <c r="X3" s="348"/>
      <c r="Y3" s="348"/>
      <c r="Z3" s="348"/>
      <c r="AA3" s="348"/>
      <c r="AB3" s="348"/>
      <c r="AC3" s="348"/>
      <c r="AD3" s="348"/>
      <c r="AE3" s="796"/>
      <c r="AF3" s="796"/>
      <c r="AG3" s="797" t="s">
        <v>843</v>
      </c>
    </row>
    <row r="4" spans="1:45" s="272" customFormat="1" ht="21.75" customHeight="1" thickBot="1" x14ac:dyDescent="0.55000000000000004">
      <c r="A4" s="349" t="s">
        <v>347</v>
      </c>
      <c r="B4" s="350"/>
      <c r="C4" s="351"/>
      <c r="D4" s="351"/>
      <c r="E4" s="351"/>
      <c r="F4" s="351"/>
      <c r="G4" s="351"/>
      <c r="H4" s="348"/>
      <c r="I4" s="352"/>
      <c r="J4" s="352"/>
      <c r="K4" s="352"/>
      <c r="L4" s="352"/>
      <c r="M4" s="352"/>
      <c r="N4" s="336"/>
      <c r="O4" s="336"/>
      <c r="P4" s="336"/>
      <c r="Q4" s="336"/>
      <c r="R4" s="336"/>
      <c r="S4" s="353"/>
      <c r="T4" s="336"/>
      <c r="U4" s="354"/>
      <c r="V4" s="354"/>
      <c r="W4" s="354"/>
      <c r="X4" s="354"/>
      <c r="Y4" s="354"/>
      <c r="Z4" s="354"/>
      <c r="AA4" s="354"/>
      <c r="AB4" s="336"/>
      <c r="AC4" s="336"/>
      <c r="AD4" s="336"/>
      <c r="AE4" s="336"/>
      <c r="AF4" s="336"/>
      <c r="AG4" s="354"/>
      <c r="AH4" s="199"/>
      <c r="AI4" s="200"/>
      <c r="AJ4" s="200"/>
      <c r="AK4" s="200"/>
      <c r="AL4" s="179"/>
      <c r="AM4" s="198"/>
      <c r="AN4" s="198"/>
      <c r="AO4" s="198"/>
      <c r="AP4" s="198"/>
      <c r="AQ4" s="198"/>
      <c r="AR4" s="198"/>
      <c r="AS4" s="198"/>
    </row>
    <row r="5" spans="1:45" s="272" customFormat="1" ht="21.75" customHeight="1" x14ac:dyDescent="0.5">
      <c r="A5" s="355" t="s">
        <v>527</v>
      </c>
      <c r="B5" s="356"/>
      <c r="C5" s="351"/>
      <c r="D5" s="351"/>
      <c r="E5" s="351"/>
      <c r="F5" s="351"/>
      <c r="G5" s="351"/>
      <c r="H5" s="348"/>
      <c r="I5" s="352"/>
      <c r="J5" s="352"/>
      <c r="K5" s="352"/>
      <c r="L5" s="352"/>
      <c r="M5" s="352"/>
      <c r="N5" s="336"/>
      <c r="O5" s="336"/>
      <c r="P5" s="336"/>
      <c r="Q5" s="336"/>
      <c r="R5" s="336"/>
      <c r="S5" s="353"/>
      <c r="T5" s="336"/>
      <c r="U5" s="354"/>
      <c r="V5" s="354"/>
      <c r="W5" s="354"/>
      <c r="X5" s="354"/>
      <c r="Y5" s="354"/>
      <c r="Z5" s="354"/>
      <c r="AA5" s="354"/>
      <c r="AB5" s="336"/>
      <c r="AC5" s="336"/>
      <c r="AD5" s="336"/>
      <c r="AE5" s="336"/>
      <c r="AF5" s="336"/>
      <c r="AG5" s="354"/>
      <c r="AH5" s="199"/>
      <c r="AI5" s="200"/>
      <c r="AJ5" s="200"/>
      <c r="AK5" s="200"/>
      <c r="AL5" s="179"/>
      <c r="AM5" s="198"/>
      <c r="AN5" s="198"/>
      <c r="AO5" s="198"/>
      <c r="AP5" s="198"/>
      <c r="AQ5" s="198"/>
      <c r="AR5" s="198"/>
      <c r="AS5" s="198"/>
    </row>
    <row r="6" spans="1:45" s="272" customFormat="1" ht="21.75" customHeight="1" thickBot="1" x14ac:dyDescent="0.55000000000000004">
      <c r="A6" s="357" t="s">
        <v>528</v>
      </c>
      <c r="B6" s="358"/>
      <c r="C6" s="351"/>
      <c r="D6" s="351"/>
      <c r="E6" s="351"/>
      <c r="F6" s="351"/>
      <c r="G6" s="351"/>
      <c r="H6" s="348"/>
      <c r="I6" s="352"/>
      <c r="J6" s="352"/>
      <c r="K6" s="352"/>
      <c r="L6" s="352"/>
      <c r="M6" s="352"/>
      <c r="N6" s="336"/>
      <c r="O6" s="336"/>
      <c r="P6" s="336"/>
      <c r="Q6" s="336"/>
      <c r="R6" s="336"/>
      <c r="S6" s="353"/>
      <c r="T6" s="336"/>
      <c r="U6" s="354"/>
      <c r="V6" s="354"/>
      <c r="W6" s="354"/>
      <c r="X6" s="354"/>
      <c r="Y6" s="354"/>
      <c r="Z6" s="354"/>
      <c r="AA6" s="354"/>
      <c r="AB6" s="336"/>
      <c r="AC6" s="336"/>
      <c r="AD6" s="336"/>
      <c r="AE6" s="336"/>
      <c r="AF6" s="336"/>
      <c r="AG6" s="354"/>
      <c r="AH6" s="199"/>
      <c r="AI6" s="200"/>
      <c r="AJ6" s="200"/>
      <c r="AK6" s="200"/>
      <c r="AL6" s="179"/>
      <c r="AM6" s="198"/>
      <c r="AN6" s="198"/>
      <c r="AO6" s="198"/>
      <c r="AP6" s="198"/>
      <c r="AQ6" s="198"/>
      <c r="AR6" s="198"/>
      <c r="AS6" s="198"/>
    </row>
    <row r="7" spans="1:45" s="272" customFormat="1" ht="9.75" customHeight="1" thickBot="1" x14ac:dyDescent="0.55000000000000004">
      <c r="A7" s="306"/>
      <c r="B7" s="351"/>
      <c r="C7" s="351"/>
      <c r="D7" s="351"/>
      <c r="E7" s="351"/>
      <c r="F7" s="351"/>
      <c r="G7" s="351"/>
      <c r="H7" s="352"/>
      <c r="I7" s="352"/>
      <c r="J7" s="352"/>
      <c r="K7" s="352"/>
      <c r="L7" s="352"/>
      <c r="M7" s="352"/>
      <c r="N7" s="336"/>
      <c r="O7" s="336"/>
      <c r="P7" s="336"/>
      <c r="Q7" s="336"/>
      <c r="R7" s="336"/>
      <c r="S7" s="353"/>
      <c r="T7" s="336"/>
      <c r="U7" s="354"/>
      <c r="V7" s="354"/>
      <c r="W7" s="354"/>
      <c r="X7" s="354"/>
      <c r="Y7" s="354"/>
      <c r="Z7" s="354"/>
      <c r="AA7" s="354"/>
      <c r="AB7" s="336"/>
      <c r="AC7" s="336"/>
      <c r="AD7" s="336"/>
      <c r="AE7" s="336"/>
      <c r="AF7" s="336"/>
      <c r="AG7" s="354"/>
      <c r="AH7" s="199"/>
      <c r="AI7" s="200"/>
      <c r="AJ7" s="200"/>
      <c r="AK7" s="200"/>
      <c r="AL7" s="179"/>
      <c r="AM7" s="198"/>
      <c r="AN7" s="198"/>
      <c r="AO7" s="198"/>
      <c r="AP7" s="198"/>
      <c r="AQ7" s="198"/>
      <c r="AR7" s="198"/>
      <c r="AS7" s="198"/>
    </row>
    <row r="8" spans="1:45" ht="29.25" customHeight="1" thickBot="1" x14ac:dyDescent="0.4">
      <c r="A8" s="309" t="s">
        <v>1</v>
      </c>
      <c r="B8" s="359"/>
      <c r="C8" s="359"/>
      <c r="D8" s="359"/>
      <c r="E8" s="359"/>
      <c r="F8" s="359"/>
      <c r="G8" s="359"/>
      <c r="H8" s="360"/>
      <c r="I8" s="360"/>
      <c r="J8" s="359"/>
      <c r="K8" s="359"/>
      <c r="L8" s="359"/>
      <c r="M8" s="359"/>
      <c r="N8" s="359"/>
      <c r="O8" s="359"/>
      <c r="P8" s="359"/>
      <c r="Q8" s="359"/>
      <c r="R8" s="359"/>
      <c r="S8" s="359"/>
      <c r="T8" s="359"/>
      <c r="U8" s="359"/>
      <c r="V8" s="359"/>
      <c r="W8" s="359"/>
      <c r="X8" s="359"/>
      <c r="Y8" s="359"/>
      <c r="Z8" s="359"/>
      <c r="AA8" s="359"/>
      <c r="AB8" s="359"/>
      <c r="AC8" s="359"/>
      <c r="AD8" s="359"/>
      <c r="AE8" s="359"/>
      <c r="AF8" s="359"/>
      <c r="AG8" s="359"/>
    </row>
    <row r="9" spans="1:45" s="570" customFormat="1" ht="15.5" x14ac:dyDescent="0.35">
      <c r="A9" s="569" t="s">
        <v>235</v>
      </c>
      <c r="B9" s="575"/>
      <c r="C9" s="575"/>
      <c r="D9" s="575"/>
      <c r="E9" s="575"/>
      <c r="F9" s="575"/>
      <c r="G9" s="576"/>
      <c r="H9" s="575"/>
      <c r="I9" s="575"/>
      <c r="J9" s="575"/>
      <c r="K9" s="575"/>
      <c r="L9" s="575"/>
      <c r="M9" s="575"/>
      <c r="N9" s="575"/>
      <c r="O9" s="575"/>
      <c r="P9" s="575"/>
      <c r="Q9" s="575"/>
      <c r="R9" s="575"/>
      <c r="S9" s="575"/>
      <c r="T9" s="575"/>
      <c r="U9" s="575"/>
      <c r="V9" s="575"/>
      <c r="W9" s="575"/>
      <c r="X9" s="575"/>
      <c r="Y9" s="575"/>
      <c r="Z9" s="575"/>
      <c r="AA9" s="575"/>
      <c r="AB9" s="575"/>
      <c r="AC9" s="575"/>
      <c r="AD9" s="575"/>
      <c r="AE9" s="575"/>
      <c r="AF9" s="575"/>
      <c r="AG9" s="760"/>
    </row>
    <row r="10" spans="1:45" s="560" customFormat="1" ht="13" x14ac:dyDescent="0.3">
      <c r="A10" s="559" t="s">
        <v>236</v>
      </c>
      <c r="B10" s="577">
        <f t="shared" ref="B10:R10" si="0">IFERROR((B14-AVERAGE(B11:B13))/AVERAGE(B11:B13),"-")</f>
        <v>5.9739881280448021E-2</v>
      </c>
      <c r="C10" s="577">
        <f t="shared" si="0"/>
        <v>-5.9675210330659402E-2</v>
      </c>
      <c r="D10" s="577">
        <f t="shared" si="0"/>
        <v>8.2046242774566513E-2</v>
      </c>
      <c r="E10" s="577">
        <f t="shared" si="0"/>
        <v>7.1160751911655121E-2</v>
      </c>
      <c r="F10" s="577">
        <f t="shared" si="0"/>
        <v>1.6691753832583985E-2</v>
      </c>
      <c r="G10" s="578">
        <f t="shared" si="0"/>
        <v>4.072857923101722E-2</v>
      </c>
      <c r="H10" s="577">
        <f t="shared" si="0"/>
        <v>-2.9288012540219489E-2</v>
      </c>
      <c r="I10" s="577">
        <f t="shared" si="0"/>
        <v>1.4201643888915864E-2</v>
      </c>
      <c r="J10" s="577">
        <f t="shared" si="0"/>
        <v>2.6027133647647454E-2</v>
      </c>
      <c r="K10" s="577">
        <f t="shared" si="0"/>
        <v>-4.7048110487176286E-3</v>
      </c>
      <c r="L10" s="577">
        <f t="shared" si="0"/>
        <v>3.9719626168224297E-2</v>
      </c>
      <c r="M10" s="577">
        <f t="shared" si="0"/>
        <v>-9.731771085504019E-3</v>
      </c>
      <c r="N10" s="577">
        <f t="shared" si="0"/>
        <v>8.5653415968624455E-2</v>
      </c>
      <c r="O10" s="577">
        <f t="shared" si="0"/>
        <v>6.1636556854410135E-2</v>
      </c>
      <c r="P10" s="577" t="str">
        <f t="shared" si="0"/>
        <v>-</v>
      </c>
      <c r="Q10" s="577" t="str">
        <f t="shared" si="0"/>
        <v>-</v>
      </c>
      <c r="R10" s="577">
        <f t="shared" si="0"/>
        <v>0.19769166032140417</v>
      </c>
      <c r="S10" s="577">
        <f>IFERROR((S14-AVERAGE(S11:S13))/AVERAGE(S11:S13),"-")</f>
        <v>2.2047630739013058E-2</v>
      </c>
      <c r="T10" s="577">
        <f>IFERROR((T14-AVERAGE(T11:T13))/AVERAGE(T11:T13),"-")</f>
        <v>1.3992685641596439E-2</v>
      </c>
      <c r="U10" s="577">
        <f t="shared" ref="U10:AD10" si="1">IFERROR((U14-AVERAGE(U11:U13))/AVERAGE(U11:U13),"-")</f>
        <v>-3.7294639645041316E-2</v>
      </c>
      <c r="V10" s="577">
        <f t="shared" si="1"/>
        <v>0.10971163407358307</v>
      </c>
      <c r="W10" s="577">
        <f t="shared" si="1"/>
        <v>-3.3471592553294065E-2</v>
      </c>
      <c r="X10" s="577">
        <f t="shared" si="1"/>
        <v>2.9945292254534985E-2</v>
      </c>
      <c r="Y10" s="577">
        <f t="shared" si="1"/>
        <v>9.4594594594594544E-2</v>
      </c>
      <c r="Z10" s="577" t="str">
        <f t="shared" si="1"/>
        <v>-</v>
      </c>
      <c r="AA10" s="577">
        <f t="shared" si="1"/>
        <v>3.8303693570451436E-2</v>
      </c>
      <c r="AB10" s="577">
        <f t="shared" si="1"/>
        <v>4.6059733717164403E-2</v>
      </c>
      <c r="AC10" s="577">
        <f t="shared" si="1"/>
        <v>-2.4508053451613509E-2</v>
      </c>
      <c r="AD10" s="577">
        <f t="shared" si="1"/>
        <v>6.8607254814151433E-2</v>
      </c>
      <c r="AE10" s="577"/>
      <c r="AF10" s="761"/>
      <c r="AG10" s="577"/>
    </row>
    <row r="11" spans="1:45" s="558" customFormat="1" ht="13" x14ac:dyDescent="0.3">
      <c r="A11" s="561" t="s">
        <v>651</v>
      </c>
      <c r="B11" s="579">
        <v>156542</v>
      </c>
      <c r="C11" s="579">
        <v>1801</v>
      </c>
      <c r="D11" s="579">
        <v>28297</v>
      </c>
      <c r="E11" s="579">
        <v>92045</v>
      </c>
      <c r="F11" s="579">
        <v>34399</v>
      </c>
      <c r="G11" s="580">
        <v>250143</v>
      </c>
      <c r="H11" s="579">
        <v>16025</v>
      </c>
      <c r="I11" s="579">
        <v>6800</v>
      </c>
      <c r="J11" s="579">
        <v>20531</v>
      </c>
      <c r="K11" s="579">
        <v>8840</v>
      </c>
      <c r="L11" s="579">
        <v>8185</v>
      </c>
      <c r="M11" s="581">
        <v>20381</v>
      </c>
      <c r="N11" s="581">
        <v>6866</v>
      </c>
      <c r="O11" s="579">
        <v>317</v>
      </c>
      <c r="P11" s="579"/>
      <c r="Q11" s="579"/>
      <c r="R11" s="582">
        <v>41480</v>
      </c>
      <c r="S11" s="579">
        <v>6727</v>
      </c>
      <c r="T11" s="579">
        <v>6274</v>
      </c>
      <c r="U11" s="579">
        <v>2756</v>
      </c>
      <c r="V11" s="579">
        <v>987</v>
      </c>
      <c r="W11" s="579">
        <v>3436</v>
      </c>
      <c r="X11" s="579">
        <v>6937</v>
      </c>
      <c r="Y11" s="579">
        <v>22</v>
      </c>
      <c r="Z11" s="579"/>
      <c r="AA11" s="579">
        <v>22540</v>
      </c>
      <c r="AB11" s="579">
        <v>914</v>
      </c>
      <c r="AC11" s="579">
        <v>52110</v>
      </c>
      <c r="AD11" s="579">
        <v>18015</v>
      </c>
      <c r="AE11" s="762" t="str">
        <f>IF(B11=SUM(C11:F11),"TRUE","FALSE")</f>
        <v>TRUE</v>
      </c>
      <c r="AF11" s="763" t="str">
        <f>IF(B11=SUM(H11:X11),"TRUE","FALSE")</f>
        <v>TRUE</v>
      </c>
      <c r="AG11" s="586" t="str">
        <f>IF(G11=SUM(H11:AD11),"TRUE","FALSE")</f>
        <v>TRUE</v>
      </c>
    </row>
    <row r="12" spans="1:45" s="558" customFormat="1" ht="13" x14ac:dyDescent="0.3">
      <c r="A12" s="562" t="s">
        <v>696</v>
      </c>
      <c r="B12" s="583">
        <v>158332</v>
      </c>
      <c r="C12" s="583">
        <v>1653</v>
      </c>
      <c r="D12" s="583">
        <v>29100</v>
      </c>
      <c r="E12" s="583">
        <v>92606</v>
      </c>
      <c r="F12" s="583">
        <v>34973</v>
      </c>
      <c r="G12" s="584">
        <v>254926</v>
      </c>
      <c r="H12" s="583">
        <v>16068</v>
      </c>
      <c r="I12" s="583">
        <v>6861</v>
      </c>
      <c r="J12" s="583">
        <v>20995</v>
      </c>
      <c r="K12" s="583">
        <v>8809</v>
      </c>
      <c r="L12" s="583">
        <v>8683</v>
      </c>
      <c r="M12" s="585">
        <v>20975</v>
      </c>
      <c r="N12" s="581">
        <v>6793</v>
      </c>
      <c r="O12" s="583">
        <v>304</v>
      </c>
      <c r="P12" s="583"/>
      <c r="Q12" s="583"/>
      <c r="R12" s="582">
        <v>41460</v>
      </c>
      <c r="S12" s="583">
        <v>6877</v>
      </c>
      <c r="T12" s="583">
        <v>6200</v>
      </c>
      <c r="U12" s="583">
        <v>2770</v>
      </c>
      <c r="V12" s="583">
        <v>980</v>
      </c>
      <c r="W12" s="583">
        <v>3586</v>
      </c>
      <c r="X12" s="583">
        <v>6971</v>
      </c>
      <c r="Y12" s="583">
        <v>17</v>
      </c>
      <c r="Z12" s="583"/>
      <c r="AA12" s="583">
        <v>22559</v>
      </c>
      <c r="AB12" s="583">
        <v>893</v>
      </c>
      <c r="AC12" s="583">
        <v>54689</v>
      </c>
      <c r="AD12" s="583">
        <v>18436</v>
      </c>
      <c r="AE12" s="762" t="str">
        <f>IF(B12=SUM(C12:F12),"TRUE","FALSE")</f>
        <v>TRUE</v>
      </c>
      <c r="AF12" s="763" t="str">
        <f>IF(B12=SUM(H12:X12),"TRUE","FALSE")</f>
        <v>TRUE</v>
      </c>
      <c r="AG12" s="586" t="str">
        <f>IF(G12=SUM(H12:AD12),"TRUE","FALSE")</f>
        <v>TRUE</v>
      </c>
    </row>
    <row r="13" spans="1:45" s="558" customFormat="1" ht="13" x14ac:dyDescent="0.3">
      <c r="A13" s="562" t="s">
        <v>726</v>
      </c>
      <c r="B13" s="583">
        <v>158679</v>
      </c>
      <c r="C13" s="583">
        <v>1657</v>
      </c>
      <c r="D13" s="583">
        <v>29103</v>
      </c>
      <c r="E13" s="583">
        <v>92988</v>
      </c>
      <c r="F13" s="583">
        <v>34931</v>
      </c>
      <c r="G13" s="584">
        <v>254766</v>
      </c>
      <c r="H13" s="583">
        <v>16391</v>
      </c>
      <c r="I13" s="583">
        <v>6900</v>
      </c>
      <c r="J13" s="583">
        <v>20832</v>
      </c>
      <c r="K13" s="583">
        <v>8707</v>
      </c>
      <c r="L13" s="583">
        <v>8812</v>
      </c>
      <c r="M13" s="585">
        <v>20606</v>
      </c>
      <c r="N13" s="581">
        <v>6994</v>
      </c>
      <c r="O13" s="583">
        <v>320</v>
      </c>
      <c r="P13" s="583"/>
      <c r="Q13" s="583"/>
      <c r="R13" s="582">
        <v>41825</v>
      </c>
      <c r="S13" s="583">
        <v>6761</v>
      </c>
      <c r="T13" s="583">
        <v>6393</v>
      </c>
      <c r="U13" s="583">
        <v>2813</v>
      </c>
      <c r="V13" s="583">
        <v>1050</v>
      </c>
      <c r="W13" s="583">
        <v>3345</v>
      </c>
      <c r="X13" s="583">
        <v>6930</v>
      </c>
      <c r="Y13" s="583">
        <v>35</v>
      </c>
      <c r="Z13" s="583"/>
      <c r="AA13" s="583">
        <v>22884</v>
      </c>
      <c r="AB13" s="583">
        <v>972</v>
      </c>
      <c r="AC13" s="583">
        <v>52822</v>
      </c>
      <c r="AD13" s="583">
        <v>19374</v>
      </c>
      <c r="AE13" s="762" t="str">
        <f>IF(B13=SUM(C13:F13),"TRUE","FALSE")</f>
        <v>TRUE</v>
      </c>
      <c r="AF13" s="763" t="str">
        <f>IF(B13=SUM(H13:X13),"TRUE","FALSE")</f>
        <v>TRUE</v>
      </c>
      <c r="AG13" s="586" t="str">
        <f>IF(G13=SUM(H13:AD13),"TRUE","FALSE")</f>
        <v>TRUE</v>
      </c>
    </row>
    <row r="14" spans="1:45" s="558" customFormat="1" ht="13" x14ac:dyDescent="0.3">
      <c r="A14" s="562" t="s">
        <v>752</v>
      </c>
      <c r="B14" s="583">
        <v>167281</v>
      </c>
      <c r="C14" s="583">
        <v>1602</v>
      </c>
      <c r="D14" s="583">
        <v>31199</v>
      </c>
      <c r="E14" s="583">
        <v>99132</v>
      </c>
      <c r="F14" s="583">
        <v>35348</v>
      </c>
      <c r="G14" s="584">
        <v>263594</v>
      </c>
      <c r="H14" s="583">
        <v>15688</v>
      </c>
      <c r="I14" s="583">
        <v>6951</v>
      </c>
      <c r="J14" s="583">
        <v>21327</v>
      </c>
      <c r="K14" s="583">
        <v>8744</v>
      </c>
      <c r="L14" s="583">
        <v>8900</v>
      </c>
      <c r="M14" s="585">
        <v>20453</v>
      </c>
      <c r="N14" s="581">
        <v>7474</v>
      </c>
      <c r="O14" s="583">
        <v>333</v>
      </c>
      <c r="P14" s="583"/>
      <c r="Q14" s="583"/>
      <c r="R14" s="582">
        <v>49810</v>
      </c>
      <c r="S14" s="583">
        <v>6938</v>
      </c>
      <c r="T14" s="583">
        <v>6377</v>
      </c>
      <c r="U14" s="583">
        <v>2676</v>
      </c>
      <c r="V14" s="583">
        <v>1116</v>
      </c>
      <c r="W14" s="583">
        <v>3340</v>
      </c>
      <c r="X14" s="583">
        <v>7154</v>
      </c>
      <c r="Y14" s="583">
        <v>27</v>
      </c>
      <c r="Z14" s="583"/>
      <c r="AA14" s="583">
        <v>23529</v>
      </c>
      <c r="AB14" s="583">
        <v>969</v>
      </c>
      <c r="AC14" s="583">
        <v>51903</v>
      </c>
      <c r="AD14" s="583">
        <v>19885</v>
      </c>
      <c r="AE14" s="762" t="str">
        <f>IF(B14=SUM(C14:F14),"TRUE","FALSE")</f>
        <v>TRUE</v>
      </c>
      <c r="AF14" s="763" t="str">
        <f>IF(B14=SUM(H14:X14),"TRUE","FALSE")</f>
        <v>TRUE</v>
      </c>
      <c r="AG14" s="586" t="str">
        <f>IF(G14=SUM(H14:AD14),"TRUE","FALSE")</f>
        <v>TRUE</v>
      </c>
    </row>
    <row r="15" spans="1:45" s="558" customFormat="1" ht="13" x14ac:dyDescent="0.3">
      <c r="A15" s="563" t="s">
        <v>425</v>
      </c>
      <c r="B15" s="586" t="str">
        <f t="shared" ref="B15:AD15" si="2">IFERROR(CONCATENATE(B14," (",ROUND(B10*100,1),"%)"),"-")</f>
        <v>167281 (6%)</v>
      </c>
      <c r="C15" s="586" t="str">
        <f t="shared" si="2"/>
        <v>1602 (-6%)</v>
      </c>
      <c r="D15" s="586" t="str">
        <f t="shared" si="2"/>
        <v>31199 (8.2%)</v>
      </c>
      <c r="E15" s="586" t="str">
        <f t="shared" si="2"/>
        <v>99132 (7.1%)</v>
      </c>
      <c r="F15" s="586" t="str">
        <f t="shared" si="2"/>
        <v>35348 (1.7%)</v>
      </c>
      <c r="G15" s="587" t="str">
        <f t="shared" si="2"/>
        <v>263594 (4.1%)</v>
      </c>
      <c r="H15" s="586" t="str">
        <f t="shared" si="2"/>
        <v>15688 (-2.9%)</v>
      </c>
      <c r="I15" s="586" t="str">
        <f t="shared" si="2"/>
        <v>6951 (1.4%)</v>
      </c>
      <c r="J15" s="586" t="str">
        <f t="shared" si="2"/>
        <v>21327 (2.6%)</v>
      </c>
      <c r="K15" s="586" t="str">
        <f t="shared" si="2"/>
        <v>8744 (-0.5%)</v>
      </c>
      <c r="L15" s="586" t="str">
        <f t="shared" si="2"/>
        <v>8900 (4%)</v>
      </c>
      <c r="M15" s="586" t="str">
        <f t="shared" si="2"/>
        <v>20453 (-1%)</v>
      </c>
      <c r="N15" s="586" t="str">
        <f t="shared" si="2"/>
        <v>7474 (8.6%)</v>
      </c>
      <c r="O15" s="586" t="str">
        <f t="shared" si="2"/>
        <v>333 (6.2%)</v>
      </c>
      <c r="P15" s="586" t="str">
        <f t="shared" si="2"/>
        <v>-</v>
      </c>
      <c r="Q15" s="586" t="str">
        <f t="shared" si="2"/>
        <v>-</v>
      </c>
      <c r="R15" s="586" t="str">
        <f t="shared" si="2"/>
        <v>49810 (19.8%)</v>
      </c>
      <c r="S15" s="586" t="str">
        <f>IFERROR(CONCATENATE(S14," (",ROUND(S10*100,1),"%)"),"-")</f>
        <v>6938 (2.2%)</v>
      </c>
      <c r="T15" s="586" t="str">
        <f t="shared" si="2"/>
        <v>6377 (1.4%)</v>
      </c>
      <c r="U15" s="586" t="str">
        <f t="shared" si="2"/>
        <v>2676 (-3.7%)</v>
      </c>
      <c r="V15" s="586" t="str">
        <f t="shared" si="2"/>
        <v>1116 (11%)</v>
      </c>
      <c r="W15" s="586" t="str">
        <f t="shared" si="2"/>
        <v>3340 (-3.3%)</v>
      </c>
      <c r="X15" s="586" t="str">
        <f t="shared" si="2"/>
        <v>7154 (3%)</v>
      </c>
      <c r="Y15" s="586" t="str">
        <f t="shared" si="2"/>
        <v>27 (9.5%)</v>
      </c>
      <c r="Z15" s="586" t="str">
        <f t="shared" si="2"/>
        <v>-</v>
      </c>
      <c r="AA15" s="586" t="str">
        <f t="shared" si="2"/>
        <v>23529 (3.8%)</v>
      </c>
      <c r="AB15" s="586" t="str">
        <f t="shared" si="2"/>
        <v>969 (4.6%)</v>
      </c>
      <c r="AC15" s="586" t="str">
        <f t="shared" si="2"/>
        <v>51903 (-2.5%)</v>
      </c>
      <c r="AD15" s="586" t="str">
        <f t="shared" si="2"/>
        <v>19885 (6.9%)</v>
      </c>
      <c r="AE15" s="762"/>
      <c r="AF15" s="763"/>
      <c r="AG15" s="586"/>
    </row>
    <row r="16" spans="1:45" s="558" customFormat="1" ht="13" x14ac:dyDescent="0.3">
      <c r="A16" s="563" t="s">
        <v>237</v>
      </c>
      <c r="B16" s="564" t="str">
        <f t="shared" ref="B16:R16" si="3">IFERROR(IF(ABS(AVERAGE(B11:B13)-B14)&gt;1.96*SQRT((AVERAGE(B11:B13)/3)+B14),"Sig","Not Sig"),"-")</f>
        <v>Sig</v>
      </c>
      <c r="C16" s="564" t="str">
        <f t="shared" si="3"/>
        <v>Sig</v>
      </c>
      <c r="D16" s="564" t="str">
        <f t="shared" si="3"/>
        <v>Sig</v>
      </c>
      <c r="E16" s="564" t="str">
        <f t="shared" si="3"/>
        <v>Sig</v>
      </c>
      <c r="F16" s="564" t="str">
        <f t="shared" si="3"/>
        <v>Sig</v>
      </c>
      <c r="G16" s="564" t="str">
        <f t="shared" si="3"/>
        <v>Sig</v>
      </c>
      <c r="H16" s="564" t="str">
        <f t="shared" si="3"/>
        <v>Sig</v>
      </c>
      <c r="I16" s="564" t="str">
        <f t="shared" si="3"/>
        <v>Not Sig</v>
      </c>
      <c r="J16" s="564" t="str">
        <f t="shared" si="3"/>
        <v>Sig</v>
      </c>
      <c r="K16" s="564" t="str">
        <f t="shared" si="3"/>
        <v>Not Sig</v>
      </c>
      <c r="L16" s="564" t="str">
        <f t="shared" si="3"/>
        <v>Sig</v>
      </c>
      <c r="M16" s="564" t="str">
        <f t="shared" si="3"/>
        <v>Not Sig</v>
      </c>
      <c r="N16" s="564" t="str">
        <f t="shared" si="3"/>
        <v>Sig</v>
      </c>
      <c r="O16" s="564" t="str">
        <f t="shared" si="3"/>
        <v>Not Sig</v>
      </c>
      <c r="P16" s="564" t="str">
        <f t="shared" si="3"/>
        <v>-</v>
      </c>
      <c r="Q16" s="564" t="str">
        <f t="shared" si="3"/>
        <v>-</v>
      </c>
      <c r="R16" s="564" t="str">
        <f t="shared" si="3"/>
        <v>Sig</v>
      </c>
      <c r="S16" s="564" t="str">
        <f>IFERROR(IF(ABS(AVERAGE(S11:S13)-S14)&gt;1.96*SQRT((AVERAGE(S11:S13)/3)+S14),"Sig","Not Sig"),"-")</f>
        <v>Not Sig</v>
      </c>
      <c r="T16" s="564" t="str">
        <f t="shared" ref="T16:AD16" si="4">IFERROR(IF(ABS(AVERAGE(T11:T13)-T14)&gt;1.96*SQRT((AVERAGE(T11:T13)/3)+T14),"Sig","Not Sig"),"-")</f>
        <v>Not Sig</v>
      </c>
      <c r="U16" s="564" t="str">
        <f t="shared" si="4"/>
        <v>Not Sig</v>
      </c>
      <c r="V16" s="564" t="str">
        <f t="shared" si="4"/>
        <v>Sig</v>
      </c>
      <c r="W16" s="564" t="str">
        <f t="shared" si="4"/>
        <v>Not Sig</v>
      </c>
      <c r="X16" s="564" t="str">
        <f t="shared" si="4"/>
        <v>Sig</v>
      </c>
      <c r="Y16" s="564" t="str">
        <f t="shared" si="4"/>
        <v>Not Sig</v>
      </c>
      <c r="Z16" s="564" t="str">
        <f t="shared" si="4"/>
        <v>-</v>
      </c>
      <c r="AA16" s="564" t="str">
        <f t="shared" si="4"/>
        <v>Sig</v>
      </c>
      <c r="AB16" s="564" t="str">
        <f t="shared" si="4"/>
        <v>Not Sig</v>
      </c>
      <c r="AC16" s="564" t="str">
        <f t="shared" si="4"/>
        <v>Sig</v>
      </c>
      <c r="AD16" s="564" t="str">
        <f t="shared" si="4"/>
        <v>Sig</v>
      </c>
      <c r="AE16" s="762"/>
      <c r="AF16" s="763"/>
      <c r="AG16" s="586"/>
    </row>
    <row r="17" spans="1:33" s="560" customFormat="1" ht="13" x14ac:dyDescent="0.3">
      <c r="A17" s="559" t="s">
        <v>238</v>
      </c>
      <c r="B17" s="577">
        <f t="shared" ref="B17:S17" si="5">IFERROR((B21-AVERAGE(B18:B20))/AVERAGE(B18:B20),"-")</f>
        <v>2.0381325152665632E-2</v>
      </c>
      <c r="C17" s="577">
        <f t="shared" si="5"/>
        <v>-9.8955132145052249E-2</v>
      </c>
      <c r="D17" s="577">
        <f t="shared" si="5"/>
        <v>2.0991700955436222E-2</v>
      </c>
      <c r="E17" s="577">
        <f t="shared" si="5"/>
        <v>3.4360423099665006E-2</v>
      </c>
      <c r="F17" s="577">
        <f t="shared" si="5"/>
        <v>-3.6164086056951865E-3</v>
      </c>
      <c r="G17" s="578">
        <f t="shared" si="5"/>
        <v>7.2959151328163361E-3</v>
      </c>
      <c r="H17" s="577">
        <f t="shared" si="5"/>
        <v>-4.206787468435224E-2</v>
      </c>
      <c r="I17" s="577">
        <f t="shared" si="5"/>
        <v>5.9952298352124941E-2</v>
      </c>
      <c r="J17" s="577">
        <f t="shared" si="5"/>
        <v>1.7935215591784459E-2</v>
      </c>
      <c r="K17" s="577">
        <f t="shared" si="5"/>
        <v>-6.3376376455676862E-3</v>
      </c>
      <c r="L17" s="577">
        <f t="shared" si="5"/>
        <v>1.5417057169634532E-2</v>
      </c>
      <c r="M17" s="577">
        <f t="shared" si="5"/>
        <v>2.4752475247524754E-2</v>
      </c>
      <c r="N17" s="577">
        <f t="shared" si="5"/>
        <v>8.247422680412371E-2</v>
      </c>
      <c r="O17" s="577">
        <f t="shared" si="5"/>
        <v>3.9218249558794695E-2</v>
      </c>
      <c r="P17" s="577">
        <f t="shared" si="5"/>
        <v>3.2774193548387037E-2</v>
      </c>
      <c r="Q17" s="577">
        <f t="shared" si="5"/>
        <v>3.0750043007053116E-2</v>
      </c>
      <c r="R17" s="577" t="str">
        <f t="shared" si="5"/>
        <v>-</v>
      </c>
      <c r="S17" s="577">
        <f t="shared" si="5"/>
        <v>-3.9941070551645079E-2</v>
      </c>
      <c r="T17" s="577">
        <f>IFERROR((T21-AVERAGE(T18:T20))/AVERAGE(T18:T20),"-")</f>
        <v>-3.5053280987100456E-2</v>
      </c>
      <c r="U17" s="577">
        <f t="shared" ref="U17:AC17" si="6">IFERROR((U21-AVERAGE(U18:U20))/AVERAGE(U18:U20),"-")</f>
        <v>-3.7078832822827597E-2</v>
      </c>
      <c r="V17" s="577">
        <f t="shared" si="6"/>
        <v>6.6112322791712044E-2</v>
      </c>
      <c r="W17" s="577">
        <f t="shared" si="6"/>
        <v>-4.9986490137800592E-2</v>
      </c>
      <c r="X17" s="577">
        <f t="shared" si="6"/>
        <v>-1.5572443004858546E-2</v>
      </c>
      <c r="Y17" s="577">
        <f t="shared" si="6"/>
        <v>7.3342668147361262E-2</v>
      </c>
      <c r="Z17" s="577">
        <f t="shared" si="6"/>
        <v>-0.11045543513189804</v>
      </c>
      <c r="AA17" s="577">
        <f t="shared" si="6"/>
        <v>4.3946679651835172E-2</v>
      </c>
      <c r="AB17" s="577">
        <f t="shared" si="6"/>
        <v>-5.5080213903743375E-2</v>
      </c>
      <c r="AC17" s="577">
        <f t="shared" si="6"/>
        <v>-1.2304050734670179E-2</v>
      </c>
      <c r="AD17" s="577">
        <f>IFERROR((AD21-AVERAGE(AD18:AD20))/AVERAGE(AD18:AD20),"-")</f>
        <v>6.1375530300684301E-2</v>
      </c>
      <c r="AE17" s="762"/>
      <c r="AF17" s="763"/>
      <c r="AG17" s="586"/>
    </row>
    <row r="18" spans="1:33" s="558" customFormat="1" ht="13" x14ac:dyDescent="0.3">
      <c r="A18" s="561" t="s">
        <v>651</v>
      </c>
      <c r="B18" s="579">
        <v>149092</v>
      </c>
      <c r="C18" s="579">
        <v>1706</v>
      </c>
      <c r="D18" s="579">
        <v>42536</v>
      </c>
      <c r="E18" s="579">
        <v>70141</v>
      </c>
      <c r="F18" s="579">
        <v>34709</v>
      </c>
      <c r="G18" s="580">
        <v>252418</v>
      </c>
      <c r="H18" s="579">
        <v>11969</v>
      </c>
      <c r="I18" s="579">
        <v>3037</v>
      </c>
      <c r="J18" s="579">
        <v>17301</v>
      </c>
      <c r="K18" s="579">
        <v>4378</v>
      </c>
      <c r="L18" s="579">
        <v>7049</v>
      </c>
      <c r="M18" s="581">
        <v>17998</v>
      </c>
      <c r="N18" s="581">
        <v>6565</v>
      </c>
      <c r="O18" s="579">
        <v>45952</v>
      </c>
      <c r="P18" s="579">
        <v>2539</v>
      </c>
      <c r="Q18" s="579">
        <v>15101</v>
      </c>
      <c r="R18" s="582"/>
      <c r="S18" s="579">
        <v>4013</v>
      </c>
      <c r="T18" s="579">
        <v>2374</v>
      </c>
      <c r="U18" s="579">
        <v>2062</v>
      </c>
      <c r="V18" s="579">
        <v>2400</v>
      </c>
      <c r="W18" s="579">
        <v>3701</v>
      </c>
      <c r="X18" s="579">
        <v>2653</v>
      </c>
      <c r="Y18" s="579">
        <v>6845</v>
      </c>
      <c r="Z18" s="579">
        <v>25403</v>
      </c>
      <c r="AA18" s="579">
        <v>15999</v>
      </c>
      <c r="AB18" s="579">
        <v>608</v>
      </c>
      <c r="AC18" s="579">
        <v>44011</v>
      </c>
      <c r="AD18" s="579">
        <v>10460</v>
      </c>
      <c r="AE18" s="762" t="str">
        <f>IF(B18=SUM(C18:F18),"TRUE","FALSE")</f>
        <v>TRUE</v>
      </c>
      <c r="AF18" s="763" t="str">
        <f>IF(B18=SUM(H18:X18),"TRUE","FALSE")</f>
        <v>TRUE</v>
      </c>
      <c r="AG18" s="586" t="str">
        <f>IF(G18=SUM(H18:AD18),"TRUE","FALSE")</f>
        <v>TRUE</v>
      </c>
    </row>
    <row r="19" spans="1:33" s="558" customFormat="1" ht="13" x14ac:dyDescent="0.3">
      <c r="A19" s="562" t="s">
        <v>696</v>
      </c>
      <c r="B19" s="583">
        <v>150301</v>
      </c>
      <c r="C19" s="583">
        <v>1630</v>
      </c>
      <c r="D19" s="583">
        <v>43225</v>
      </c>
      <c r="E19" s="583">
        <v>71220</v>
      </c>
      <c r="F19" s="583">
        <v>34226</v>
      </c>
      <c r="G19" s="584">
        <v>252731</v>
      </c>
      <c r="H19" s="583">
        <v>11972</v>
      </c>
      <c r="I19" s="583">
        <v>3074</v>
      </c>
      <c r="J19" s="583">
        <v>17090</v>
      </c>
      <c r="K19" s="583">
        <v>4169</v>
      </c>
      <c r="L19" s="583">
        <v>7064</v>
      </c>
      <c r="M19" s="585">
        <v>18254</v>
      </c>
      <c r="N19" s="581">
        <v>7015</v>
      </c>
      <c r="O19" s="583">
        <v>45828</v>
      </c>
      <c r="P19" s="583">
        <v>2610</v>
      </c>
      <c r="Q19" s="583">
        <v>15846</v>
      </c>
      <c r="R19" s="582"/>
      <c r="S19" s="583">
        <v>4060</v>
      </c>
      <c r="T19" s="583">
        <v>2370</v>
      </c>
      <c r="U19" s="583">
        <v>2086</v>
      </c>
      <c r="V19" s="583">
        <v>2430</v>
      </c>
      <c r="W19" s="583">
        <v>3806</v>
      </c>
      <c r="X19" s="583">
        <v>2627</v>
      </c>
      <c r="Y19" s="583">
        <v>6854</v>
      </c>
      <c r="Z19" s="583">
        <v>22057</v>
      </c>
      <c r="AA19" s="583">
        <v>16285</v>
      </c>
      <c r="AB19" s="583">
        <v>607</v>
      </c>
      <c r="AC19" s="583">
        <v>45923</v>
      </c>
      <c r="AD19" s="583">
        <v>10704</v>
      </c>
      <c r="AE19" s="762" t="str">
        <f>IF(B19=SUM(C19:F19),"TRUE","FALSE")</f>
        <v>TRUE</v>
      </c>
      <c r="AF19" s="763" t="str">
        <f>IF(B19=SUM(H19:X19),"TRUE","FALSE")</f>
        <v>TRUE</v>
      </c>
      <c r="AG19" s="586" t="str">
        <f>IF(G19=SUM(H19:AD19),"TRUE","FALSE")</f>
        <v>TRUE</v>
      </c>
    </row>
    <row r="20" spans="1:33" s="558" customFormat="1" ht="13" x14ac:dyDescent="0.3">
      <c r="A20" s="562" t="s">
        <v>726</v>
      </c>
      <c r="B20" s="583">
        <v>150774</v>
      </c>
      <c r="C20" s="583">
        <v>1545</v>
      </c>
      <c r="D20" s="583">
        <v>43290</v>
      </c>
      <c r="E20" s="583">
        <v>71733</v>
      </c>
      <c r="F20" s="583">
        <v>34206</v>
      </c>
      <c r="G20" s="584">
        <v>251987</v>
      </c>
      <c r="H20" s="583">
        <v>12096</v>
      </c>
      <c r="I20" s="583">
        <v>3113</v>
      </c>
      <c r="J20" s="583">
        <v>17072</v>
      </c>
      <c r="K20" s="583">
        <v>4076</v>
      </c>
      <c r="L20" s="583">
        <v>7227</v>
      </c>
      <c r="M20" s="585">
        <v>18894</v>
      </c>
      <c r="N20" s="581">
        <v>6790</v>
      </c>
      <c r="O20" s="583">
        <v>45911</v>
      </c>
      <c r="P20" s="583">
        <v>2601</v>
      </c>
      <c r="Q20" s="583">
        <v>15557</v>
      </c>
      <c r="R20" s="582"/>
      <c r="S20" s="583">
        <v>4145</v>
      </c>
      <c r="T20" s="583">
        <v>2388</v>
      </c>
      <c r="U20" s="583">
        <v>2055</v>
      </c>
      <c r="V20" s="583">
        <v>2506</v>
      </c>
      <c r="W20" s="583">
        <v>3596</v>
      </c>
      <c r="X20" s="583">
        <v>2747</v>
      </c>
      <c r="Y20" s="583">
        <v>7012</v>
      </c>
      <c r="Z20" s="583">
        <v>21002</v>
      </c>
      <c r="AA20" s="583">
        <v>17003</v>
      </c>
      <c r="AB20" s="583">
        <v>655</v>
      </c>
      <c r="AC20" s="583">
        <v>44412</v>
      </c>
      <c r="AD20" s="583">
        <v>11129</v>
      </c>
      <c r="AE20" s="762" t="str">
        <f>IF(B20=SUM(C20:F20),"TRUE","FALSE")</f>
        <v>TRUE</v>
      </c>
      <c r="AF20" s="763" t="str">
        <f>IF(B20=SUM(H20:X20),"TRUE","FALSE")</f>
        <v>TRUE</v>
      </c>
      <c r="AG20" s="586" t="str">
        <f>IF(G20=SUM(H20:AD20),"TRUE","FALSE")</f>
        <v>TRUE</v>
      </c>
    </row>
    <row r="21" spans="1:33" s="558" customFormat="1" ht="13" x14ac:dyDescent="0.3">
      <c r="A21" s="562" t="s">
        <v>752</v>
      </c>
      <c r="B21" s="583">
        <v>153114</v>
      </c>
      <c r="C21" s="583">
        <v>1466</v>
      </c>
      <c r="D21" s="583">
        <v>43920</v>
      </c>
      <c r="E21" s="583">
        <v>73472</v>
      </c>
      <c r="F21" s="583">
        <v>34256</v>
      </c>
      <c r="G21" s="584">
        <v>254220</v>
      </c>
      <c r="H21" s="583">
        <v>11507</v>
      </c>
      <c r="I21" s="583">
        <v>3259</v>
      </c>
      <c r="J21" s="583">
        <v>17462</v>
      </c>
      <c r="K21" s="583">
        <v>4181</v>
      </c>
      <c r="L21" s="583">
        <v>7223</v>
      </c>
      <c r="M21" s="585">
        <v>18837</v>
      </c>
      <c r="N21" s="581">
        <v>7350</v>
      </c>
      <c r="O21" s="583">
        <v>47697</v>
      </c>
      <c r="P21" s="583">
        <v>2668</v>
      </c>
      <c r="Q21" s="583">
        <v>15978</v>
      </c>
      <c r="R21" s="582"/>
      <c r="S21" s="583">
        <v>3910</v>
      </c>
      <c r="T21" s="583">
        <v>2294</v>
      </c>
      <c r="U21" s="583">
        <v>1991</v>
      </c>
      <c r="V21" s="583">
        <v>2607</v>
      </c>
      <c r="W21" s="583">
        <v>3516</v>
      </c>
      <c r="X21" s="583">
        <v>2634</v>
      </c>
      <c r="Y21" s="583">
        <v>7410</v>
      </c>
      <c r="Z21" s="583">
        <v>20300</v>
      </c>
      <c r="AA21" s="583">
        <v>17151</v>
      </c>
      <c r="AB21" s="583">
        <v>589</v>
      </c>
      <c r="AC21" s="583">
        <v>44231</v>
      </c>
      <c r="AD21" s="583">
        <v>11425</v>
      </c>
      <c r="AE21" s="762" t="str">
        <f>IF(B21=SUM(C21:F21),"TRUE","FALSE")</f>
        <v>TRUE</v>
      </c>
      <c r="AF21" s="763" t="str">
        <f>IF(B21=SUM(H21:X21),"TRUE","FALSE")</f>
        <v>TRUE</v>
      </c>
      <c r="AG21" s="586" t="str">
        <f>IF(G21=SUM(H21:AD21),"TRUE","FALSE")</f>
        <v>TRUE</v>
      </c>
    </row>
    <row r="22" spans="1:33" s="558" customFormat="1" ht="13" x14ac:dyDescent="0.3">
      <c r="A22" s="563" t="s">
        <v>425</v>
      </c>
      <c r="B22" s="586" t="str">
        <f t="shared" ref="B22:AD22" si="7">IFERROR(CONCATENATE(B21," (",ROUND(B17*100,1),"%)"),"-")</f>
        <v>153114 (2%)</v>
      </c>
      <c r="C22" s="586" t="str">
        <f t="shared" si="7"/>
        <v>1466 (-9.9%)</v>
      </c>
      <c r="D22" s="586" t="str">
        <f t="shared" si="7"/>
        <v>43920 (2.1%)</v>
      </c>
      <c r="E22" s="586" t="str">
        <f t="shared" si="7"/>
        <v>73472 (3.4%)</v>
      </c>
      <c r="F22" s="586" t="str">
        <f t="shared" si="7"/>
        <v>34256 (-0.4%)</v>
      </c>
      <c r="G22" s="587" t="str">
        <f t="shared" si="7"/>
        <v>254220 (0.7%)</v>
      </c>
      <c r="H22" s="586" t="str">
        <f t="shared" si="7"/>
        <v>11507 (-4.2%)</v>
      </c>
      <c r="I22" s="586" t="str">
        <f t="shared" si="7"/>
        <v>3259 (6%)</v>
      </c>
      <c r="J22" s="586" t="str">
        <f t="shared" si="7"/>
        <v>17462 (1.8%)</v>
      </c>
      <c r="K22" s="586" t="str">
        <f t="shared" si="7"/>
        <v>4181 (-0.6%)</v>
      </c>
      <c r="L22" s="586" t="str">
        <f t="shared" si="7"/>
        <v>7223 (1.5%)</v>
      </c>
      <c r="M22" s="586" t="str">
        <f t="shared" si="7"/>
        <v>18837 (2.5%)</v>
      </c>
      <c r="N22" s="586" t="str">
        <f t="shared" si="7"/>
        <v>7350 (8.2%)</v>
      </c>
      <c r="O22" s="586" t="str">
        <f t="shared" si="7"/>
        <v>47697 (3.9%)</v>
      </c>
      <c r="P22" s="586" t="str">
        <f t="shared" si="7"/>
        <v>2668 (3.3%)</v>
      </c>
      <c r="Q22" s="586" t="str">
        <f t="shared" si="7"/>
        <v>15978 (3.1%)</v>
      </c>
      <c r="R22" s="586" t="str">
        <f t="shared" si="7"/>
        <v>-</v>
      </c>
      <c r="S22" s="586" t="str">
        <f>IFERROR(CONCATENATE(S21," (",ROUND(S17*100,1),"%)"),"-")</f>
        <v>3910 (-4%)</v>
      </c>
      <c r="T22" s="586" t="str">
        <f t="shared" si="7"/>
        <v>2294 (-3.5%)</v>
      </c>
      <c r="U22" s="586" t="str">
        <f t="shared" si="7"/>
        <v>1991 (-3.7%)</v>
      </c>
      <c r="V22" s="586" t="str">
        <f t="shared" si="7"/>
        <v>2607 (6.6%)</v>
      </c>
      <c r="W22" s="586" t="str">
        <f t="shared" si="7"/>
        <v>3516 (-5%)</v>
      </c>
      <c r="X22" s="586" t="str">
        <f t="shared" si="7"/>
        <v>2634 (-1.6%)</v>
      </c>
      <c r="Y22" s="586" t="str">
        <f t="shared" si="7"/>
        <v>7410 (7.3%)</v>
      </c>
      <c r="Z22" s="586" t="str">
        <f t="shared" si="7"/>
        <v>20300 (-11%)</v>
      </c>
      <c r="AA22" s="586" t="str">
        <f t="shared" si="7"/>
        <v>17151 (4.4%)</v>
      </c>
      <c r="AB22" s="586" t="str">
        <f t="shared" si="7"/>
        <v>589 (-5.5%)</v>
      </c>
      <c r="AC22" s="586" t="str">
        <f t="shared" si="7"/>
        <v>44231 (-1.2%)</v>
      </c>
      <c r="AD22" s="586" t="str">
        <f t="shared" si="7"/>
        <v>11425 (6.1%)</v>
      </c>
      <c r="AE22" s="762"/>
      <c r="AF22" s="763"/>
      <c r="AG22" s="586"/>
    </row>
    <row r="23" spans="1:33" s="558" customFormat="1" ht="13" x14ac:dyDescent="0.3">
      <c r="A23" s="563" t="s">
        <v>237</v>
      </c>
      <c r="B23" s="564" t="str">
        <f t="shared" ref="B23:R23" si="8">IFERROR(IF(ABS(AVERAGE(B18:B20)-B21)&gt;1.96*SQRT((AVERAGE(B18:B20)/3)+B21),"Sig","Not Sig"),"-")</f>
        <v>Sig</v>
      </c>
      <c r="C23" s="564" t="str">
        <f t="shared" si="8"/>
        <v>Sig</v>
      </c>
      <c r="D23" s="564" t="str">
        <f t="shared" si="8"/>
        <v>Sig</v>
      </c>
      <c r="E23" s="564" t="str">
        <f t="shared" si="8"/>
        <v>Sig</v>
      </c>
      <c r="F23" s="564" t="str">
        <f t="shared" si="8"/>
        <v>Not Sig</v>
      </c>
      <c r="G23" s="564" t="str">
        <f t="shared" si="8"/>
        <v>Sig</v>
      </c>
      <c r="H23" s="564" t="str">
        <f t="shared" si="8"/>
        <v>Sig</v>
      </c>
      <c r="I23" s="564" t="str">
        <f t="shared" si="8"/>
        <v>Sig</v>
      </c>
      <c r="J23" s="564" t="str">
        <f t="shared" si="8"/>
        <v>Sig</v>
      </c>
      <c r="K23" s="564" t="str">
        <f t="shared" si="8"/>
        <v>Not Sig</v>
      </c>
      <c r="L23" s="564" t="str">
        <f t="shared" si="8"/>
        <v>Not Sig</v>
      </c>
      <c r="M23" s="564" t="str">
        <f t="shared" si="8"/>
        <v>Sig</v>
      </c>
      <c r="N23" s="564" t="str">
        <f t="shared" si="8"/>
        <v>Sig</v>
      </c>
      <c r="O23" s="564" t="str">
        <f t="shared" si="8"/>
        <v>Sig</v>
      </c>
      <c r="P23" s="564" t="str">
        <f t="shared" si="8"/>
        <v>Not Sig</v>
      </c>
      <c r="Q23" s="564" t="str">
        <f t="shared" si="8"/>
        <v>Sig</v>
      </c>
      <c r="R23" s="564" t="str">
        <f t="shared" si="8"/>
        <v>-</v>
      </c>
      <c r="S23" s="564" t="str">
        <f>IFERROR(IF(ABS(AVERAGE(S18:S20)-S21)&gt;1.96*SQRT((AVERAGE(S18:S20)/3)+S21),"Sig","Not Sig"),"-")</f>
        <v>Sig</v>
      </c>
      <c r="T23" s="564" t="str">
        <f t="shared" ref="T23:AD23" si="9">IFERROR(IF(ABS(AVERAGE(T18:T20)-T21)&gt;1.96*SQRT((AVERAGE(T18:T20)/3)+T21),"Sig","Not Sig"),"-")</f>
        <v>Not Sig</v>
      </c>
      <c r="U23" s="564" t="str">
        <f t="shared" si="9"/>
        <v>Not Sig</v>
      </c>
      <c r="V23" s="564" t="str">
        <f t="shared" si="9"/>
        <v>Sig</v>
      </c>
      <c r="W23" s="564" t="str">
        <f t="shared" si="9"/>
        <v>Sig</v>
      </c>
      <c r="X23" s="564" t="str">
        <f t="shared" si="9"/>
        <v>Not Sig</v>
      </c>
      <c r="Y23" s="564" t="str">
        <f t="shared" si="9"/>
        <v>Sig</v>
      </c>
      <c r="Z23" s="564" t="str">
        <f t="shared" si="9"/>
        <v>Sig</v>
      </c>
      <c r="AA23" s="564" t="str">
        <f t="shared" si="9"/>
        <v>Sig</v>
      </c>
      <c r="AB23" s="564" t="str">
        <f t="shared" si="9"/>
        <v>Not Sig</v>
      </c>
      <c r="AC23" s="564" t="str">
        <f t="shared" si="9"/>
        <v>Sig</v>
      </c>
      <c r="AD23" s="564" t="str">
        <f t="shared" si="9"/>
        <v>Sig</v>
      </c>
      <c r="AE23" s="762"/>
      <c r="AF23" s="763"/>
      <c r="AG23" s="586"/>
    </row>
    <row r="24" spans="1:33" s="558" customFormat="1" ht="13" x14ac:dyDescent="0.3">
      <c r="A24" s="559" t="s">
        <v>443</v>
      </c>
      <c r="B24" s="577">
        <f t="shared" ref="B24:AD24" si="10">IFERROR((B28-AVERAGE(B25:B27))/AVERAGE(B25:B27),"-")</f>
        <v>4.0558827350279242E-2</v>
      </c>
      <c r="C24" s="577">
        <f t="shared" si="10"/>
        <v>-7.8863090472377856E-2</v>
      </c>
      <c r="D24" s="577">
        <f t="shared" si="10"/>
        <v>4.5492714021275776E-2</v>
      </c>
      <c r="E24" s="577">
        <f t="shared" si="10"/>
        <v>5.5180719454367304E-2</v>
      </c>
      <c r="F24" s="577">
        <f t="shared" si="10"/>
        <v>6.5945508185341582E-3</v>
      </c>
      <c r="G24" s="578">
        <f t="shared" si="10"/>
        <v>2.4041988937164915E-2</v>
      </c>
      <c r="H24" s="577">
        <f t="shared" si="10"/>
        <v>-3.4736929283846661E-2</v>
      </c>
      <c r="I24" s="577">
        <f t="shared" si="10"/>
        <v>2.8369984891723959E-2</v>
      </c>
      <c r="J24" s="577">
        <f t="shared" si="10"/>
        <v>2.2368455733124754E-2</v>
      </c>
      <c r="K24" s="577">
        <f t="shared" si="10"/>
        <v>-5.2335873162472103E-3</v>
      </c>
      <c r="L24" s="577">
        <f t="shared" si="10"/>
        <v>2.8689919183326203E-2</v>
      </c>
      <c r="M24" s="577">
        <f t="shared" si="10"/>
        <v>6.5068142227687267E-3</v>
      </c>
      <c r="N24" s="577">
        <f t="shared" si="10"/>
        <v>8.4074787314433325E-2</v>
      </c>
      <c r="O24" s="577">
        <f t="shared" si="10"/>
        <v>3.9370419527958965E-2</v>
      </c>
      <c r="P24" s="577">
        <f t="shared" si="10"/>
        <v>3.2774193548387037E-2</v>
      </c>
      <c r="Q24" s="577">
        <f t="shared" si="10"/>
        <v>3.0750043007053116E-2</v>
      </c>
      <c r="R24" s="577">
        <f t="shared" si="10"/>
        <v>0.19769166032140417</v>
      </c>
      <c r="S24" s="577">
        <f>IFERROR((S28-AVERAGE(S25:S27))/AVERAGE(S25:S27),"-")</f>
        <v>-1.196943191234693E-3</v>
      </c>
      <c r="T24" s="577">
        <f t="shared" si="10"/>
        <v>5.3848224931721147E-4</v>
      </c>
      <c r="U24" s="577">
        <f t="shared" si="10"/>
        <v>-3.7202585614083288E-2</v>
      </c>
      <c r="V24" s="577">
        <f t="shared" si="10"/>
        <v>7.8817733990147784E-2</v>
      </c>
      <c r="W24" s="577">
        <f t="shared" si="10"/>
        <v>-4.2012109920819787E-2</v>
      </c>
      <c r="X24" s="577">
        <f t="shared" si="10"/>
        <v>1.7287372250129978E-2</v>
      </c>
      <c r="Y24" s="577">
        <f t="shared" si="10"/>
        <v>7.341833052682227E-2</v>
      </c>
      <c r="Z24" s="577">
        <f t="shared" si="10"/>
        <v>-0.11045543513189804</v>
      </c>
      <c r="AA24" s="577">
        <f t="shared" si="10"/>
        <v>4.0675364543361472E-2</v>
      </c>
      <c r="AB24" s="577">
        <f t="shared" si="10"/>
        <v>5.3775005377500046E-3</v>
      </c>
      <c r="AC24" s="577">
        <f t="shared" si="10"/>
        <v>-1.8930696302646214E-2</v>
      </c>
      <c r="AD24" s="577">
        <f t="shared" si="10"/>
        <v>6.5957012188202144E-2</v>
      </c>
      <c r="AE24" s="762"/>
      <c r="AF24" s="763"/>
      <c r="AG24" s="586"/>
    </row>
    <row r="25" spans="1:33" s="558" customFormat="1" ht="13" x14ac:dyDescent="0.3">
      <c r="A25" s="566" t="s">
        <v>652</v>
      </c>
      <c r="B25" s="564">
        <f t="shared" ref="B25:AD28" si="11">IFERROR(SUM(B18,B11),"-")</f>
        <v>305634</v>
      </c>
      <c r="C25" s="564">
        <f t="shared" si="11"/>
        <v>3507</v>
      </c>
      <c r="D25" s="564">
        <f t="shared" si="11"/>
        <v>70833</v>
      </c>
      <c r="E25" s="564">
        <f t="shared" si="11"/>
        <v>162186</v>
      </c>
      <c r="F25" s="564">
        <f t="shared" si="11"/>
        <v>69108</v>
      </c>
      <c r="G25" s="565">
        <f t="shared" si="11"/>
        <v>502561</v>
      </c>
      <c r="H25" s="564">
        <f t="shared" si="11"/>
        <v>27994</v>
      </c>
      <c r="I25" s="564">
        <f t="shared" si="11"/>
        <v>9837</v>
      </c>
      <c r="J25" s="564">
        <f t="shared" si="11"/>
        <v>37832</v>
      </c>
      <c r="K25" s="564">
        <f t="shared" si="11"/>
        <v>13218</v>
      </c>
      <c r="L25" s="564">
        <f t="shared" si="11"/>
        <v>15234</v>
      </c>
      <c r="M25" s="564">
        <f t="shared" si="11"/>
        <v>38379</v>
      </c>
      <c r="N25" s="564">
        <f t="shared" si="11"/>
        <v>13431</v>
      </c>
      <c r="O25" s="564">
        <f t="shared" si="11"/>
        <v>46269</v>
      </c>
      <c r="P25" s="564">
        <f t="shared" si="11"/>
        <v>2539</v>
      </c>
      <c r="Q25" s="564">
        <f t="shared" si="11"/>
        <v>15101</v>
      </c>
      <c r="R25" s="564">
        <f t="shared" si="11"/>
        <v>41480</v>
      </c>
      <c r="S25" s="564">
        <f>IFERROR(SUM(S18,S11),"-")</f>
        <v>10740</v>
      </c>
      <c r="T25" s="564">
        <f t="shared" si="11"/>
        <v>8648</v>
      </c>
      <c r="U25" s="564">
        <f t="shared" si="11"/>
        <v>4818</v>
      </c>
      <c r="V25" s="564">
        <f t="shared" si="11"/>
        <v>3387</v>
      </c>
      <c r="W25" s="564">
        <f t="shared" si="11"/>
        <v>7137</v>
      </c>
      <c r="X25" s="564">
        <f t="shared" si="11"/>
        <v>9590</v>
      </c>
      <c r="Y25" s="564">
        <f t="shared" si="11"/>
        <v>6867</v>
      </c>
      <c r="Z25" s="564">
        <f t="shared" si="11"/>
        <v>25403</v>
      </c>
      <c r="AA25" s="564">
        <f t="shared" si="11"/>
        <v>38539</v>
      </c>
      <c r="AB25" s="564">
        <f t="shared" si="11"/>
        <v>1522</v>
      </c>
      <c r="AC25" s="564">
        <f t="shared" si="11"/>
        <v>96121</v>
      </c>
      <c r="AD25" s="564">
        <f t="shared" si="11"/>
        <v>28475</v>
      </c>
      <c r="AE25" s="762"/>
      <c r="AF25" s="763"/>
      <c r="AG25" s="586"/>
    </row>
    <row r="26" spans="1:33" s="558" customFormat="1" ht="13" x14ac:dyDescent="0.3">
      <c r="A26" s="563" t="s">
        <v>697</v>
      </c>
      <c r="B26" s="564">
        <f t="shared" si="11"/>
        <v>308633</v>
      </c>
      <c r="C26" s="564">
        <f t="shared" si="11"/>
        <v>3283</v>
      </c>
      <c r="D26" s="564">
        <f t="shared" si="11"/>
        <v>72325</v>
      </c>
      <c r="E26" s="564">
        <f t="shared" si="11"/>
        <v>163826</v>
      </c>
      <c r="F26" s="564">
        <f t="shared" si="11"/>
        <v>69199</v>
      </c>
      <c r="G26" s="565">
        <f t="shared" si="11"/>
        <v>507657</v>
      </c>
      <c r="H26" s="564">
        <f t="shared" si="11"/>
        <v>28040</v>
      </c>
      <c r="I26" s="564">
        <f t="shared" si="11"/>
        <v>9935</v>
      </c>
      <c r="J26" s="564">
        <f t="shared" si="11"/>
        <v>38085</v>
      </c>
      <c r="K26" s="564">
        <f t="shared" si="11"/>
        <v>12978</v>
      </c>
      <c r="L26" s="564">
        <f t="shared" si="11"/>
        <v>15747</v>
      </c>
      <c r="M26" s="564">
        <f t="shared" si="11"/>
        <v>39229</v>
      </c>
      <c r="N26" s="564">
        <f t="shared" si="11"/>
        <v>13808</v>
      </c>
      <c r="O26" s="564">
        <f t="shared" si="11"/>
        <v>46132</v>
      </c>
      <c r="P26" s="564">
        <f t="shared" si="11"/>
        <v>2610</v>
      </c>
      <c r="Q26" s="564">
        <f t="shared" si="11"/>
        <v>15846</v>
      </c>
      <c r="R26" s="564">
        <f t="shared" si="11"/>
        <v>41460</v>
      </c>
      <c r="S26" s="564">
        <f>IFERROR(SUM(S19,S12),"-")</f>
        <v>10937</v>
      </c>
      <c r="T26" s="564">
        <f t="shared" si="11"/>
        <v>8570</v>
      </c>
      <c r="U26" s="564">
        <f t="shared" si="11"/>
        <v>4856</v>
      </c>
      <c r="V26" s="564">
        <f t="shared" si="11"/>
        <v>3410</v>
      </c>
      <c r="W26" s="564">
        <f t="shared" si="11"/>
        <v>7392</v>
      </c>
      <c r="X26" s="564">
        <f t="shared" si="11"/>
        <v>9598</v>
      </c>
      <c r="Y26" s="564">
        <f t="shared" si="11"/>
        <v>6871</v>
      </c>
      <c r="Z26" s="564">
        <f t="shared" si="11"/>
        <v>22057</v>
      </c>
      <c r="AA26" s="564">
        <f t="shared" si="11"/>
        <v>38844</v>
      </c>
      <c r="AB26" s="564">
        <f t="shared" si="11"/>
        <v>1500</v>
      </c>
      <c r="AC26" s="564">
        <f t="shared" si="11"/>
        <v>100612</v>
      </c>
      <c r="AD26" s="564">
        <f t="shared" si="11"/>
        <v>29140</v>
      </c>
      <c r="AE26" s="762"/>
      <c r="AF26" s="763"/>
      <c r="AG26" s="586"/>
    </row>
    <row r="27" spans="1:33" s="558" customFormat="1" ht="13" x14ac:dyDescent="0.3">
      <c r="A27" s="563" t="s">
        <v>727</v>
      </c>
      <c r="B27" s="564">
        <f t="shared" si="11"/>
        <v>309453</v>
      </c>
      <c r="C27" s="564">
        <f t="shared" si="11"/>
        <v>3202</v>
      </c>
      <c r="D27" s="564">
        <f t="shared" si="11"/>
        <v>72393</v>
      </c>
      <c r="E27" s="564">
        <f t="shared" si="11"/>
        <v>164721</v>
      </c>
      <c r="F27" s="564">
        <f t="shared" si="11"/>
        <v>69137</v>
      </c>
      <c r="G27" s="565">
        <f t="shared" si="11"/>
        <v>506753</v>
      </c>
      <c r="H27" s="564">
        <f t="shared" si="11"/>
        <v>28487</v>
      </c>
      <c r="I27" s="564">
        <f t="shared" si="11"/>
        <v>10013</v>
      </c>
      <c r="J27" s="564">
        <f t="shared" si="11"/>
        <v>37904</v>
      </c>
      <c r="K27" s="564">
        <f t="shared" si="11"/>
        <v>12783</v>
      </c>
      <c r="L27" s="564">
        <f t="shared" si="11"/>
        <v>16039</v>
      </c>
      <c r="M27" s="564">
        <f t="shared" si="11"/>
        <v>39500</v>
      </c>
      <c r="N27" s="564">
        <f t="shared" si="11"/>
        <v>13784</v>
      </c>
      <c r="O27" s="564">
        <f t="shared" si="11"/>
        <v>46231</v>
      </c>
      <c r="P27" s="564">
        <f t="shared" si="11"/>
        <v>2601</v>
      </c>
      <c r="Q27" s="564">
        <f t="shared" si="11"/>
        <v>15557</v>
      </c>
      <c r="R27" s="564">
        <f t="shared" si="11"/>
        <v>41825</v>
      </c>
      <c r="S27" s="564">
        <f>IFERROR(SUM(S20,S13),"-")</f>
        <v>10906</v>
      </c>
      <c r="T27" s="564">
        <f t="shared" si="11"/>
        <v>8781</v>
      </c>
      <c r="U27" s="564">
        <f t="shared" si="11"/>
        <v>4868</v>
      </c>
      <c r="V27" s="564">
        <f t="shared" si="11"/>
        <v>3556</v>
      </c>
      <c r="W27" s="564">
        <f t="shared" si="11"/>
        <v>6941</v>
      </c>
      <c r="X27" s="564">
        <f t="shared" si="11"/>
        <v>9677</v>
      </c>
      <c r="Y27" s="564">
        <f t="shared" si="11"/>
        <v>7047</v>
      </c>
      <c r="Z27" s="564">
        <f t="shared" si="11"/>
        <v>21002</v>
      </c>
      <c r="AA27" s="564">
        <f t="shared" si="11"/>
        <v>39887</v>
      </c>
      <c r="AB27" s="564">
        <f t="shared" si="11"/>
        <v>1627</v>
      </c>
      <c r="AC27" s="564">
        <f t="shared" si="11"/>
        <v>97234</v>
      </c>
      <c r="AD27" s="564">
        <f t="shared" si="11"/>
        <v>30503</v>
      </c>
      <c r="AE27" s="762"/>
      <c r="AF27" s="763"/>
      <c r="AG27" s="586"/>
    </row>
    <row r="28" spans="1:33" s="558" customFormat="1" ht="13" x14ac:dyDescent="0.3">
      <c r="A28" s="563" t="s">
        <v>753</v>
      </c>
      <c r="B28" s="564">
        <f t="shared" si="11"/>
        <v>320395</v>
      </c>
      <c r="C28" s="564">
        <f t="shared" si="11"/>
        <v>3068</v>
      </c>
      <c r="D28" s="564">
        <f t="shared" si="11"/>
        <v>75119</v>
      </c>
      <c r="E28" s="564">
        <f t="shared" si="11"/>
        <v>172604</v>
      </c>
      <c r="F28" s="564">
        <f t="shared" si="11"/>
        <v>69604</v>
      </c>
      <c r="G28" s="565">
        <f t="shared" si="11"/>
        <v>517814</v>
      </c>
      <c r="H28" s="564">
        <f t="shared" si="11"/>
        <v>27195</v>
      </c>
      <c r="I28" s="564">
        <f t="shared" si="11"/>
        <v>10210</v>
      </c>
      <c r="J28" s="564">
        <f t="shared" si="11"/>
        <v>38789</v>
      </c>
      <c r="K28" s="564">
        <f t="shared" si="11"/>
        <v>12925</v>
      </c>
      <c r="L28" s="564">
        <f t="shared" si="11"/>
        <v>16123</v>
      </c>
      <c r="M28" s="564">
        <f t="shared" si="11"/>
        <v>39290</v>
      </c>
      <c r="N28" s="564">
        <f t="shared" si="11"/>
        <v>14824</v>
      </c>
      <c r="O28" s="564">
        <f t="shared" si="11"/>
        <v>48030</v>
      </c>
      <c r="P28" s="564">
        <f t="shared" si="11"/>
        <v>2668</v>
      </c>
      <c r="Q28" s="564">
        <f t="shared" si="11"/>
        <v>15978</v>
      </c>
      <c r="R28" s="564">
        <f t="shared" si="11"/>
        <v>49810</v>
      </c>
      <c r="S28" s="564">
        <f>IFERROR(SUM(S21,S14),"-")</f>
        <v>10848</v>
      </c>
      <c r="T28" s="564">
        <f t="shared" si="11"/>
        <v>8671</v>
      </c>
      <c r="U28" s="564">
        <f t="shared" si="11"/>
        <v>4667</v>
      </c>
      <c r="V28" s="564">
        <f t="shared" si="11"/>
        <v>3723</v>
      </c>
      <c r="W28" s="564">
        <f t="shared" si="11"/>
        <v>6856</v>
      </c>
      <c r="X28" s="564">
        <f t="shared" si="11"/>
        <v>9788</v>
      </c>
      <c r="Y28" s="564">
        <f t="shared" si="11"/>
        <v>7437</v>
      </c>
      <c r="Z28" s="564">
        <f t="shared" si="11"/>
        <v>20300</v>
      </c>
      <c r="AA28" s="564">
        <f t="shared" si="11"/>
        <v>40680</v>
      </c>
      <c r="AB28" s="564">
        <f t="shared" si="11"/>
        <v>1558</v>
      </c>
      <c r="AC28" s="564">
        <f t="shared" si="11"/>
        <v>96134</v>
      </c>
      <c r="AD28" s="564">
        <f t="shared" si="11"/>
        <v>31310</v>
      </c>
      <c r="AE28" s="762"/>
      <c r="AF28" s="763"/>
      <c r="AG28" s="586"/>
    </row>
    <row r="29" spans="1:33" s="558" customFormat="1" ht="13" x14ac:dyDescent="0.3">
      <c r="A29" s="563" t="s">
        <v>425</v>
      </c>
      <c r="B29" s="586" t="str">
        <f t="shared" ref="B29:AD29" si="12">IFERROR(CONCATENATE(B28," (",ROUND(B24*100,1),"%)"),"-")</f>
        <v>320395 (4.1%)</v>
      </c>
      <c r="C29" s="586" t="str">
        <f t="shared" si="12"/>
        <v>3068 (-7.9%)</v>
      </c>
      <c r="D29" s="586" t="str">
        <f t="shared" si="12"/>
        <v>75119 (4.5%)</v>
      </c>
      <c r="E29" s="586" t="str">
        <f t="shared" si="12"/>
        <v>172604 (5.5%)</v>
      </c>
      <c r="F29" s="586" t="str">
        <f t="shared" si="12"/>
        <v>69604 (0.7%)</v>
      </c>
      <c r="G29" s="587" t="str">
        <f t="shared" si="12"/>
        <v>517814 (2.4%)</v>
      </c>
      <c r="H29" s="586" t="str">
        <f t="shared" si="12"/>
        <v>27195 (-3.5%)</v>
      </c>
      <c r="I29" s="586" t="str">
        <f t="shared" si="12"/>
        <v>10210 (2.8%)</v>
      </c>
      <c r="J29" s="586" t="str">
        <f t="shared" si="12"/>
        <v>38789 (2.2%)</v>
      </c>
      <c r="K29" s="586" t="str">
        <f t="shared" si="12"/>
        <v>12925 (-0.5%)</v>
      </c>
      <c r="L29" s="586" t="str">
        <f t="shared" si="12"/>
        <v>16123 (2.9%)</v>
      </c>
      <c r="M29" s="586" t="str">
        <f t="shared" si="12"/>
        <v>39290 (0.7%)</v>
      </c>
      <c r="N29" s="586" t="str">
        <f t="shared" si="12"/>
        <v>14824 (8.4%)</v>
      </c>
      <c r="O29" s="586" t="str">
        <f t="shared" si="12"/>
        <v>48030 (3.9%)</v>
      </c>
      <c r="P29" s="586" t="str">
        <f t="shared" si="12"/>
        <v>2668 (3.3%)</v>
      </c>
      <c r="Q29" s="586" t="str">
        <f t="shared" si="12"/>
        <v>15978 (3.1%)</v>
      </c>
      <c r="R29" s="586" t="str">
        <f t="shared" si="12"/>
        <v>49810 (19.8%)</v>
      </c>
      <c r="S29" s="586" t="str">
        <f>IFERROR(CONCATENATE(S28," (",ROUND(S24*100,1),"%)"),"-")</f>
        <v>10848 (-0.1%)</v>
      </c>
      <c r="T29" s="586" t="str">
        <f t="shared" si="12"/>
        <v>8671 (0.1%)</v>
      </c>
      <c r="U29" s="586" t="str">
        <f t="shared" si="12"/>
        <v>4667 (-3.7%)</v>
      </c>
      <c r="V29" s="586" t="str">
        <f t="shared" si="12"/>
        <v>3723 (7.9%)</v>
      </c>
      <c r="W29" s="586" t="str">
        <f t="shared" si="12"/>
        <v>6856 (-4.2%)</v>
      </c>
      <c r="X29" s="586" t="str">
        <f t="shared" si="12"/>
        <v>9788 (1.7%)</v>
      </c>
      <c r="Y29" s="586" t="str">
        <f t="shared" si="12"/>
        <v>7437 (7.3%)</v>
      </c>
      <c r="Z29" s="586" t="str">
        <f t="shared" si="12"/>
        <v>20300 (-11%)</v>
      </c>
      <c r="AA29" s="586" t="str">
        <f t="shared" si="12"/>
        <v>40680 (4.1%)</v>
      </c>
      <c r="AB29" s="586" t="str">
        <f t="shared" si="12"/>
        <v>1558 (0.5%)</v>
      </c>
      <c r="AC29" s="586" t="str">
        <f t="shared" si="12"/>
        <v>96134 (-1.9%)</v>
      </c>
      <c r="AD29" s="586" t="str">
        <f t="shared" si="12"/>
        <v>31310 (6.6%)</v>
      </c>
      <c r="AE29" s="762"/>
      <c r="AF29" s="763"/>
      <c r="AG29" s="586"/>
    </row>
    <row r="30" spans="1:33" s="558" customFormat="1" ht="13.5" thickBot="1" x14ac:dyDescent="0.35">
      <c r="A30" s="567" t="s">
        <v>237</v>
      </c>
      <c r="B30" s="564" t="str">
        <f t="shared" ref="B30:R30" si="13">IFERROR(IF(ABS(AVERAGE(B25:B27)-B28)&gt;1.96*SQRT((AVERAGE(B25:B27)/3)+B28),"Sig","Not Sig"),"-")</f>
        <v>Sig</v>
      </c>
      <c r="C30" s="564" t="str">
        <f t="shared" si="13"/>
        <v>Sig</v>
      </c>
      <c r="D30" s="564" t="str">
        <f t="shared" si="13"/>
        <v>Sig</v>
      </c>
      <c r="E30" s="564" t="str">
        <f t="shared" si="13"/>
        <v>Sig</v>
      </c>
      <c r="F30" s="564" t="str">
        <f t="shared" si="13"/>
        <v>Not Sig</v>
      </c>
      <c r="G30" s="564" t="str">
        <f t="shared" si="13"/>
        <v>Sig</v>
      </c>
      <c r="H30" s="564" t="str">
        <f t="shared" si="13"/>
        <v>Sig</v>
      </c>
      <c r="I30" s="564" t="str">
        <f t="shared" si="13"/>
        <v>Sig</v>
      </c>
      <c r="J30" s="564" t="str">
        <f t="shared" si="13"/>
        <v>Sig</v>
      </c>
      <c r="K30" s="564" t="str">
        <f t="shared" si="13"/>
        <v>Not Sig</v>
      </c>
      <c r="L30" s="564" t="str">
        <f t="shared" si="13"/>
        <v>Sig</v>
      </c>
      <c r="M30" s="564" t="str">
        <f t="shared" si="13"/>
        <v>Not Sig</v>
      </c>
      <c r="N30" s="564" t="str">
        <f t="shared" si="13"/>
        <v>Sig</v>
      </c>
      <c r="O30" s="564" t="str">
        <f t="shared" si="13"/>
        <v>Sig</v>
      </c>
      <c r="P30" s="564" t="str">
        <f t="shared" si="13"/>
        <v>Not Sig</v>
      </c>
      <c r="Q30" s="564" t="str">
        <f t="shared" si="13"/>
        <v>Sig</v>
      </c>
      <c r="R30" s="564" t="str">
        <f t="shared" si="13"/>
        <v>Sig</v>
      </c>
      <c r="S30" s="564" t="str">
        <f>IFERROR(IF(ABS(AVERAGE(S25:S27)-S28)&gt;1.96*SQRT((AVERAGE(S25:S27)/3)+S28),"Sig","Not Sig"),"-")</f>
        <v>Not Sig</v>
      </c>
      <c r="T30" s="564" t="str">
        <f t="shared" ref="T30:AD30" si="14">IFERROR(IF(ABS(AVERAGE(T25:T27)-T28)&gt;1.96*SQRT((AVERAGE(T25:T27)/3)+T28),"Sig","Not Sig"),"-")</f>
        <v>Not Sig</v>
      </c>
      <c r="U30" s="564" t="str">
        <f t="shared" si="14"/>
        <v>Sig</v>
      </c>
      <c r="V30" s="564" t="str">
        <f t="shared" si="14"/>
        <v>Sig</v>
      </c>
      <c r="W30" s="564" t="str">
        <f t="shared" si="14"/>
        <v>Sig</v>
      </c>
      <c r="X30" s="564" t="str">
        <f t="shared" si="14"/>
        <v>Not Sig</v>
      </c>
      <c r="Y30" s="564" t="str">
        <f t="shared" si="14"/>
        <v>Sig</v>
      </c>
      <c r="Z30" s="564" t="str">
        <f t="shared" si="14"/>
        <v>Sig</v>
      </c>
      <c r="AA30" s="564" t="str">
        <f t="shared" si="14"/>
        <v>Sig</v>
      </c>
      <c r="AB30" s="564" t="str">
        <f t="shared" si="14"/>
        <v>Not Sig</v>
      </c>
      <c r="AC30" s="564" t="str">
        <f t="shared" si="14"/>
        <v>Sig</v>
      </c>
      <c r="AD30" s="564" t="str">
        <f t="shared" si="14"/>
        <v>Sig</v>
      </c>
      <c r="AE30" s="762"/>
      <c r="AF30" s="763"/>
      <c r="AG30" s="586"/>
    </row>
    <row r="31" spans="1:33" s="570" customFormat="1" ht="15.5" x14ac:dyDescent="0.35">
      <c r="A31" s="569" t="s">
        <v>247</v>
      </c>
      <c r="B31" s="575"/>
      <c r="C31" s="575"/>
      <c r="D31" s="575"/>
      <c r="E31" s="575"/>
      <c r="F31" s="575"/>
      <c r="G31" s="576"/>
      <c r="H31" s="575"/>
      <c r="I31" s="575"/>
      <c r="J31" s="575"/>
      <c r="K31" s="575"/>
      <c r="L31" s="575"/>
      <c r="M31" s="575"/>
      <c r="N31" s="575"/>
      <c r="O31" s="575"/>
      <c r="P31" s="575"/>
      <c r="Q31" s="575"/>
      <c r="R31" s="575"/>
      <c r="S31" s="575"/>
      <c r="T31" s="575"/>
      <c r="U31" s="575"/>
      <c r="V31" s="575"/>
      <c r="W31" s="575"/>
      <c r="X31" s="575"/>
      <c r="Y31" s="575"/>
      <c r="Z31" s="575"/>
      <c r="AA31" s="575"/>
      <c r="AB31" s="575"/>
      <c r="AC31" s="575"/>
      <c r="AD31" s="575"/>
      <c r="AE31" s="762"/>
      <c r="AF31" s="763"/>
      <c r="AG31" s="586"/>
    </row>
    <row r="32" spans="1:33" s="558" customFormat="1" ht="13" x14ac:dyDescent="0.3">
      <c r="A32" s="561" t="s">
        <v>461</v>
      </c>
      <c r="B32" s="736">
        <v>1861</v>
      </c>
      <c r="C32" s="736">
        <v>5</v>
      </c>
      <c r="D32" s="736">
        <v>68</v>
      </c>
      <c r="E32" s="736">
        <v>448</v>
      </c>
      <c r="F32" s="736">
        <v>1340</v>
      </c>
      <c r="G32" s="736">
        <v>2136</v>
      </c>
      <c r="H32" s="736">
        <v>192</v>
      </c>
      <c r="I32" s="736">
        <v>19</v>
      </c>
      <c r="J32" s="736">
        <v>189</v>
      </c>
      <c r="K32" s="736">
        <v>59</v>
      </c>
      <c r="L32" s="736">
        <v>167</v>
      </c>
      <c r="M32" s="736">
        <v>246</v>
      </c>
      <c r="N32" s="736">
        <v>6</v>
      </c>
      <c r="O32" s="736">
        <v>120</v>
      </c>
      <c r="P32" s="736">
        <v>9</v>
      </c>
      <c r="Q32" s="736">
        <v>89</v>
      </c>
      <c r="R32" s="736">
        <v>194</v>
      </c>
      <c r="S32" s="736">
        <v>54</v>
      </c>
      <c r="T32" s="736">
        <v>60</v>
      </c>
      <c r="U32" s="736">
        <v>41</v>
      </c>
      <c r="V32" s="736">
        <v>14</v>
      </c>
      <c r="W32" s="736">
        <v>296</v>
      </c>
      <c r="X32" s="736">
        <v>106</v>
      </c>
      <c r="Y32" s="736">
        <v>0</v>
      </c>
      <c r="Z32" s="736">
        <v>0</v>
      </c>
      <c r="AA32" s="736">
        <v>252</v>
      </c>
      <c r="AB32" s="737">
        <v>23</v>
      </c>
      <c r="AC32" s="737"/>
      <c r="AD32" s="737"/>
      <c r="AE32" s="762" t="str">
        <f>IF(B32=SUM(C32:F32),"TRUE","FALSE")</f>
        <v>TRUE</v>
      </c>
      <c r="AF32" s="763" t="str">
        <f>IF(B32=SUM(H32:X32),"TRUE","FALSE")</f>
        <v>TRUE</v>
      </c>
      <c r="AG32" s="586" t="str">
        <f>IF(G32=SUM(H32:AD32),"TRUE","FALSE")</f>
        <v>TRUE</v>
      </c>
    </row>
    <row r="33" spans="1:33" s="553" customFormat="1" ht="13" x14ac:dyDescent="0.3">
      <c r="A33" s="566" t="s">
        <v>248</v>
      </c>
      <c r="B33" s="588">
        <f t="shared" ref="B33:AA33" si="15">IFERROR(B32/B28,"-")</f>
        <v>5.8084551881271559E-3</v>
      </c>
      <c r="C33" s="588">
        <f t="shared" si="15"/>
        <v>1.6297262059973925E-3</v>
      </c>
      <c r="D33" s="588">
        <f t="shared" si="15"/>
        <v>9.0523036781639803E-4</v>
      </c>
      <c r="E33" s="588">
        <f t="shared" si="15"/>
        <v>2.5955366040184467E-3</v>
      </c>
      <c r="F33" s="588">
        <f t="shared" si="15"/>
        <v>1.9251767139819551E-2</v>
      </c>
      <c r="G33" s="588">
        <f t="shared" si="15"/>
        <v>4.125033313120155E-3</v>
      </c>
      <c r="H33" s="588">
        <f t="shared" si="15"/>
        <v>7.0601213458356318E-3</v>
      </c>
      <c r="I33" s="588">
        <f t="shared" si="15"/>
        <v>1.8609206660137121E-3</v>
      </c>
      <c r="J33" s="588">
        <f t="shared" si="15"/>
        <v>4.8725154038516075E-3</v>
      </c>
      <c r="K33" s="588">
        <f t="shared" si="15"/>
        <v>4.5647969052224372E-3</v>
      </c>
      <c r="L33" s="588">
        <f t="shared" si="15"/>
        <v>1.0357873844817962E-2</v>
      </c>
      <c r="M33" s="588">
        <f t="shared" si="15"/>
        <v>6.2611351488928478E-3</v>
      </c>
      <c r="N33" s="588">
        <f t="shared" si="15"/>
        <v>4.0474905558553697E-4</v>
      </c>
      <c r="O33" s="588">
        <f t="shared" si="15"/>
        <v>2.4984384759525295E-3</v>
      </c>
      <c r="P33" s="588">
        <f t="shared" si="15"/>
        <v>3.373313343328336E-3</v>
      </c>
      <c r="Q33" s="588">
        <f t="shared" si="15"/>
        <v>5.5701589685818002E-3</v>
      </c>
      <c r="R33" s="588">
        <f t="shared" si="15"/>
        <v>3.8948002409154789E-3</v>
      </c>
      <c r="S33" s="588">
        <f>IFERROR(S32/S28,"-")</f>
        <v>4.9778761061946902E-3</v>
      </c>
      <c r="T33" s="588">
        <f t="shared" si="15"/>
        <v>6.9196171145196632E-3</v>
      </c>
      <c r="U33" s="588">
        <f t="shared" si="15"/>
        <v>8.7850867795157481E-3</v>
      </c>
      <c r="V33" s="588">
        <f t="shared" si="15"/>
        <v>3.7604082728982004E-3</v>
      </c>
      <c r="W33" s="588">
        <f t="shared" si="15"/>
        <v>4.3173862310385065E-2</v>
      </c>
      <c r="X33" s="588">
        <f t="shared" si="15"/>
        <v>1.0829587249693502E-2</v>
      </c>
      <c r="Y33" s="588">
        <f t="shared" si="15"/>
        <v>0</v>
      </c>
      <c r="Z33" s="588">
        <f t="shared" si="15"/>
        <v>0</v>
      </c>
      <c r="AA33" s="588">
        <f t="shared" si="15"/>
        <v>6.1946902654867256E-3</v>
      </c>
      <c r="AB33" s="737"/>
      <c r="AC33" s="737"/>
      <c r="AD33" s="737"/>
      <c r="AE33" s="762"/>
      <c r="AF33" s="763"/>
      <c r="AG33" s="586"/>
    </row>
    <row r="34" spans="1:33" s="558" customFormat="1" ht="13" x14ac:dyDescent="0.3">
      <c r="A34" s="561" t="s">
        <v>460</v>
      </c>
      <c r="B34" s="736">
        <v>3925</v>
      </c>
      <c r="C34" s="736">
        <v>12</v>
      </c>
      <c r="D34" s="736">
        <v>298</v>
      </c>
      <c r="E34" s="736">
        <v>1434</v>
      </c>
      <c r="F34" s="736">
        <v>2181</v>
      </c>
      <c r="G34" s="736">
        <v>4357</v>
      </c>
      <c r="H34" s="736">
        <v>366</v>
      </c>
      <c r="I34" s="736">
        <v>43</v>
      </c>
      <c r="J34" s="736">
        <v>444</v>
      </c>
      <c r="K34" s="736">
        <v>175</v>
      </c>
      <c r="L34" s="736">
        <v>410</v>
      </c>
      <c r="M34" s="736">
        <v>762</v>
      </c>
      <c r="N34" s="736">
        <v>8</v>
      </c>
      <c r="O34" s="736">
        <v>186</v>
      </c>
      <c r="P34" s="736">
        <v>17</v>
      </c>
      <c r="Q34" s="736">
        <v>169</v>
      </c>
      <c r="R34" s="736">
        <v>254</v>
      </c>
      <c r="S34" s="736">
        <v>173</v>
      </c>
      <c r="T34" s="736">
        <v>114</v>
      </c>
      <c r="U34" s="736">
        <v>54</v>
      </c>
      <c r="V34" s="736">
        <v>30</v>
      </c>
      <c r="W34" s="736">
        <v>505</v>
      </c>
      <c r="X34" s="736">
        <v>215</v>
      </c>
      <c r="Y34" s="736">
        <v>0</v>
      </c>
      <c r="Z34" s="736">
        <v>0</v>
      </c>
      <c r="AA34" s="736">
        <v>397</v>
      </c>
      <c r="AB34" s="737">
        <v>35</v>
      </c>
      <c r="AC34" s="737"/>
      <c r="AD34" s="737"/>
      <c r="AE34" s="762" t="str">
        <f>IF(B34=SUM(C34:F34),"TRUE","FALSE")</f>
        <v>TRUE</v>
      </c>
      <c r="AF34" s="763" t="str">
        <f>IF(B34=SUM(H34:X34),"TRUE","FALSE")</f>
        <v>TRUE</v>
      </c>
      <c r="AG34" s="586" t="str">
        <f>IF(G34=SUM(H34:AD34),"TRUE","FALSE")</f>
        <v>TRUE</v>
      </c>
    </row>
    <row r="35" spans="1:33" s="554" customFormat="1" ht="13.5" thickBot="1" x14ac:dyDescent="0.35">
      <c r="A35" s="566" t="s">
        <v>250</v>
      </c>
      <c r="B35" s="588">
        <f t="shared" ref="B35:AA35" si="16">IFERROR(B34/B28,"-")</f>
        <v>1.2250503285007569E-2</v>
      </c>
      <c r="C35" s="588">
        <f t="shared" si="16"/>
        <v>3.9113428943937422E-3</v>
      </c>
      <c r="D35" s="588">
        <f t="shared" si="16"/>
        <v>3.9670389648424498E-3</v>
      </c>
      <c r="E35" s="588">
        <f t="shared" si="16"/>
        <v>8.3080345762554745E-3</v>
      </c>
      <c r="F35" s="588">
        <f t="shared" si="16"/>
        <v>3.1334406068616746E-2</v>
      </c>
      <c r="G35" s="588">
        <f t="shared" si="16"/>
        <v>8.414218232801739E-3</v>
      </c>
      <c r="H35" s="588">
        <f t="shared" si="16"/>
        <v>1.3458356315499173E-2</v>
      </c>
      <c r="I35" s="588">
        <f t="shared" si="16"/>
        <v>4.2115572967678745E-3</v>
      </c>
      <c r="J35" s="588">
        <f t="shared" si="16"/>
        <v>1.1446544123333935E-2</v>
      </c>
      <c r="K35" s="588">
        <f t="shared" si="16"/>
        <v>1.3539651837524178E-2</v>
      </c>
      <c r="L35" s="588">
        <f t="shared" si="16"/>
        <v>2.5429510636978229E-2</v>
      </c>
      <c r="M35" s="588">
        <f t="shared" si="16"/>
        <v>1.9394247900229065E-2</v>
      </c>
      <c r="N35" s="588">
        <f t="shared" si="16"/>
        <v>5.3966540744738263E-4</v>
      </c>
      <c r="O35" s="588">
        <f t="shared" si="16"/>
        <v>3.8725796377264208E-3</v>
      </c>
      <c r="P35" s="588">
        <f t="shared" si="16"/>
        <v>6.3718140929535233E-3</v>
      </c>
      <c r="Q35" s="588">
        <f t="shared" si="16"/>
        <v>1.0577043434722743E-2</v>
      </c>
      <c r="R35" s="588">
        <f t="shared" si="16"/>
        <v>5.0993776350130495E-3</v>
      </c>
      <c r="S35" s="588">
        <f t="shared" si="16"/>
        <v>1.59476401179941E-2</v>
      </c>
      <c r="T35" s="588">
        <f t="shared" si="16"/>
        <v>1.314727251758736E-2</v>
      </c>
      <c r="U35" s="588">
        <f t="shared" si="16"/>
        <v>1.1570602099850011E-2</v>
      </c>
      <c r="V35" s="588">
        <f t="shared" si="16"/>
        <v>8.0580177276390001E-3</v>
      </c>
      <c r="W35" s="588">
        <f t="shared" si="16"/>
        <v>7.3658109684947487E-2</v>
      </c>
      <c r="X35" s="588">
        <f t="shared" si="16"/>
        <v>2.1965672251736821E-2</v>
      </c>
      <c r="Y35" s="588">
        <f t="shared" si="16"/>
        <v>0</v>
      </c>
      <c r="Z35" s="588">
        <f t="shared" si="16"/>
        <v>0</v>
      </c>
      <c r="AA35" s="588">
        <f t="shared" si="16"/>
        <v>9.7590953785644044E-3</v>
      </c>
      <c r="AB35" s="739"/>
      <c r="AC35" s="739"/>
      <c r="AD35" s="739"/>
      <c r="AE35" s="762"/>
      <c r="AF35" s="763"/>
      <c r="AG35" s="586"/>
    </row>
    <row r="36" spans="1:33" s="570" customFormat="1" ht="15.5" x14ac:dyDescent="0.35">
      <c r="A36" s="569" t="s">
        <v>251</v>
      </c>
      <c r="B36" s="575"/>
      <c r="C36" s="575"/>
      <c r="D36" s="575"/>
      <c r="E36" s="575"/>
      <c r="F36" s="575"/>
      <c r="G36" s="576"/>
      <c r="H36" s="575"/>
      <c r="I36" s="575"/>
      <c r="J36" s="575"/>
      <c r="K36" s="575"/>
      <c r="L36" s="575"/>
      <c r="M36" s="575"/>
      <c r="N36" s="575"/>
      <c r="O36" s="575"/>
      <c r="P36" s="575"/>
      <c r="Q36" s="575"/>
      <c r="R36" s="575"/>
      <c r="S36" s="575"/>
      <c r="T36" s="575"/>
      <c r="U36" s="575"/>
      <c r="V36" s="575"/>
      <c r="W36" s="575"/>
      <c r="X36" s="575"/>
      <c r="Y36" s="575"/>
      <c r="Z36" s="575"/>
      <c r="AA36" s="575"/>
      <c r="AB36" s="589"/>
      <c r="AC36" s="589"/>
      <c r="AD36" s="589"/>
      <c r="AE36" s="762"/>
      <c r="AF36" s="763"/>
      <c r="AG36" s="586"/>
    </row>
    <row r="37" spans="1:33" s="558" customFormat="1" ht="13" x14ac:dyDescent="0.3">
      <c r="A37" s="571" t="s">
        <v>462</v>
      </c>
      <c r="B37" s="736">
        <v>272665</v>
      </c>
      <c r="C37" s="736">
        <v>2841</v>
      </c>
      <c r="D37" s="736">
        <v>72110</v>
      </c>
      <c r="E37" s="736">
        <v>153846</v>
      </c>
      <c r="F37" s="736">
        <v>43868</v>
      </c>
      <c r="G37" s="736">
        <v>463530</v>
      </c>
      <c r="H37" s="736">
        <v>23348</v>
      </c>
      <c r="I37" s="736">
        <v>9945</v>
      </c>
      <c r="J37" s="736">
        <v>34196</v>
      </c>
      <c r="K37" s="736">
        <v>11924</v>
      </c>
      <c r="L37" s="736">
        <v>8717</v>
      </c>
      <c r="M37" s="736">
        <v>27302</v>
      </c>
      <c r="N37" s="736">
        <v>14757</v>
      </c>
      <c r="O37" s="736">
        <v>47338</v>
      </c>
      <c r="P37" s="736">
        <v>2608</v>
      </c>
      <c r="Q37" s="736">
        <v>15078</v>
      </c>
      <c r="R37" s="736">
        <v>43323</v>
      </c>
      <c r="S37" s="736">
        <v>7881</v>
      </c>
      <c r="T37" s="736">
        <v>7802</v>
      </c>
      <c r="U37" s="736">
        <v>3225</v>
      </c>
      <c r="V37" s="736">
        <v>3591</v>
      </c>
      <c r="W37" s="736">
        <v>3109</v>
      </c>
      <c r="X37" s="736">
        <v>8521</v>
      </c>
      <c r="Y37" s="736">
        <v>7432</v>
      </c>
      <c r="Z37" s="736">
        <v>20294</v>
      </c>
      <c r="AA37" s="736">
        <v>35374</v>
      </c>
      <c r="AB37" s="737">
        <v>127765</v>
      </c>
      <c r="AC37" s="737"/>
      <c r="AD37" s="737"/>
      <c r="AE37" s="762" t="str">
        <f>IF(B37=SUM(C37:F37),"TRUE","FALSE")</f>
        <v>TRUE</v>
      </c>
      <c r="AF37" s="763" t="str">
        <f>IF(B37=SUM(H37:X37),"TRUE","FALSE")</f>
        <v>TRUE</v>
      </c>
      <c r="AG37" s="586" t="str">
        <f>IF(G37=SUM(H37:AD37),"TRUE","FALSE")</f>
        <v>TRUE</v>
      </c>
    </row>
    <row r="38" spans="1:33" s="553" customFormat="1" ht="13.5" thickBot="1" x14ac:dyDescent="0.35">
      <c r="A38" s="573" t="s">
        <v>252</v>
      </c>
      <c r="B38" s="588">
        <f t="shared" ref="B38:AA38" si="17">IFERROR(B37/B28,"-")</f>
        <v>0.85102763775964041</v>
      </c>
      <c r="C38" s="588">
        <f t="shared" si="17"/>
        <v>0.92601043024771834</v>
      </c>
      <c r="D38" s="588">
        <f t="shared" si="17"/>
        <v>0.95994355622412442</v>
      </c>
      <c r="E38" s="588">
        <f t="shared" si="17"/>
        <v>0.89132349192370974</v>
      </c>
      <c r="F38" s="588">
        <f t="shared" si="17"/>
        <v>0.63025113499224183</v>
      </c>
      <c r="G38" s="588">
        <f t="shared" si="17"/>
        <v>0.89516699046375725</v>
      </c>
      <c r="H38" s="588">
        <f t="shared" si="17"/>
        <v>0.85854017282588713</v>
      </c>
      <c r="I38" s="588">
        <f t="shared" si="17"/>
        <v>0.97404505386875617</v>
      </c>
      <c r="J38" s="588">
        <f t="shared" si="17"/>
        <v>0.88159014153497128</v>
      </c>
      <c r="K38" s="588">
        <f t="shared" si="17"/>
        <v>0.92255319148936166</v>
      </c>
      <c r="L38" s="588">
        <f t="shared" si="17"/>
        <v>0.54065620542082737</v>
      </c>
      <c r="M38" s="588">
        <f t="shared" si="17"/>
        <v>0.69488419445151439</v>
      </c>
      <c r="N38" s="588">
        <f t="shared" si="17"/>
        <v>0.99548030221262818</v>
      </c>
      <c r="O38" s="588">
        <f t="shared" si="17"/>
        <v>0.98559233812200708</v>
      </c>
      <c r="P38" s="588">
        <f t="shared" si="17"/>
        <v>0.97751124437781112</v>
      </c>
      <c r="Q38" s="588">
        <f t="shared" si="17"/>
        <v>0.94367254975591441</v>
      </c>
      <c r="R38" s="588">
        <f t="shared" si="17"/>
        <v>0.86976510740815094</v>
      </c>
      <c r="S38" s="588">
        <f t="shared" si="17"/>
        <v>0.72649336283185839</v>
      </c>
      <c r="T38" s="588">
        <f t="shared" si="17"/>
        <v>0.89978087879137358</v>
      </c>
      <c r="U38" s="588">
        <f t="shared" si="17"/>
        <v>0.69102206985215342</v>
      </c>
      <c r="V38" s="588">
        <f t="shared" si="17"/>
        <v>0.96454472199838837</v>
      </c>
      <c r="W38" s="588">
        <f t="shared" si="17"/>
        <v>0.45347141190198365</v>
      </c>
      <c r="X38" s="588">
        <f t="shared" si="17"/>
        <v>0.8705557825909277</v>
      </c>
      <c r="Y38" s="588">
        <f t="shared" si="17"/>
        <v>0.9993276858948501</v>
      </c>
      <c r="Z38" s="588">
        <f t="shared" si="17"/>
        <v>0.9997044334975369</v>
      </c>
      <c r="AA38" s="588">
        <f t="shared" si="17"/>
        <v>0.86956735496558502</v>
      </c>
      <c r="AB38" s="739"/>
      <c r="AC38" s="739"/>
      <c r="AD38" s="739"/>
      <c r="AE38" s="762"/>
      <c r="AF38" s="763"/>
      <c r="AG38" s="586"/>
    </row>
    <row r="39" spans="1:33" s="570" customFormat="1" ht="15.5" x14ac:dyDescent="0.35">
      <c r="A39" s="569" t="s">
        <v>253</v>
      </c>
      <c r="B39" s="575"/>
      <c r="C39" s="575"/>
      <c r="D39" s="575"/>
      <c r="E39" s="575"/>
      <c r="F39" s="575"/>
      <c r="G39" s="576"/>
      <c r="H39" s="575"/>
      <c r="I39" s="575"/>
      <c r="J39" s="575"/>
      <c r="K39" s="575"/>
      <c r="L39" s="575"/>
      <c r="M39" s="575"/>
      <c r="N39" s="575"/>
      <c r="O39" s="575"/>
      <c r="P39" s="575"/>
      <c r="Q39" s="575"/>
      <c r="R39" s="575"/>
      <c r="S39" s="575"/>
      <c r="T39" s="575"/>
      <c r="U39" s="575"/>
      <c r="V39" s="575"/>
      <c r="W39" s="575"/>
      <c r="X39" s="575"/>
      <c r="Y39" s="575"/>
      <c r="Z39" s="575"/>
      <c r="AA39" s="575"/>
      <c r="AB39" s="589"/>
      <c r="AC39" s="589"/>
      <c r="AD39" s="589"/>
      <c r="AE39" s="762"/>
      <c r="AF39" s="763"/>
      <c r="AG39" s="586"/>
    </row>
    <row r="40" spans="1:33" s="558" customFormat="1" ht="13" x14ac:dyDescent="0.3">
      <c r="A40" s="572" t="s">
        <v>466</v>
      </c>
      <c r="B40" s="736">
        <v>3315</v>
      </c>
      <c r="C40" s="736">
        <v>22</v>
      </c>
      <c r="D40" s="736">
        <v>567</v>
      </c>
      <c r="E40" s="736">
        <v>1662</v>
      </c>
      <c r="F40" s="736">
        <v>1064</v>
      </c>
      <c r="G40" s="736">
        <v>4121</v>
      </c>
      <c r="H40" s="736">
        <v>149</v>
      </c>
      <c r="I40" s="736">
        <v>98</v>
      </c>
      <c r="J40" s="736">
        <v>367</v>
      </c>
      <c r="K40" s="736">
        <v>112</v>
      </c>
      <c r="L40" s="736">
        <v>400</v>
      </c>
      <c r="M40" s="736">
        <v>555</v>
      </c>
      <c r="N40" s="736">
        <v>0</v>
      </c>
      <c r="O40" s="736">
        <v>467</v>
      </c>
      <c r="P40" s="736">
        <v>13</v>
      </c>
      <c r="Q40" s="736">
        <v>129</v>
      </c>
      <c r="R40" s="736">
        <v>239</v>
      </c>
      <c r="S40" s="736">
        <v>77</v>
      </c>
      <c r="T40" s="736">
        <v>79</v>
      </c>
      <c r="U40" s="736">
        <v>14</v>
      </c>
      <c r="V40" s="736">
        <v>66</v>
      </c>
      <c r="W40" s="736">
        <v>471</v>
      </c>
      <c r="X40" s="736">
        <v>79</v>
      </c>
      <c r="Y40" s="736">
        <v>2</v>
      </c>
      <c r="Z40" s="736">
        <v>61</v>
      </c>
      <c r="AA40" s="736">
        <v>661</v>
      </c>
      <c r="AB40" s="737">
        <v>82</v>
      </c>
      <c r="AC40" s="737"/>
      <c r="AD40" s="737"/>
      <c r="AE40" s="762" t="str">
        <f>IF(B40=SUM(C40:F40),"TRUE","FALSE")</f>
        <v>TRUE</v>
      </c>
      <c r="AF40" s="763" t="str">
        <f>IF(B40=SUM(H40:X40),"TRUE","FALSE")</f>
        <v>TRUE</v>
      </c>
      <c r="AG40" s="586" t="str">
        <f>IF(G40=SUM(H40:AD40),"TRUE","FALSE")</f>
        <v>TRUE</v>
      </c>
    </row>
    <row r="41" spans="1:33" s="553" customFormat="1" ht="13" x14ac:dyDescent="0.3">
      <c r="A41" s="568" t="s">
        <v>255</v>
      </c>
      <c r="B41" s="588">
        <f>IFERROR(B40/B37,"-")</f>
        <v>1.2157776025525828E-2</v>
      </c>
      <c r="C41" s="588">
        <f t="shared" ref="C41:AA41" si="18">IFERROR(C40/C37,"-")</f>
        <v>7.743752199929602E-3</v>
      </c>
      <c r="D41" s="588">
        <f t="shared" si="18"/>
        <v>7.8629871030370269E-3</v>
      </c>
      <c r="E41" s="588">
        <f t="shared" si="18"/>
        <v>1.0803010803010804E-2</v>
      </c>
      <c r="F41" s="588">
        <f t="shared" si="18"/>
        <v>2.4254581927600986E-2</v>
      </c>
      <c r="G41" s="588">
        <f t="shared" si="18"/>
        <v>8.890470951178996E-3</v>
      </c>
      <c r="H41" s="588">
        <f t="shared" si="18"/>
        <v>6.3817029295871169E-3</v>
      </c>
      <c r="I41" s="588">
        <f t="shared" si="18"/>
        <v>9.8541980894922068E-3</v>
      </c>
      <c r="J41" s="588">
        <f t="shared" si="18"/>
        <v>1.0732249385893088E-2</v>
      </c>
      <c r="K41" s="588">
        <f t="shared" si="18"/>
        <v>9.3928212009392817E-3</v>
      </c>
      <c r="L41" s="588">
        <f t="shared" si="18"/>
        <v>4.5887346564184923E-2</v>
      </c>
      <c r="M41" s="588">
        <f t="shared" si="18"/>
        <v>2.0328181085634753E-2</v>
      </c>
      <c r="N41" s="588">
        <f t="shared" si="18"/>
        <v>0</v>
      </c>
      <c r="O41" s="588">
        <f t="shared" si="18"/>
        <v>9.8652245553255309E-3</v>
      </c>
      <c r="P41" s="588">
        <f t="shared" si="18"/>
        <v>4.9846625766871164E-3</v>
      </c>
      <c r="Q41" s="588">
        <f t="shared" si="18"/>
        <v>8.5555113410266618E-3</v>
      </c>
      <c r="R41" s="588">
        <f t="shared" si="18"/>
        <v>5.5167001361863212E-3</v>
      </c>
      <c r="S41" s="588">
        <f t="shared" si="18"/>
        <v>9.7703337139956863E-3</v>
      </c>
      <c r="T41" s="588">
        <f t="shared" si="18"/>
        <v>1.012560881825173E-2</v>
      </c>
      <c r="U41" s="588">
        <f t="shared" si="18"/>
        <v>4.3410852713178291E-3</v>
      </c>
      <c r="V41" s="588">
        <f t="shared" si="18"/>
        <v>1.8379281537176273E-2</v>
      </c>
      <c r="W41" s="588">
        <f t="shared" si="18"/>
        <v>0.15149565776777099</v>
      </c>
      <c r="X41" s="588">
        <f t="shared" si="18"/>
        <v>9.2712122990259351E-3</v>
      </c>
      <c r="Y41" s="588">
        <f t="shared" si="18"/>
        <v>2.6910656620021526E-4</v>
      </c>
      <c r="Z41" s="588">
        <f t="shared" si="18"/>
        <v>3.0058145264610231E-3</v>
      </c>
      <c r="AA41" s="588">
        <f t="shared" si="18"/>
        <v>1.868604059478713E-2</v>
      </c>
      <c r="AB41" s="737"/>
      <c r="AC41" s="737"/>
      <c r="AD41" s="737"/>
      <c r="AE41" s="762"/>
      <c r="AF41" s="763"/>
      <c r="AG41" s="586"/>
    </row>
    <row r="42" spans="1:33" s="558" customFormat="1" ht="13" x14ac:dyDescent="0.3">
      <c r="A42" s="561" t="s">
        <v>464</v>
      </c>
      <c r="B42" s="736">
        <v>13581</v>
      </c>
      <c r="C42" s="736">
        <v>196</v>
      </c>
      <c r="D42" s="736">
        <v>1556</v>
      </c>
      <c r="E42" s="736">
        <v>6054</v>
      </c>
      <c r="F42" s="736">
        <v>5775</v>
      </c>
      <c r="G42" s="736">
        <v>19246</v>
      </c>
      <c r="H42" s="736">
        <v>3571</v>
      </c>
      <c r="I42" s="736">
        <v>71</v>
      </c>
      <c r="J42" s="736">
        <v>392</v>
      </c>
      <c r="K42" s="736">
        <v>130</v>
      </c>
      <c r="L42" s="736">
        <v>3131</v>
      </c>
      <c r="M42" s="736">
        <v>852</v>
      </c>
      <c r="N42" s="736">
        <v>67</v>
      </c>
      <c r="O42" s="736">
        <v>38</v>
      </c>
      <c r="P42" s="736">
        <v>11</v>
      </c>
      <c r="Q42" s="736">
        <v>71</v>
      </c>
      <c r="R42" s="736">
        <v>1304</v>
      </c>
      <c r="S42" s="736">
        <v>1698</v>
      </c>
      <c r="T42" s="736">
        <v>160</v>
      </c>
      <c r="U42" s="736">
        <v>1167</v>
      </c>
      <c r="V42" s="736">
        <v>31</v>
      </c>
      <c r="W42" s="736">
        <v>121</v>
      </c>
      <c r="X42" s="736">
        <v>766</v>
      </c>
      <c r="Y42" s="736">
        <v>5</v>
      </c>
      <c r="Z42" s="736">
        <v>0</v>
      </c>
      <c r="AA42" s="736">
        <v>4488</v>
      </c>
      <c r="AB42" s="737">
        <v>1172</v>
      </c>
      <c r="AC42" s="737"/>
      <c r="AD42" s="737"/>
      <c r="AE42" s="762" t="str">
        <f>IF(B42=SUM(C42:F42),"TRUE","FALSE")</f>
        <v>TRUE</v>
      </c>
      <c r="AF42" s="763" t="str">
        <f>IF(B42=SUM(H42:X42),"TRUE","FALSE")</f>
        <v>TRUE</v>
      </c>
      <c r="AG42" s="586" t="str">
        <f>IF(G42=SUM(H42:AD42),"TRUE","FALSE")</f>
        <v>TRUE</v>
      </c>
    </row>
    <row r="43" spans="1:33" s="554" customFormat="1" ht="13.5" thickBot="1" x14ac:dyDescent="0.35">
      <c r="A43" s="574" t="s">
        <v>465</v>
      </c>
      <c r="B43" s="738">
        <f>IFERROR(B42/(B28-B37),"-")</f>
        <v>0.28453802639849152</v>
      </c>
      <c r="C43" s="738">
        <f t="shared" ref="C43:AA43" si="19">IFERROR(C42/(C28-C37),"-")</f>
        <v>0.86343612334801767</v>
      </c>
      <c r="D43" s="738">
        <f t="shared" si="19"/>
        <v>0.51711532070455302</v>
      </c>
      <c r="E43" s="738">
        <f t="shared" si="19"/>
        <v>0.32274229662010873</v>
      </c>
      <c r="F43" s="738">
        <f t="shared" si="19"/>
        <v>0.22439384519738886</v>
      </c>
      <c r="G43" s="738">
        <f t="shared" si="19"/>
        <v>0.35454277503500109</v>
      </c>
      <c r="H43" s="738">
        <f t="shared" si="19"/>
        <v>0.92825578372757989</v>
      </c>
      <c r="I43" s="738">
        <f t="shared" si="19"/>
        <v>0.26792452830188679</v>
      </c>
      <c r="J43" s="738">
        <f t="shared" si="19"/>
        <v>8.5347267581101671E-2</v>
      </c>
      <c r="K43" s="738">
        <f t="shared" si="19"/>
        <v>0.12987012987012986</v>
      </c>
      <c r="L43" s="738">
        <f t="shared" si="19"/>
        <v>0.42276532541182826</v>
      </c>
      <c r="M43" s="738">
        <f t="shared" si="19"/>
        <v>7.1071071071071065E-2</v>
      </c>
      <c r="N43" s="738">
        <f t="shared" si="19"/>
        <v>1</v>
      </c>
      <c r="O43" s="738">
        <f t="shared" si="19"/>
        <v>5.4913294797687862E-2</v>
      </c>
      <c r="P43" s="738">
        <f t="shared" si="19"/>
        <v>0.18333333333333332</v>
      </c>
      <c r="Q43" s="738">
        <f t="shared" si="19"/>
        <v>7.8888888888888883E-2</v>
      </c>
      <c r="R43" s="738">
        <f t="shared" si="19"/>
        <v>0.20101741945429319</v>
      </c>
      <c r="S43" s="738">
        <f t="shared" si="19"/>
        <v>0.57229524772497475</v>
      </c>
      <c r="T43" s="738">
        <f t="shared" si="19"/>
        <v>0.18411967779056387</v>
      </c>
      <c r="U43" s="738">
        <f t="shared" si="19"/>
        <v>0.80929264909847431</v>
      </c>
      <c r="V43" s="738">
        <f t="shared" si="19"/>
        <v>0.23484848484848486</v>
      </c>
      <c r="W43" s="738">
        <f t="shared" si="19"/>
        <v>3.2292500667200429E-2</v>
      </c>
      <c r="X43" s="738">
        <f t="shared" si="19"/>
        <v>0.60457774269928966</v>
      </c>
      <c r="Y43" s="738">
        <f t="shared" si="19"/>
        <v>1</v>
      </c>
      <c r="Z43" s="738">
        <f t="shared" si="19"/>
        <v>0</v>
      </c>
      <c r="AA43" s="738">
        <f t="shared" si="19"/>
        <v>0.84583490388239724</v>
      </c>
      <c r="AB43" s="739"/>
      <c r="AC43" s="739"/>
      <c r="AD43" s="739"/>
      <c r="AE43" s="762"/>
      <c r="AF43" s="763"/>
      <c r="AG43" s="586"/>
    </row>
    <row r="44" spans="1:33" s="570" customFormat="1" ht="15.5" x14ac:dyDescent="0.35">
      <c r="A44" s="569" t="s">
        <v>257</v>
      </c>
      <c r="B44" s="575"/>
      <c r="C44" s="575"/>
      <c r="D44" s="575"/>
      <c r="E44" s="575"/>
      <c r="F44" s="575"/>
      <c r="G44" s="576"/>
      <c r="H44" s="575"/>
      <c r="I44" s="575"/>
      <c r="J44" s="575"/>
      <c r="K44" s="575"/>
      <c r="L44" s="575"/>
      <c r="M44" s="575"/>
      <c r="N44" s="575"/>
      <c r="O44" s="575"/>
      <c r="P44" s="575"/>
      <c r="Q44" s="575"/>
      <c r="R44" s="575"/>
      <c r="S44" s="575"/>
      <c r="T44" s="575"/>
      <c r="U44" s="575"/>
      <c r="V44" s="575"/>
      <c r="W44" s="575"/>
      <c r="X44" s="575"/>
      <c r="Y44" s="575"/>
      <c r="Z44" s="575"/>
      <c r="AA44" s="575"/>
      <c r="AB44" s="589"/>
      <c r="AC44" s="589"/>
      <c r="AD44" s="589"/>
      <c r="AE44" s="762"/>
      <c r="AF44" s="763"/>
      <c r="AG44" s="586"/>
    </row>
    <row r="45" spans="1:33" s="558" customFormat="1" ht="13" x14ac:dyDescent="0.3">
      <c r="A45" s="572" t="s">
        <v>463</v>
      </c>
      <c r="B45" s="1144">
        <v>136220</v>
      </c>
      <c r="C45" s="1144">
        <v>446</v>
      </c>
      <c r="D45" s="1144">
        <v>16603</v>
      </c>
      <c r="E45" s="1144">
        <v>66690</v>
      </c>
      <c r="F45" s="1144">
        <v>52481</v>
      </c>
      <c r="G45" s="1074">
        <v>140112</v>
      </c>
      <c r="H45" s="1074">
        <v>11075</v>
      </c>
      <c r="I45" s="1074">
        <v>3273</v>
      </c>
      <c r="J45" s="1074">
        <v>14318</v>
      </c>
      <c r="K45" s="1074">
        <v>9955</v>
      </c>
      <c r="L45" s="1074">
        <v>13582</v>
      </c>
      <c r="M45" s="1074">
        <v>27682</v>
      </c>
      <c r="N45" s="1074">
        <v>1985</v>
      </c>
      <c r="O45" s="1074">
        <v>9640</v>
      </c>
      <c r="P45" s="1074">
        <v>701</v>
      </c>
      <c r="Q45" s="1074">
        <v>6117</v>
      </c>
      <c r="R45" s="1074">
        <v>10068</v>
      </c>
      <c r="S45" s="1074">
        <v>3568</v>
      </c>
      <c r="T45" s="1074">
        <v>4532</v>
      </c>
      <c r="U45" s="1074">
        <v>3803</v>
      </c>
      <c r="V45" s="1074">
        <v>481</v>
      </c>
      <c r="W45" s="1074">
        <v>8106</v>
      </c>
      <c r="X45" s="1074">
        <v>7334</v>
      </c>
      <c r="Y45" s="1074">
        <v>4</v>
      </c>
      <c r="Z45" s="1074">
        <v>0</v>
      </c>
      <c r="AA45" s="1074">
        <v>3195</v>
      </c>
      <c r="AB45" s="1075">
        <v>693</v>
      </c>
      <c r="AC45" s="737"/>
      <c r="AD45" s="737"/>
      <c r="AE45" s="762" t="str">
        <f>IF(B45=SUM(C45:F45),"TRUE","FALSE")</f>
        <v>TRUE</v>
      </c>
      <c r="AF45" s="763" t="str">
        <f>IF(B45=SUM(H45:X45),"TRUE","FALSE")</f>
        <v>TRUE</v>
      </c>
      <c r="AG45" s="586" t="str">
        <f>IF(G45=SUM(H45:AD45),"TRUE","FALSE")</f>
        <v>TRUE</v>
      </c>
    </row>
    <row r="46" spans="1:33" s="558" customFormat="1" ht="13.5" thickBot="1" x14ac:dyDescent="0.35">
      <c r="A46" s="574" t="s">
        <v>258</v>
      </c>
      <c r="B46" s="590">
        <f t="shared" ref="B46:AA46" si="20">IFERROR(B45/B28,"-")</f>
        <v>0.42516268980477223</v>
      </c>
      <c r="C46" s="590">
        <f t="shared" si="20"/>
        <v>0.14537157757496741</v>
      </c>
      <c r="D46" s="590">
        <f t="shared" si="20"/>
        <v>0.2210226440714067</v>
      </c>
      <c r="E46" s="590">
        <f t="shared" si="20"/>
        <v>0.38637575027229959</v>
      </c>
      <c r="F46" s="590">
        <f t="shared" si="20"/>
        <v>0.75399402333199239</v>
      </c>
      <c r="G46" s="590">
        <f t="shared" si="20"/>
        <v>0.27058364586511757</v>
      </c>
      <c r="H46" s="590">
        <f t="shared" si="20"/>
        <v>0.40724397867255008</v>
      </c>
      <c r="I46" s="590">
        <f t="shared" si="20"/>
        <v>0.32056807051909891</v>
      </c>
      <c r="J46" s="590">
        <f t="shared" si="20"/>
        <v>0.36912526747273711</v>
      </c>
      <c r="K46" s="590">
        <f t="shared" si="20"/>
        <v>0.77021276595744681</v>
      </c>
      <c r="L46" s="590">
        <f t="shared" si="20"/>
        <v>0.84239905724741049</v>
      </c>
      <c r="M46" s="590">
        <f t="shared" si="20"/>
        <v>0.70455586663273095</v>
      </c>
      <c r="N46" s="590">
        <f t="shared" si="20"/>
        <v>0.13390447922288182</v>
      </c>
      <c r="O46" s="590">
        <f t="shared" si="20"/>
        <v>0.20070789090151989</v>
      </c>
      <c r="P46" s="590">
        <f t="shared" si="20"/>
        <v>0.26274362818590702</v>
      </c>
      <c r="Q46" s="590">
        <f t="shared" si="20"/>
        <v>0.38283890349230193</v>
      </c>
      <c r="R46" s="590">
        <f t="shared" si="20"/>
        <v>0.20212808672957239</v>
      </c>
      <c r="S46" s="590">
        <f t="shared" si="20"/>
        <v>0.32890855457227136</v>
      </c>
      <c r="T46" s="590">
        <f t="shared" si="20"/>
        <v>0.52266174605005189</v>
      </c>
      <c r="U46" s="590">
        <f t="shared" si="20"/>
        <v>0.81487036640239985</v>
      </c>
      <c r="V46" s="590">
        <f t="shared" si="20"/>
        <v>0.12919688423314532</v>
      </c>
      <c r="W46" s="590">
        <f t="shared" si="20"/>
        <v>1.1823220536756125</v>
      </c>
      <c r="X46" s="590">
        <f t="shared" si="20"/>
        <v>0.74928483857785044</v>
      </c>
      <c r="Y46" s="590">
        <f t="shared" si="20"/>
        <v>5.3785128411994079E-4</v>
      </c>
      <c r="Z46" s="590">
        <f t="shared" si="20"/>
        <v>0</v>
      </c>
      <c r="AA46" s="590">
        <f t="shared" si="20"/>
        <v>7.8539823008849555E-2</v>
      </c>
      <c r="AB46" s="590"/>
      <c r="AC46" s="739"/>
      <c r="AD46" s="739"/>
      <c r="AE46" s="762"/>
      <c r="AF46" s="763"/>
      <c r="AG46" s="586"/>
    </row>
    <row r="47" spans="1:33" s="558" customFormat="1" ht="15.5" x14ac:dyDescent="0.35">
      <c r="A47" s="592" t="s">
        <v>658</v>
      </c>
      <c r="B47" s="594"/>
      <c r="C47" s="594"/>
      <c r="D47" s="594"/>
      <c r="E47" s="594"/>
      <c r="F47" s="594"/>
      <c r="G47" s="594"/>
      <c r="H47" s="594"/>
      <c r="I47" s="594"/>
      <c r="J47" s="594"/>
      <c r="K47" s="594"/>
      <c r="L47" s="594"/>
      <c r="M47" s="594"/>
      <c r="N47" s="594"/>
      <c r="O47" s="594"/>
      <c r="P47" s="594"/>
      <c r="Q47" s="594"/>
      <c r="R47" s="594"/>
      <c r="S47" s="594"/>
      <c r="T47" s="594"/>
      <c r="U47" s="594"/>
      <c r="V47" s="594"/>
      <c r="W47" s="594"/>
      <c r="X47" s="594"/>
      <c r="Y47" s="594"/>
      <c r="Z47" s="594"/>
      <c r="AA47" s="594"/>
      <c r="AB47" s="594"/>
      <c r="AC47" s="589"/>
      <c r="AD47" s="589"/>
      <c r="AE47" s="762"/>
      <c r="AF47" s="763"/>
      <c r="AG47" s="586"/>
    </row>
    <row r="48" spans="1:33" s="558" customFormat="1" ht="13" x14ac:dyDescent="0.3">
      <c r="A48" s="593" t="s">
        <v>659</v>
      </c>
      <c r="B48" s="736">
        <v>191838</v>
      </c>
      <c r="C48" s="736">
        <v>840</v>
      </c>
      <c r="D48" s="736">
        <v>50160</v>
      </c>
      <c r="E48" s="736">
        <v>111715</v>
      </c>
      <c r="F48" s="736">
        <v>29123</v>
      </c>
      <c r="G48" s="736">
        <v>231288</v>
      </c>
      <c r="H48" s="736">
        <v>3330</v>
      </c>
      <c r="I48" s="736">
        <v>7885</v>
      </c>
      <c r="J48" s="736">
        <v>30656</v>
      </c>
      <c r="K48" s="736">
        <v>9994</v>
      </c>
      <c r="L48" s="736">
        <v>4973</v>
      </c>
      <c r="M48" s="736">
        <v>10376</v>
      </c>
      <c r="N48" s="736">
        <v>133</v>
      </c>
      <c r="O48" s="736">
        <v>46378</v>
      </c>
      <c r="P48" s="736">
        <v>2192</v>
      </c>
      <c r="Q48" s="736">
        <v>12166</v>
      </c>
      <c r="R48" s="736">
        <v>41624</v>
      </c>
      <c r="S48" s="736">
        <v>6370</v>
      </c>
      <c r="T48" s="736">
        <v>7272</v>
      </c>
      <c r="U48" s="736">
        <v>3241</v>
      </c>
      <c r="V48" s="736">
        <v>727</v>
      </c>
      <c r="W48" s="736">
        <v>1537</v>
      </c>
      <c r="X48" s="736">
        <v>2984</v>
      </c>
      <c r="Y48" s="736">
        <v>6648</v>
      </c>
      <c r="Z48" s="736">
        <v>459</v>
      </c>
      <c r="AA48" s="736">
        <v>14744</v>
      </c>
      <c r="AB48" s="736">
        <v>444</v>
      </c>
      <c r="AC48" s="736">
        <v>169</v>
      </c>
      <c r="AD48" s="736">
        <v>16986</v>
      </c>
      <c r="AE48" s="762" t="str">
        <f>IF(B48=SUM(C48:F48),"TRUE","FALSE")</f>
        <v>TRUE</v>
      </c>
      <c r="AF48" s="763" t="str">
        <f>IF(B48=SUM(H48:X48),"TRUE","FALSE")</f>
        <v>TRUE</v>
      </c>
      <c r="AG48" s="586" t="str">
        <f>IF(G48=SUM(H48:AD48),"TRUE","FALSE")</f>
        <v>TRUE</v>
      </c>
    </row>
    <row r="49" spans="1:33" s="558" customFormat="1" ht="14.15" customHeight="1" x14ac:dyDescent="0.3">
      <c r="A49" s="764" t="s">
        <v>660</v>
      </c>
      <c r="B49" s="595">
        <f>IFERROR(B48/B28,"-")</f>
        <v>0.59875466221382978</v>
      </c>
      <c r="C49" s="595">
        <f t="shared" ref="C49:AC49" si="21">IFERROR(C48/C28,"-")</f>
        <v>0.27379400260756193</v>
      </c>
      <c r="D49" s="595">
        <f t="shared" si="21"/>
        <v>0.6677405183775077</v>
      </c>
      <c r="E49" s="595">
        <f t="shared" si="21"/>
        <v>0.64723297258464463</v>
      </c>
      <c r="F49" s="595">
        <f t="shared" si="21"/>
        <v>0.41840986150221254</v>
      </c>
      <c r="G49" s="595">
        <f t="shared" si="21"/>
        <v>0.44666231503976334</v>
      </c>
      <c r="H49" s="595">
        <f t="shared" si="21"/>
        <v>0.12244897959183673</v>
      </c>
      <c r="I49" s="595">
        <f t="shared" si="21"/>
        <v>0.77228207639569046</v>
      </c>
      <c r="J49" s="595">
        <f t="shared" si="21"/>
        <v>0.79032715460568714</v>
      </c>
      <c r="K49" s="595">
        <f t="shared" si="21"/>
        <v>0.77323017408123795</v>
      </c>
      <c r="L49" s="595">
        <f t="shared" si="21"/>
        <v>0.30844135706754328</v>
      </c>
      <c r="M49" s="595">
        <f t="shared" si="21"/>
        <v>0.26408755408500889</v>
      </c>
      <c r="N49" s="595">
        <f t="shared" si="21"/>
        <v>8.9719373988127356E-3</v>
      </c>
      <c r="O49" s="595">
        <f t="shared" si="21"/>
        <v>0.96560483031438682</v>
      </c>
      <c r="P49" s="595">
        <f t="shared" si="21"/>
        <v>0.8215892053973014</v>
      </c>
      <c r="Q49" s="595">
        <f t="shared" si="21"/>
        <v>0.76142195518838407</v>
      </c>
      <c r="R49" s="595">
        <f t="shared" si="21"/>
        <v>0.83565549086528812</v>
      </c>
      <c r="S49" s="595">
        <f t="shared" si="21"/>
        <v>0.58720501474926257</v>
      </c>
      <c r="T49" s="595">
        <f t="shared" si="21"/>
        <v>0.83865759427978315</v>
      </c>
      <c r="U49" s="595">
        <f t="shared" si="21"/>
        <v>0.69445039640025708</v>
      </c>
      <c r="V49" s="595">
        <f t="shared" si="21"/>
        <v>0.19527262959978511</v>
      </c>
      <c r="W49" s="595">
        <f t="shared" si="21"/>
        <v>0.22418319719953325</v>
      </c>
      <c r="X49" s="595">
        <f t="shared" si="21"/>
        <v>0.30486309767061709</v>
      </c>
      <c r="Y49" s="595">
        <f t="shared" si="21"/>
        <v>0.89390883420734168</v>
      </c>
      <c r="Z49" s="595">
        <f t="shared" si="21"/>
        <v>2.2610837438423646E-2</v>
      </c>
      <c r="AA49" s="595">
        <f t="shared" si="21"/>
        <v>0.36243854473942971</v>
      </c>
      <c r="AB49" s="595">
        <f t="shared" si="21"/>
        <v>0.28498074454428757</v>
      </c>
      <c r="AC49" s="595">
        <f t="shared" si="21"/>
        <v>1.7579628435309047E-3</v>
      </c>
      <c r="AD49" s="595">
        <f>IFERROR(AD48/AD28,"-")</f>
        <v>0.54251038007026509</v>
      </c>
      <c r="AE49" s="586"/>
      <c r="AF49" s="763"/>
      <c r="AG49" s="586"/>
    </row>
    <row r="50" spans="1:33" ht="11.25" customHeight="1" thickBot="1" x14ac:dyDescent="0.4">
      <c r="A50" s="379"/>
      <c r="B50" s="380"/>
      <c r="C50" s="380"/>
      <c r="D50" s="380"/>
      <c r="E50" s="380"/>
      <c r="F50" s="380"/>
      <c r="G50" s="380"/>
      <c r="H50" s="380"/>
      <c r="I50" s="380"/>
      <c r="J50" s="380"/>
      <c r="K50" s="380"/>
      <c r="L50" s="380"/>
      <c r="M50" s="380"/>
      <c r="N50" s="380"/>
      <c r="O50" s="380"/>
      <c r="P50" s="380"/>
      <c r="Q50" s="380"/>
      <c r="R50" s="380"/>
      <c r="S50" s="380"/>
      <c r="T50" s="380"/>
      <c r="U50" s="380"/>
      <c r="V50" s="380"/>
      <c r="W50" s="380"/>
      <c r="X50" s="380"/>
      <c r="Y50" s="380"/>
      <c r="Z50" s="380"/>
      <c r="AA50" s="380"/>
      <c r="AB50" s="380"/>
      <c r="AC50" s="380"/>
      <c r="AD50" s="455"/>
      <c r="AE50" s="455"/>
      <c r="AF50" s="455"/>
      <c r="AG50" s="455"/>
    </row>
    <row r="51" spans="1:33" ht="25.5" thickBot="1" x14ac:dyDescent="0.4">
      <c r="A51" s="309" t="s">
        <v>2</v>
      </c>
      <c r="B51" s="359"/>
      <c r="C51" s="359"/>
      <c r="D51" s="359"/>
      <c r="E51" s="359"/>
      <c r="F51" s="359"/>
      <c r="G51" s="359"/>
      <c r="H51" s="360"/>
      <c r="I51" s="360"/>
      <c r="J51" s="359"/>
      <c r="K51" s="359"/>
      <c r="L51" s="359"/>
      <c r="M51" s="359"/>
      <c r="N51" s="359"/>
      <c r="O51" s="359"/>
      <c r="P51" s="359"/>
      <c r="Q51" s="359"/>
      <c r="R51" s="359"/>
      <c r="S51" s="359"/>
      <c r="T51" s="359"/>
      <c r="U51" s="359"/>
      <c r="V51" s="359"/>
      <c r="W51" s="359"/>
      <c r="X51" s="359"/>
      <c r="Y51" s="359"/>
      <c r="Z51" s="359"/>
      <c r="AA51" s="359"/>
      <c r="AB51" s="359"/>
      <c r="AC51" s="359"/>
      <c r="AD51" s="359"/>
      <c r="AE51" s="359"/>
      <c r="AF51" s="359"/>
      <c r="AG51" s="359"/>
    </row>
    <row r="52" spans="1:33" s="570" customFormat="1" ht="15.5" x14ac:dyDescent="0.35">
      <c r="A52" s="569" t="s">
        <v>235</v>
      </c>
      <c r="B52" s="575"/>
      <c r="C52" s="575"/>
      <c r="D52" s="575"/>
      <c r="E52" s="575"/>
      <c r="F52" s="575"/>
      <c r="G52" s="576"/>
      <c r="H52" s="575"/>
      <c r="I52" s="575"/>
      <c r="J52" s="575"/>
      <c r="K52" s="575"/>
      <c r="L52" s="575"/>
      <c r="M52" s="575"/>
      <c r="N52" s="575"/>
      <c r="O52" s="575"/>
      <c r="P52" s="575"/>
      <c r="Q52" s="575"/>
      <c r="R52" s="575"/>
      <c r="S52" s="575"/>
      <c r="T52" s="575"/>
      <c r="U52" s="575"/>
      <c r="V52" s="575"/>
      <c r="W52" s="575"/>
      <c r="X52" s="575"/>
      <c r="Y52" s="575"/>
      <c r="Z52" s="575"/>
      <c r="AA52" s="575"/>
      <c r="AB52" s="575"/>
      <c r="AC52" s="575"/>
      <c r="AD52" s="575"/>
      <c r="AE52" s="575"/>
      <c r="AF52" s="575"/>
      <c r="AG52" s="760"/>
    </row>
    <row r="53" spans="1:33" s="560" customFormat="1" ht="13" x14ac:dyDescent="0.3">
      <c r="A53" s="559" t="s">
        <v>236</v>
      </c>
      <c r="B53" s="577">
        <f t="shared" ref="B53:R53" si="22">IFERROR((B57-AVERAGE(B54:B56))/AVERAGE(B54:B56),"-")</f>
        <v>5.0667387417356269E-2</v>
      </c>
      <c r="C53" s="577">
        <f t="shared" si="22"/>
        <v>-8.8937093275488016E-2</v>
      </c>
      <c r="D53" s="577">
        <f t="shared" si="22"/>
        <v>2.6651735722284488E-2</v>
      </c>
      <c r="E53" s="577">
        <f t="shared" si="22"/>
        <v>7.7146412277063453E-2</v>
      </c>
      <c r="F53" s="577">
        <f t="shared" si="22"/>
        <v>8.184143222505928E-4</v>
      </c>
      <c r="G53" s="578">
        <f t="shared" si="22"/>
        <v>4.4250034917531191E-2</v>
      </c>
      <c r="H53" s="577">
        <f t="shared" si="22"/>
        <v>-1.3670064874884204E-2</v>
      </c>
      <c r="I53" s="577">
        <f t="shared" si="22"/>
        <v>5.1396648044692739E-2</v>
      </c>
      <c r="J53" s="577">
        <f t="shared" si="22"/>
        <v>4.5308924485125857E-2</v>
      </c>
      <c r="K53" s="577">
        <f t="shared" si="22"/>
        <v>-4.3275632490013351E-2</v>
      </c>
      <c r="L53" s="577">
        <f t="shared" si="22"/>
        <v>-2.1509167842031069E-2</v>
      </c>
      <c r="M53" s="577">
        <f t="shared" si="22"/>
        <v>-7.5245504399948414E-3</v>
      </c>
      <c r="N53" s="577">
        <f t="shared" si="22"/>
        <v>6.525037936267071E-2</v>
      </c>
      <c r="O53" s="577">
        <f t="shared" si="22"/>
        <v>-0.25974025974025977</v>
      </c>
      <c r="P53" s="577" t="str">
        <f t="shared" si="22"/>
        <v>-</v>
      </c>
      <c r="Q53" s="577" t="str">
        <f t="shared" si="22"/>
        <v>-</v>
      </c>
      <c r="R53" s="577">
        <f t="shared" si="22"/>
        <v>0.21484749664300781</v>
      </c>
      <c r="S53" s="577">
        <f>IFERROR((S57-AVERAGE(S54:S56))/AVERAGE(S54:S56),"-")</f>
        <v>3.7205081669691525E-2</v>
      </c>
      <c r="T53" s="577">
        <f>IFERROR((T57-AVERAGE(T54:T56))/AVERAGE(T54:T56),"-")</f>
        <v>1.3165426445334794E-2</v>
      </c>
      <c r="U53" s="577">
        <f t="shared" ref="U53:AD53" si="23">IFERROR((U57-AVERAGE(U54:U56))/AVERAGE(U54:U56),"-")</f>
        <v>1.9762845849802372E-2</v>
      </c>
      <c r="V53" s="577">
        <f t="shared" si="23"/>
        <v>1.3114754098360609E-2</v>
      </c>
      <c r="W53" s="577">
        <f t="shared" si="23"/>
        <v>-5.1282051282051282E-3</v>
      </c>
      <c r="X53" s="577">
        <f t="shared" si="23"/>
        <v>-7.1038251366120214E-2</v>
      </c>
      <c r="Y53" s="577">
        <f t="shared" si="23"/>
        <v>-0.24999999999999994</v>
      </c>
      <c r="Z53" s="577" t="str">
        <f t="shared" si="23"/>
        <v>-</v>
      </c>
      <c r="AA53" s="577">
        <f t="shared" si="23"/>
        <v>-3.7545697065507318E-2</v>
      </c>
      <c r="AB53" s="577">
        <f t="shared" si="23"/>
        <v>4.7619047619047616E-2</v>
      </c>
      <c r="AC53" s="577">
        <f t="shared" si="23"/>
        <v>3.0830098536876748E-2</v>
      </c>
      <c r="AD53" s="577">
        <f t="shared" si="23"/>
        <v>0.1469423669159701</v>
      </c>
      <c r="AE53" s="577"/>
      <c r="AF53" s="761"/>
      <c r="AG53" s="577"/>
    </row>
    <row r="54" spans="1:33" s="558" customFormat="1" ht="13" x14ac:dyDescent="0.3">
      <c r="A54" s="561" t="s">
        <v>651</v>
      </c>
      <c r="B54" s="579">
        <v>15905</v>
      </c>
      <c r="C54" s="579">
        <v>157</v>
      </c>
      <c r="D54" s="579">
        <v>2906</v>
      </c>
      <c r="E54" s="579">
        <v>9621</v>
      </c>
      <c r="F54" s="579">
        <v>3221</v>
      </c>
      <c r="G54" s="580">
        <v>26350</v>
      </c>
      <c r="H54" s="579">
        <v>1439</v>
      </c>
      <c r="I54" s="579">
        <v>911</v>
      </c>
      <c r="J54" s="579">
        <v>2136</v>
      </c>
      <c r="K54" s="579">
        <v>986</v>
      </c>
      <c r="L54" s="579">
        <v>949</v>
      </c>
      <c r="M54" s="581">
        <v>2623</v>
      </c>
      <c r="N54" s="581">
        <v>679</v>
      </c>
      <c r="O54" s="579">
        <v>25</v>
      </c>
      <c r="P54" s="579">
        <v>0</v>
      </c>
      <c r="Q54" s="579">
        <v>0</v>
      </c>
      <c r="R54" s="582">
        <v>3361</v>
      </c>
      <c r="S54" s="579">
        <v>731</v>
      </c>
      <c r="T54" s="579">
        <v>570</v>
      </c>
      <c r="U54" s="579">
        <v>244</v>
      </c>
      <c r="V54" s="579">
        <v>100</v>
      </c>
      <c r="W54" s="579">
        <v>430</v>
      </c>
      <c r="X54" s="579">
        <v>721</v>
      </c>
      <c r="Y54" s="579">
        <v>4</v>
      </c>
      <c r="Z54" s="579">
        <v>0</v>
      </c>
      <c r="AA54" s="579">
        <v>3478</v>
      </c>
      <c r="AB54" s="579">
        <v>109</v>
      </c>
      <c r="AC54" s="579">
        <v>4639</v>
      </c>
      <c r="AD54" s="579">
        <v>2215</v>
      </c>
      <c r="AE54" s="762" t="str">
        <f>IF(B54=SUM(C54:F54),"TRUE","FALSE")</f>
        <v>TRUE</v>
      </c>
      <c r="AF54" s="763" t="str">
        <f>IF(B54=SUM(H54:X54),"TRUE","FALSE")</f>
        <v>TRUE</v>
      </c>
      <c r="AG54" s="586" t="str">
        <f>IF(G54=SUM(H54:AD54),"TRUE","FALSE")</f>
        <v>TRUE</v>
      </c>
    </row>
    <row r="55" spans="1:33" s="558" customFormat="1" ht="13" x14ac:dyDescent="0.3">
      <c r="A55" s="562" t="s">
        <v>696</v>
      </c>
      <c r="B55" s="583">
        <v>15970</v>
      </c>
      <c r="C55" s="583">
        <v>153</v>
      </c>
      <c r="D55" s="583">
        <v>3038</v>
      </c>
      <c r="E55" s="583">
        <v>9542</v>
      </c>
      <c r="F55" s="583">
        <v>3237</v>
      </c>
      <c r="G55" s="584">
        <v>26296</v>
      </c>
      <c r="H55" s="583">
        <v>1478</v>
      </c>
      <c r="I55" s="583">
        <v>861</v>
      </c>
      <c r="J55" s="583">
        <v>2110</v>
      </c>
      <c r="K55" s="583">
        <v>992</v>
      </c>
      <c r="L55" s="583">
        <v>952</v>
      </c>
      <c r="M55" s="585">
        <v>2579</v>
      </c>
      <c r="N55" s="581">
        <v>689</v>
      </c>
      <c r="O55" s="583">
        <v>21</v>
      </c>
      <c r="P55" s="583">
        <v>0</v>
      </c>
      <c r="Q55" s="583">
        <v>0</v>
      </c>
      <c r="R55" s="582">
        <v>3440</v>
      </c>
      <c r="S55" s="583">
        <v>750</v>
      </c>
      <c r="T55" s="583">
        <v>592</v>
      </c>
      <c r="U55" s="583">
        <v>245</v>
      </c>
      <c r="V55" s="583">
        <v>106</v>
      </c>
      <c r="W55" s="583">
        <v>391</v>
      </c>
      <c r="X55" s="583">
        <v>764</v>
      </c>
      <c r="Y55" s="583">
        <v>2</v>
      </c>
      <c r="Z55" s="583">
        <v>0</v>
      </c>
      <c r="AA55" s="583">
        <v>3348</v>
      </c>
      <c r="AB55" s="583">
        <v>107</v>
      </c>
      <c r="AC55" s="583">
        <v>4514</v>
      </c>
      <c r="AD55" s="583">
        <v>2355</v>
      </c>
      <c r="AE55" s="762" t="str">
        <f t="shared" ref="AE55:AE91" si="24">IF(B55=SUM(C55:F55),"TRUE","FALSE")</f>
        <v>TRUE</v>
      </c>
      <c r="AF55" s="763" t="str">
        <f t="shared" ref="AF55:AF91" si="25">IF(B55=SUM(H55:X55),"TRUE","FALSE")</f>
        <v>TRUE</v>
      </c>
      <c r="AG55" s="586" t="str">
        <f t="shared" ref="AG55:AG91" si="26">IF(G55=SUM(H55:AD55),"TRUE","FALSE")</f>
        <v>TRUE</v>
      </c>
    </row>
    <row r="56" spans="1:33" s="558" customFormat="1" ht="13" x14ac:dyDescent="0.3">
      <c r="A56" s="562" t="s">
        <v>726</v>
      </c>
      <c r="B56" s="583">
        <v>16223</v>
      </c>
      <c r="C56" s="583">
        <v>151</v>
      </c>
      <c r="D56" s="583">
        <v>2986</v>
      </c>
      <c r="E56" s="583">
        <v>9769</v>
      </c>
      <c r="F56" s="583">
        <v>3317</v>
      </c>
      <c r="G56" s="584">
        <v>26111</v>
      </c>
      <c r="H56" s="583">
        <v>1399</v>
      </c>
      <c r="I56" s="583">
        <v>913</v>
      </c>
      <c r="J56" s="583">
        <v>2309</v>
      </c>
      <c r="K56" s="583">
        <v>1026</v>
      </c>
      <c r="L56" s="583">
        <v>935</v>
      </c>
      <c r="M56" s="585">
        <v>2639</v>
      </c>
      <c r="N56" s="581">
        <v>609</v>
      </c>
      <c r="O56" s="583">
        <v>31</v>
      </c>
      <c r="P56" s="583">
        <v>0</v>
      </c>
      <c r="Q56" s="583">
        <v>0</v>
      </c>
      <c r="R56" s="582">
        <v>3625</v>
      </c>
      <c r="S56" s="583">
        <v>723</v>
      </c>
      <c r="T56" s="583">
        <v>585</v>
      </c>
      <c r="U56" s="583">
        <v>270</v>
      </c>
      <c r="V56" s="583">
        <v>99</v>
      </c>
      <c r="W56" s="583">
        <v>349</v>
      </c>
      <c r="X56" s="583">
        <v>711</v>
      </c>
      <c r="Y56" s="583">
        <v>2</v>
      </c>
      <c r="Z56" s="583">
        <v>0</v>
      </c>
      <c r="AA56" s="583">
        <v>3295</v>
      </c>
      <c r="AB56" s="583">
        <v>99</v>
      </c>
      <c r="AC56" s="583">
        <v>4243</v>
      </c>
      <c r="AD56" s="583">
        <v>2249</v>
      </c>
      <c r="AE56" s="762" t="str">
        <f t="shared" si="24"/>
        <v>TRUE</v>
      </c>
      <c r="AF56" s="763" t="str">
        <f t="shared" si="25"/>
        <v>TRUE</v>
      </c>
      <c r="AG56" s="586" t="str">
        <f t="shared" si="26"/>
        <v>TRUE</v>
      </c>
    </row>
    <row r="57" spans="1:33" s="558" customFormat="1" ht="13" x14ac:dyDescent="0.3">
      <c r="A57" s="562" t="s">
        <v>752</v>
      </c>
      <c r="B57" s="583">
        <v>16845</v>
      </c>
      <c r="C57" s="583">
        <v>140</v>
      </c>
      <c r="D57" s="583">
        <v>3056</v>
      </c>
      <c r="E57" s="583">
        <v>10388</v>
      </c>
      <c r="F57" s="583">
        <v>3261</v>
      </c>
      <c r="G57" s="584">
        <v>27414</v>
      </c>
      <c r="H57" s="583">
        <v>1419</v>
      </c>
      <c r="I57" s="583">
        <v>941</v>
      </c>
      <c r="J57" s="583">
        <v>2284</v>
      </c>
      <c r="K57" s="583">
        <v>958</v>
      </c>
      <c r="L57" s="583">
        <v>925</v>
      </c>
      <c r="M57" s="585">
        <v>2594</v>
      </c>
      <c r="N57" s="581">
        <v>702</v>
      </c>
      <c r="O57" s="583">
        <v>19</v>
      </c>
      <c r="P57" s="583">
        <v>0</v>
      </c>
      <c r="Q57" s="583">
        <v>0</v>
      </c>
      <c r="R57" s="582">
        <v>4222</v>
      </c>
      <c r="S57" s="583">
        <v>762</v>
      </c>
      <c r="T57" s="583">
        <v>590</v>
      </c>
      <c r="U57" s="583">
        <v>258</v>
      </c>
      <c r="V57" s="583">
        <v>103</v>
      </c>
      <c r="W57" s="583">
        <v>388</v>
      </c>
      <c r="X57" s="583">
        <v>680</v>
      </c>
      <c r="Y57" s="583">
        <v>2</v>
      </c>
      <c r="Z57" s="583">
        <v>0</v>
      </c>
      <c r="AA57" s="583">
        <v>3247</v>
      </c>
      <c r="AB57" s="583">
        <v>110</v>
      </c>
      <c r="AC57" s="583">
        <v>4603</v>
      </c>
      <c r="AD57" s="583">
        <v>2607</v>
      </c>
      <c r="AE57" s="762" t="str">
        <f t="shared" si="24"/>
        <v>TRUE</v>
      </c>
      <c r="AF57" s="763" t="str">
        <f t="shared" si="25"/>
        <v>TRUE</v>
      </c>
      <c r="AG57" s="586" t="str">
        <f t="shared" si="26"/>
        <v>TRUE</v>
      </c>
    </row>
    <row r="58" spans="1:33" s="558" customFormat="1" ht="13" x14ac:dyDescent="0.3">
      <c r="A58" s="563" t="s">
        <v>425</v>
      </c>
      <c r="B58" s="586" t="str">
        <f t="shared" ref="B58:AD58" si="27">IFERROR(CONCATENATE(B57," (",ROUND(B53*100,1),"%)"),"-")</f>
        <v>16845 (5.1%)</v>
      </c>
      <c r="C58" s="586" t="str">
        <f t="shared" si="27"/>
        <v>140 (-8.9%)</v>
      </c>
      <c r="D58" s="586" t="str">
        <f t="shared" si="27"/>
        <v>3056 (2.7%)</v>
      </c>
      <c r="E58" s="586" t="str">
        <f t="shared" si="27"/>
        <v>10388 (7.7%)</v>
      </c>
      <c r="F58" s="586" t="str">
        <f t="shared" si="27"/>
        <v>3261 (0.1%)</v>
      </c>
      <c r="G58" s="587" t="str">
        <f t="shared" si="27"/>
        <v>27414 (4.4%)</v>
      </c>
      <c r="H58" s="586" t="str">
        <f t="shared" si="27"/>
        <v>1419 (-1.4%)</v>
      </c>
      <c r="I58" s="586" t="str">
        <f t="shared" si="27"/>
        <v>941 (5.1%)</v>
      </c>
      <c r="J58" s="586" t="str">
        <f t="shared" si="27"/>
        <v>2284 (4.5%)</v>
      </c>
      <c r="K58" s="586" t="str">
        <f t="shared" si="27"/>
        <v>958 (-4.3%)</v>
      </c>
      <c r="L58" s="586" t="str">
        <f t="shared" si="27"/>
        <v>925 (-2.2%)</v>
      </c>
      <c r="M58" s="586" t="str">
        <f t="shared" si="27"/>
        <v>2594 (-0.8%)</v>
      </c>
      <c r="N58" s="586" t="str">
        <f t="shared" si="27"/>
        <v>702 (6.5%)</v>
      </c>
      <c r="O58" s="586" t="str">
        <f t="shared" si="27"/>
        <v>19 (-26%)</v>
      </c>
      <c r="P58" s="586" t="str">
        <f t="shared" si="27"/>
        <v>-</v>
      </c>
      <c r="Q58" s="586" t="str">
        <f t="shared" si="27"/>
        <v>-</v>
      </c>
      <c r="R58" s="586" t="str">
        <f t="shared" si="27"/>
        <v>4222 (21.5%)</v>
      </c>
      <c r="S58" s="586" t="str">
        <f>IFERROR(CONCATENATE(S57," (",ROUND(S53*100,1),"%)"),"-")</f>
        <v>762 (3.7%)</v>
      </c>
      <c r="T58" s="586" t="str">
        <f t="shared" si="27"/>
        <v>590 (1.3%)</v>
      </c>
      <c r="U58" s="586" t="str">
        <f t="shared" si="27"/>
        <v>258 (2%)</v>
      </c>
      <c r="V58" s="586" t="str">
        <f t="shared" si="27"/>
        <v>103 (1.3%)</v>
      </c>
      <c r="W58" s="586" t="str">
        <f t="shared" si="27"/>
        <v>388 (-0.5%)</v>
      </c>
      <c r="X58" s="586" t="str">
        <f t="shared" si="27"/>
        <v>680 (-7.1%)</v>
      </c>
      <c r="Y58" s="586" t="str">
        <f t="shared" si="27"/>
        <v>2 (-25%)</v>
      </c>
      <c r="Z58" s="586" t="str">
        <f t="shared" si="27"/>
        <v>-</v>
      </c>
      <c r="AA58" s="586" t="str">
        <f t="shared" si="27"/>
        <v>3247 (-3.8%)</v>
      </c>
      <c r="AB58" s="586" t="str">
        <f t="shared" si="27"/>
        <v>110 (4.8%)</v>
      </c>
      <c r="AC58" s="586" t="str">
        <f t="shared" si="27"/>
        <v>4603 (3.1%)</v>
      </c>
      <c r="AD58" s="586" t="str">
        <f t="shared" si="27"/>
        <v>2607 (14.7%)</v>
      </c>
      <c r="AE58" s="762"/>
      <c r="AF58" s="763"/>
      <c r="AG58" s="586"/>
    </row>
    <row r="59" spans="1:33" s="558" customFormat="1" ht="13" x14ac:dyDescent="0.3">
      <c r="A59" s="563" t="s">
        <v>237</v>
      </c>
      <c r="B59" s="564" t="str">
        <f t="shared" ref="B59:R59" si="28">IFERROR(IF(ABS(AVERAGE(B54:B56)-B57)&gt;1.96*SQRT((AVERAGE(B54:B56)/3)+B57),"Sig","Not Sig"),"-")</f>
        <v>Sig</v>
      </c>
      <c r="C59" s="564" t="str">
        <f t="shared" si="28"/>
        <v>Not Sig</v>
      </c>
      <c r="D59" s="564" t="str">
        <f t="shared" si="28"/>
        <v>Not Sig</v>
      </c>
      <c r="E59" s="564" t="str">
        <f t="shared" si="28"/>
        <v>Sig</v>
      </c>
      <c r="F59" s="564" t="str">
        <f t="shared" si="28"/>
        <v>Not Sig</v>
      </c>
      <c r="G59" s="564" t="str">
        <f t="shared" si="28"/>
        <v>Sig</v>
      </c>
      <c r="H59" s="564" t="str">
        <f t="shared" si="28"/>
        <v>Not Sig</v>
      </c>
      <c r="I59" s="564" t="str">
        <f t="shared" si="28"/>
        <v>Not Sig</v>
      </c>
      <c r="J59" s="564" t="str">
        <f t="shared" si="28"/>
        <v>Not Sig</v>
      </c>
      <c r="K59" s="564" t="str">
        <f t="shared" si="28"/>
        <v>Not Sig</v>
      </c>
      <c r="L59" s="564" t="str">
        <f t="shared" si="28"/>
        <v>Not Sig</v>
      </c>
      <c r="M59" s="564" t="str">
        <f t="shared" si="28"/>
        <v>Not Sig</v>
      </c>
      <c r="N59" s="564" t="str">
        <f t="shared" si="28"/>
        <v>Not Sig</v>
      </c>
      <c r="O59" s="564" t="str">
        <f t="shared" si="28"/>
        <v>Not Sig</v>
      </c>
      <c r="P59" s="564" t="str">
        <f t="shared" si="28"/>
        <v>Not Sig</v>
      </c>
      <c r="Q59" s="564" t="str">
        <f t="shared" si="28"/>
        <v>Not Sig</v>
      </c>
      <c r="R59" s="564" t="str">
        <f t="shared" si="28"/>
        <v>Sig</v>
      </c>
      <c r="S59" s="564" t="str">
        <f>IFERROR(IF(ABS(AVERAGE(S54:S56)-S57)&gt;1.96*SQRT((AVERAGE(S54:S56)/3)+S57),"Sig","Not Sig"),"-")</f>
        <v>Not Sig</v>
      </c>
      <c r="T59" s="564" t="str">
        <f t="shared" ref="T59:AD59" si="29">IFERROR(IF(ABS(AVERAGE(T54:T56)-T57)&gt;1.96*SQRT((AVERAGE(T54:T56)/3)+T57),"Sig","Not Sig"),"-")</f>
        <v>Not Sig</v>
      </c>
      <c r="U59" s="564" t="str">
        <f t="shared" si="29"/>
        <v>Not Sig</v>
      </c>
      <c r="V59" s="564" t="str">
        <f t="shared" si="29"/>
        <v>Not Sig</v>
      </c>
      <c r="W59" s="564" t="str">
        <f t="shared" si="29"/>
        <v>Not Sig</v>
      </c>
      <c r="X59" s="564" t="str">
        <f t="shared" si="29"/>
        <v>Not Sig</v>
      </c>
      <c r="Y59" s="564" t="str">
        <f t="shared" si="29"/>
        <v>Not Sig</v>
      </c>
      <c r="Z59" s="564" t="str">
        <f t="shared" si="29"/>
        <v>Not Sig</v>
      </c>
      <c r="AA59" s="564" t="str">
        <f t="shared" si="29"/>
        <v>Not Sig</v>
      </c>
      <c r="AB59" s="564" t="str">
        <f t="shared" si="29"/>
        <v>Not Sig</v>
      </c>
      <c r="AC59" s="564" t="str">
        <f t="shared" si="29"/>
        <v>Not Sig</v>
      </c>
      <c r="AD59" s="564" t="str">
        <f t="shared" si="29"/>
        <v>Sig</v>
      </c>
      <c r="AE59" s="762"/>
      <c r="AF59" s="763"/>
      <c r="AG59" s="586"/>
    </row>
    <row r="60" spans="1:33" s="560" customFormat="1" ht="13" x14ac:dyDescent="0.3">
      <c r="A60" s="559" t="s">
        <v>238</v>
      </c>
      <c r="B60" s="577">
        <f t="shared" ref="B60:S60" si="30">IFERROR((B64-AVERAGE(B61:B63))/AVERAGE(B61:B63),"-")</f>
        <v>4.1014960046462337E-2</v>
      </c>
      <c r="C60" s="577">
        <f t="shared" si="30"/>
        <v>-0.15106382978723398</v>
      </c>
      <c r="D60" s="577">
        <f t="shared" si="30"/>
        <v>5.1993067590987867E-2</v>
      </c>
      <c r="E60" s="577">
        <f t="shared" si="30"/>
        <v>5.3628145614463718E-2</v>
      </c>
      <c r="F60" s="577">
        <f t="shared" si="30"/>
        <v>7.4161164872931593E-3</v>
      </c>
      <c r="G60" s="578">
        <f t="shared" si="30"/>
        <v>1.1748171105265055E-2</v>
      </c>
      <c r="H60" s="577">
        <f t="shared" si="30"/>
        <v>-2.6425178147268476E-2</v>
      </c>
      <c r="I60" s="577">
        <f t="shared" si="30"/>
        <v>1.3020833333333334E-2</v>
      </c>
      <c r="J60" s="577">
        <f t="shared" si="30"/>
        <v>0.11882415441827524</v>
      </c>
      <c r="K60" s="577">
        <f t="shared" si="30"/>
        <v>-2.8923076923076853E-2</v>
      </c>
      <c r="L60" s="577">
        <f t="shared" si="30"/>
        <v>-3.9103690685412959E-2</v>
      </c>
      <c r="M60" s="577">
        <f t="shared" si="30"/>
        <v>4.8188270451998506E-2</v>
      </c>
      <c r="N60" s="577">
        <f t="shared" si="30"/>
        <v>6.0575968222442843E-2</v>
      </c>
      <c r="O60" s="577">
        <f t="shared" si="30"/>
        <v>6.986621363346783E-2</v>
      </c>
      <c r="P60" s="577">
        <f t="shared" si="30"/>
        <v>3.7886340977068854E-2</v>
      </c>
      <c r="Q60" s="577">
        <f t="shared" si="30"/>
        <v>1.485645452720342E-2</v>
      </c>
      <c r="R60" s="577" t="str">
        <f t="shared" si="30"/>
        <v>-</v>
      </c>
      <c r="S60" s="577">
        <f t="shared" si="30"/>
        <v>5.5639097744360946E-2</v>
      </c>
      <c r="T60" s="577">
        <f>IFERROR((T64-AVERAGE(T61:T63))/AVERAGE(T61:T63),"-")</f>
        <v>-0.19024970273483943</v>
      </c>
      <c r="U60" s="577">
        <f t="shared" ref="U60:AC60" si="31">IFERROR((U64-AVERAGE(U61:U63))/AVERAGE(U61:U63),"-")</f>
        <v>9.7938144329896906E-2</v>
      </c>
      <c r="V60" s="577">
        <f t="shared" si="31"/>
        <v>0.17715959004392393</v>
      </c>
      <c r="W60" s="577">
        <f t="shared" si="31"/>
        <v>-6.9930069930069935E-2</v>
      </c>
      <c r="X60" s="577">
        <f t="shared" si="31"/>
        <v>-2.3326572008113645E-2</v>
      </c>
      <c r="Y60" s="577">
        <f t="shared" si="31"/>
        <v>-5.5630936227951115E-2</v>
      </c>
      <c r="Z60" s="577">
        <f t="shared" si="31"/>
        <v>-0.16951915240423798</v>
      </c>
      <c r="AA60" s="577">
        <f t="shared" si="31"/>
        <v>-5.1432091161071759E-2</v>
      </c>
      <c r="AB60" s="577">
        <f t="shared" si="31"/>
        <v>0</v>
      </c>
      <c r="AC60" s="577">
        <f t="shared" si="31"/>
        <v>5.1663439535293038E-2</v>
      </c>
      <c r="AD60" s="577">
        <f>IFERROR((AD64-AVERAGE(AD61:AD63))/AVERAGE(AD61:AD63),"-")</f>
        <v>5.4716981132075473E-2</v>
      </c>
      <c r="AE60" s="762"/>
      <c r="AF60" s="763"/>
      <c r="AG60" s="586"/>
    </row>
    <row r="61" spans="1:33" s="558" customFormat="1" ht="13" x14ac:dyDescent="0.3">
      <c r="A61" s="561" t="s">
        <v>651</v>
      </c>
      <c r="B61" s="579">
        <v>16710</v>
      </c>
      <c r="C61" s="579">
        <v>164</v>
      </c>
      <c r="D61" s="579">
        <v>4634</v>
      </c>
      <c r="E61" s="579">
        <v>8136</v>
      </c>
      <c r="F61" s="579">
        <v>3776</v>
      </c>
      <c r="G61" s="580">
        <v>28187</v>
      </c>
      <c r="H61" s="579">
        <v>1154</v>
      </c>
      <c r="I61" s="579">
        <v>392</v>
      </c>
      <c r="J61" s="579">
        <v>1870</v>
      </c>
      <c r="K61" s="579">
        <v>559</v>
      </c>
      <c r="L61" s="579">
        <v>776</v>
      </c>
      <c r="M61" s="581">
        <v>2576</v>
      </c>
      <c r="N61" s="581">
        <v>691</v>
      </c>
      <c r="O61" s="579">
        <v>4766</v>
      </c>
      <c r="P61" s="579">
        <v>381</v>
      </c>
      <c r="Q61" s="579">
        <v>1625</v>
      </c>
      <c r="R61" s="582">
        <v>0</v>
      </c>
      <c r="S61" s="579">
        <v>443</v>
      </c>
      <c r="T61" s="579">
        <v>280</v>
      </c>
      <c r="U61" s="579">
        <v>190</v>
      </c>
      <c r="V61" s="579">
        <v>229</v>
      </c>
      <c r="W61" s="579">
        <v>451</v>
      </c>
      <c r="X61" s="579">
        <v>327</v>
      </c>
      <c r="Y61" s="579">
        <v>463</v>
      </c>
      <c r="Z61" s="579">
        <v>2551</v>
      </c>
      <c r="AA61" s="579">
        <v>3351</v>
      </c>
      <c r="AB61" s="579">
        <v>75</v>
      </c>
      <c r="AC61" s="579">
        <v>3938</v>
      </c>
      <c r="AD61" s="579">
        <v>1099</v>
      </c>
      <c r="AE61" s="762" t="str">
        <f t="shared" si="24"/>
        <v>TRUE</v>
      </c>
      <c r="AF61" s="763" t="str">
        <f t="shared" si="25"/>
        <v>TRUE</v>
      </c>
      <c r="AG61" s="586" t="str">
        <f t="shared" si="26"/>
        <v>TRUE</v>
      </c>
    </row>
    <row r="62" spans="1:33" s="558" customFormat="1" ht="13" x14ac:dyDescent="0.3">
      <c r="A62" s="562" t="s">
        <v>696</v>
      </c>
      <c r="B62" s="583">
        <v>16593</v>
      </c>
      <c r="C62" s="583">
        <v>159</v>
      </c>
      <c r="D62" s="583">
        <v>4645</v>
      </c>
      <c r="E62" s="583">
        <v>8129</v>
      </c>
      <c r="F62" s="583">
        <v>3660</v>
      </c>
      <c r="G62" s="584">
        <v>27879</v>
      </c>
      <c r="H62" s="583">
        <v>1093</v>
      </c>
      <c r="I62" s="583">
        <v>390</v>
      </c>
      <c r="J62" s="583">
        <v>1967</v>
      </c>
      <c r="K62" s="583">
        <v>500</v>
      </c>
      <c r="L62" s="583">
        <v>769</v>
      </c>
      <c r="M62" s="585">
        <v>2664</v>
      </c>
      <c r="N62" s="581">
        <v>700</v>
      </c>
      <c r="O62" s="583">
        <v>4645</v>
      </c>
      <c r="P62" s="583">
        <v>345</v>
      </c>
      <c r="Q62" s="583">
        <v>1644</v>
      </c>
      <c r="R62" s="582">
        <v>0</v>
      </c>
      <c r="S62" s="583">
        <v>413</v>
      </c>
      <c r="T62" s="583">
        <v>301</v>
      </c>
      <c r="U62" s="583">
        <v>191</v>
      </c>
      <c r="V62" s="583">
        <v>227</v>
      </c>
      <c r="W62" s="583">
        <v>396</v>
      </c>
      <c r="X62" s="583">
        <v>348</v>
      </c>
      <c r="Y62" s="583">
        <v>534</v>
      </c>
      <c r="Z62" s="583">
        <v>2490</v>
      </c>
      <c r="AA62" s="583">
        <v>3308</v>
      </c>
      <c r="AB62" s="583">
        <v>58</v>
      </c>
      <c r="AC62" s="583">
        <v>3836</v>
      </c>
      <c r="AD62" s="583">
        <v>1060</v>
      </c>
      <c r="AE62" s="762" t="str">
        <f t="shared" si="24"/>
        <v>TRUE</v>
      </c>
      <c r="AF62" s="763" t="str">
        <f t="shared" si="25"/>
        <v>TRUE</v>
      </c>
      <c r="AG62" s="586" t="str">
        <f t="shared" si="26"/>
        <v>TRUE</v>
      </c>
    </row>
    <row r="63" spans="1:33" s="558" customFormat="1" ht="13" x14ac:dyDescent="0.3">
      <c r="A63" s="562" t="s">
        <v>726</v>
      </c>
      <c r="B63" s="583">
        <v>16630</v>
      </c>
      <c r="C63" s="583">
        <v>147</v>
      </c>
      <c r="D63" s="583">
        <v>4569</v>
      </c>
      <c r="E63" s="583">
        <v>8293</v>
      </c>
      <c r="F63" s="583">
        <v>3621</v>
      </c>
      <c r="G63" s="584">
        <v>27181</v>
      </c>
      <c r="H63" s="583">
        <v>1121</v>
      </c>
      <c r="I63" s="583">
        <v>370</v>
      </c>
      <c r="J63" s="583">
        <v>1810</v>
      </c>
      <c r="K63" s="583">
        <v>566</v>
      </c>
      <c r="L63" s="583">
        <v>731</v>
      </c>
      <c r="M63" s="585">
        <v>2791</v>
      </c>
      <c r="N63" s="581">
        <v>623</v>
      </c>
      <c r="O63" s="583">
        <v>4716</v>
      </c>
      <c r="P63" s="583">
        <v>277</v>
      </c>
      <c r="Q63" s="583">
        <v>1712</v>
      </c>
      <c r="R63" s="582">
        <v>0</v>
      </c>
      <c r="S63" s="583">
        <v>474</v>
      </c>
      <c r="T63" s="583">
        <v>260</v>
      </c>
      <c r="U63" s="583">
        <v>201</v>
      </c>
      <c r="V63" s="583">
        <v>227</v>
      </c>
      <c r="W63" s="583">
        <v>440</v>
      </c>
      <c r="X63" s="583">
        <v>311</v>
      </c>
      <c r="Y63" s="583">
        <v>477</v>
      </c>
      <c r="Z63" s="583">
        <v>2321</v>
      </c>
      <c r="AA63" s="583">
        <v>3082</v>
      </c>
      <c r="AB63" s="583">
        <v>62</v>
      </c>
      <c r="AC63" s="583">
        <v>3588</v>
      </c>
      <c r="AD63" s="583">
        <v>1021</v>
      </c>
      <c r="AE63" s="762" t="str">
        <f t="shared" si="24"/>
        <v>TRUE</v>
      </c>
      <c r="AF63" s="763" t="str">
        <f t="shared" si="25"/>
        <v>TRUE</v>
      </c>
      <c r="AG63" s="586" t="str">
        <f t="shared" si="26"/>
        <v>TRUE</v>
      </c>
    </row>
    <row r="64" spans="1:33" s="558" customFormat="1" ht="13" x14ac:dyDescent="0.3">
      <c r="A64" s="562" t="s">
        <v>752</v>
      </c>
      <c r="B64" s="583">
        <v>17327</v>
      </c>
      <c r="C64" s="583">
        <v>133</v>
      </c>
      <c r="D64" s="583">
        <v>4856</v>
      </c>
      <c r="E64" s="583">
        <v>8625</v>
      </c>
      <c r="F64" s="583">
        <v>3713</v>
      </c>
      <c r="G64" s="584">
        <v>28075</v>
      </c>
      <c r="H64" s="583">
        <v>1093</v>
      </c>
      <c r="I64" s="583">
        <v>389</v>
      </c>
      <c r="J64" s="583">
        <v>2106</v>
      </c>
      <c r="K64" s="583">
        <v>526</v>
      </c>
      <c r="L64" s="583">
        <v>729</v>
      </c>
      <c r="M64" s="585">
        <v>2806</v>
      </c>
      <c r="N64" s="581">
        <v>712</v>
      </c>
      <c r="O64" s="583">
        <v>5038</v>
      </c>
      <c r="P64" s="583">
        <v>347</v>
      </c>
      <c r="Q64" s="583">
        <v>1685</v>
      </c>
      <c r="R64" s="582">
        <v>0</v>
      </c>
      <c r="S64" s="583">
        <v>468</v>
      </c>
      <c r="T64" s="583">
        <v>227</v>
      </c>
      <c r="U64" s="583">
        <v>213</v>
      </c>
      <c r="V64" s="583">
        <v>268</v>
      </c>
      <c r="W64" s="583">
        <v>399</v>
      </c>
      <c r="X64" s="583">
        <v>321</v>
      </c>
      <c r="Y64" s="583">
        <v>464</v>
      </c>
      <c r="Z64" s="583">
        <v>2038</v>
      </c>
      <c r="AA64" s="583">
        <v>3080</v>
      </c>
      <c r="AB64" s="583">
        <v>65</v>
      </c>
      <c r="AC64" s="583">
        <v>3983</v>
      </c>
      <c r="AD64" s="583">
        <v>1118</v>
      </c>
      <c r="AE64" s="762" t="str">
        <f t="shared" si="24"/>
        <v>TRUE</v>
      </c>
      <c r="AF64" s="763" t="str">
        <f t="shared" si="25"/>
        <v>TRUE</v>
      </c>
      <c r="AG64" s="586" t="str">
        <f t="shared" si="26"/>
        <v>TRUE</v>
      </c>
    </row>
    <row r="65" spans="1:33" s="558" customFormat="1" ht="13" x14ac:dyDescent="0.3">
      <c r="A65" s="563" t="s">
        <v>425</v>
      </c>
      <c r="B65" s="586" t="str">
        <f t="shared" ref="B65:AD65" si="32">IFERROR(CONCATENATE(B64," (",ROUND(B60*100,1),"%)"),"-")</f>
        <v>17327 (4.1%)</v>
      </c>
      <c r="C65" s="586" t="str">
        <f t="shared" si="32"/>
        <v>133 (-15.1%)</v>
      </c>
      <c r="D65" s="586" t="str">
        <f t="shared" si="32"/>
        <v>4856 (5.2%)</v>
      </c>
      <c r="E65" s="586" t="str">
        <f t="shared" si="32"/>
        <v>8625 (5.4%)</v>
      </c>
      <c r="F65" s="586" t="str">
        <f t="shared" si="32"/>
        <v>3713 (0.7%)</v>
      </c>
      <c r="G65" s="587" t="str">
        <f t="shared" si="32"/>
        <v>28075 (1.2%)</v>
      </c>
      <c r="H65" s="586" t="str">
        <f t="shared" si="32"/>
        <v>1093 (-2.6%)</v>
      </c>
      <c r="I65" s="586" t="str">
        <f t="shared" si="32"/>
        <v>389 (1.3%)</v>
      </c>
      <c r="J65" s="586" t="str">
        <f t="shared" si="32"/>
        <v>2106 (11.9%)</v>
      </c>
      <c r="K65" s="586" t="str">
        <f t="shared" si="32"/>
        <v>526 (-2.9%)</v>
      </c>
      <c r="L65" s="586" t="str">
        <f t="shared" si="32"/>
        <v>729 (-3.9%)</v>
      </c>
      <c r="M65" s="586" t="str">
        <f t="shared" si="32"/>
        <v>2806 (4.8%)</v>
      </c>
      <c r="N65" s="586" t="str">
        <f t="shared" si="32"/>
        <v>712 (6.1%)</v>
      </c>
      <c r="O65" s="586" t="str">
        <f t="shared" si="32"/>
        <v>5038 (7%)</v>
      </c>
      <c r="P65" s="586" t="str">
        <f t="shared" si="32"/>
        <v>347 (3.8%)</v>
      </c>
      <c r="Q65" s="586" t="str">
        <f t="shared" si="32"/>
        <v>1685 (1.5%)</v>
      </c>
      <c r="R65" s="586" t="str">
        <f t="shared" si="32"/>
        <v>-</v>
      </c>
      <c r="S65" s="586" t="str">
        <f>IFERROR(CONCATENATE(S64," (",ROUND(S60*100,1),"%)"),"-")</f>
        <v>468 (5.6%)</v>
      </c>
      <c r="T65" s="586" t="str">
        <f t="shared" si="32"/>
        <v>227 (-19%)</v>
      </c>
      <c r="U65" s="586" t="str">
        <f t="shared" si="32"/>
        <v>213 (9.8%)</v>
      </c>
      <c r="V65" s="586" t="str">
        <f t="shared" si="32"/>
        <v>268 (17.7%)</v>
      </c>
      <c r="W65" s="586" t="str">
        <f t="shared" si="32"/>
        <v>399 (-7%)</v>
      </c>
      <c r="X65" s="586" t="str">
        <f t="shared" si="32"/>
        <v>321 (-2.3%)</v>
      </c>
      <c r="Y65" s="586" t="str">
        <f t="shared" si="32"/>
        <v>464 (-5.6%)</v>
      </c>
      <c r="Z65" s="586" t="str">
        <f t="shared" si="32"/>
        <v>2038 (-17%)</v>
      </c>
      <c r="AA65" s="586" t="str">
        <f t="shared" si="32"/>
        <v>3080 (-5.1%)</v>
      </c>
      <c r="AB65" s="586" t="str">
        <f t="shared" si="32"/>
        <v>65 (0%)</v>
      </c>
      <c r="AC65" s="586" t="str">
        <f t="shared" si="32"/>
        <v>3983 (5.2%)</v>
      </c>
      <c r="AD65" s="586" t="str">
        <f t="shared" si="32"/>
        <v>1118 (5.5%)</v>
      </c>
      <c r="AE65" s="762"/>
      <c r="AF65" s="763"/>
      <c r="AG65" s="586"/>
    </row>
    <row r="66" spans="1:33" s="558" customFormat="1" ht="13" x14ac:dyDescent="0.3">
      <c r="A66" s="563" t="s">
        <v>237</v>
      </c>
      <c r="B66" s="564" t="str">
        <f t="shared" ref="B66:R66" si="33">IFERROR(IF(ABS(AVERAGE(B61:B63)-B64)&gt;1.96*SQRT((AVERAGE(B61:B63)/3)+B64),"Sig","Not Sig"),"-")</f>
        <v>Sig</v>
      </c>
      <c r="C66" s="564" t="str">
        <f t="shared" si="33"/>
        <v>Not Sig</v>
      </c>
      <c r="D66" s="564" t="str">
        <f t="shared" si="33"/>
        <v>Sig</v>
      </c>
      <c r="E66" s="564" t="str">
        <f t="shared" si="33"/>
        <v>Sig</v>
      </c>
      <c r="F66" s="564" t="str">
        <f t="shared" si="33"/>
        <v>Not Sig</v>
      </c>
      <c r="G66" s="564" t="str">
        <f t="shared" si="33"/>
        <v>Not Sig</v>
      </c>
      <c r="H66" s="564" t="str">
        <f t="shared" si="33"/>
        <v>Not Sig</v>
      </c>
      <c r="I66" s="564" t="str">
        <f t="shared" si="33"/>
        <v>Not Sig</v>
      </c>
      <c r="J66" s="564" t="str">
        <f t="shared" si="33"/>
        <v>Sig</v>
      </c>
      <c r="K66" s="564" t="str">
        <f t="shared" si="33"/>
        <v>Not Sig</v>
      </c>
      <c r="L66" s="564" t="str">
        <f t="shared" si="33"/>
        <v>Not Sig</v>
      </c>
      <c r="M66" s="564" t="str">
        <f t="shared" si="33"/>
        <v>Sig</v>
      </c>
      <c r="N66" s="564" t="str">
        <f t="shared" si="33"/>
        <v>Not Sig</v>
      </c>
      <c r="O66" s="564" t="str">
        <f t="shared" si="33"/>
        <v>Sig</v>
      </c>
      <c r="P66" s="564" t="str">
        <f t="shared" si="33"/>
        <v>Not Sig</v>
      </c>
      <c r="Q66" s="564" t="str">
        <f t="shared" si="33"/>
        <v>Not Sig</v>
      </c>
      <c r="R66" s="564" t="str">
        <f t="shared" si="33"/>
        <v>Not Sig</v>
      </c>
      <c r="S66" s="564" t="str">
        <f>IFERROR(IF(ABS(AVERAGE(S61:S63)-S64)&gt;1.96*SQRT((AVERAGE(S61:S63)/3)+S64),"Sig","Not Sig"),"-")</f>
        <v>Not Sig</v>
      </c>
      <c r="T66" s="564" t="str">
        <f t="shared" ref="T66:AD66" si="34">IFERROR(IF(ABS(AVERAGE(T61:T63)-T64)&gt;1.96*SQRT((AVERAGE(T61:T63)/3)+T64),"Sig","Not Sig"),"-")</f>
        <v>Sig</v>
      </c>
      <c r="U66" s="564" t="str">
        <f t="shared" si="34"/>
        <v>Not Sig</v>
      </c>
      <c r="V66" s="564" t="str">
        <f t="shared" si="34"/>
        <v>Sig</v>
      </c>
      <c r="W66" s="564" t="str">
        <f t="shared" si="34"/>
        <v>Not Sig</v>
      </c>
      <c r="X66" s="564" t="str">
        <f t="shared" si="34"/>
        <v>Not Sig</v>
      </c>
      <c r="Y66" s="564" t="str">
        <f t="shared" si="34"/>
        <v>Not Sig</v>
      </c>
      <c r="Z66" s="564" t="str">
        <f t="shared" si="34"/>
        <v>Sig</v>
      </c>
      <c r="AA66" s="564" t="str">
        <f t="shared" si="34"/>
        <v>Sig</v>
      </c>
      <c r="AB66" s="564" t="str">
        <f t="shared" si="34"/>
        <v>Not Sig</v>
      </c>
      <c r="AC66" s="564" t="str">
        <f t="shared" si="34"/>
        <v>Sig</v>
      </c>
      <c r="AD66" s="564" t="str">
        <f t="shared" si="34"/>
        <v>Not Sig</v>
      </c>
      <c r="AE66" s="762"/>
      <c r="AF66" s="763"/>
      <c r="AG66" s="586"/>
    </row>
    <row r="67" spans="1:33" s="558" customFormat="1" ht="13" x14ac:dyDescent="0.3">
      <c r="A67" s="559" t="s">
        <v>443</v>
      </c>
      <c r="B67" s="577">
        <f t="shared" ref="B67:AD67" si="35">IFERROR((B71-AVERAGE(B68:B70))/AVERAGE(B68:B70),"-")</f>
        <v>4.5750833919882487E-2</v>
      </c>
      <c r="C67" s="577">
        <f t="shared" si="35"/>
        <v>-0.1203007518796992</v>
      </c>
      <c r="D67" s="577">
        <f t="shared" si="35"/>
        <v>4.205812626218277E-2</v>
      </c>
      <c r="E67" s="577">
        <f t="shared" si="35"/>
        <v>6.6348850252383629E-2</v>
      </c>
      <c r="F67" s="577">
        <f t="shared" si="35"/>
        <v>4.3202764976958529E-3</v>
      </c>
      <c r="G67" s="578">
        <f t="shared" si="35"/>
        <v>2.7548702501172764E-2</v>
      </c>
      <c r="H67" s="577">
        <f t="shared" si="35"/>
        <v>-1.9260801665799122E-2</v>
      </c>
      <c r="I67" s="577">
        <f t="shared" si="35"/>
        <v>3.98749022673964E-2</v>
      </c>
      <c r="J67" s="577">
        <f t="shared" si="35"/>
        <v>7.9331257170955544E-2</v>
      </c>
      <c r="K67" s="577">
        <f t="shared" si="35"/>
        <v>-3.8237200259235257E-2</v>
      </c>
      <c r="L67" s="577">
        <f t="shared" si="35"/>
        <v>-2.9342723004694836E-2</v>
      </c>
      <c r="M67" s="577">
        <f t="shared" si="35"/>
        <v>2.0665322580645101E-2</v>
      </c>
      <c r="N67" s="577">
        <f t="shared" si="35"/>
        <v>6.2891505888248614E-2</v>
      </c>
      <c r="O67" s="577">
        <f t="shared" si="35"/>
        <v>6.8079414249507114E-2</v>
      </c>
      <c r="P67" s="577">
        <f t="shared" si="35"/>
        <v>3.7886340977068854E-2</v>
      </c>
      <c r="Q67" s="577">
        <f t="shared" si="35"/>
        <v>1.485645452720342E-2</v>
      </c>
      <c r="R67" s="577">
        <f t="shared" si="35"/>
        <v>0.21484749664300781</v>
      </c>
      <c r="S67" s="577">
        <f>IFERROR((S71-AVERAGE(S68:S70))/AVERAGE(S68:S70),"-")</f>
        <v>4.4142614601018676E-2</v>
      </c>
      <c r="T67" s="577">
        <f t="shared" si="35"/>
        <v>-5.2936630602782031E-2</v>
      </c>
      <c r="U67" s="577">
        <f t="shared" si="35"/>
        <v>5.3691275167785234E-2</v>
      </c>
      <c r="V67" s="577">
        <f t="shared" si="35"/>
        <v>0.12651821862348184</v>
      </c>
      <c r="W67" s="577">
        <f t="shared" si="35"/>
        <v>-3.9072039072039072E-2</v>
      </c>
      <c r="X67" s="577">
        <f t="shared" si="35"/>
        <v>-5.625392834695167E-2</v>
      </c>
      <c r="Y67" s="577">
        <f t="shared" si="35"/>
        <v>-5.6680161943319839E-2</v>
      </c>
      <c r="Z67" s="577">
        <f t="shared" si="35"/>
        <v>-0.16951915240423798</v>
      </c>
      <c r="AA67" s="577">
        <f t="shared" si="35"/>
        <v>-4.4356056791863906E-2</v>
      </c>
      <c r="AB67" s="577">
        <f t="shared" si="35"/>
        <v>2.9411764705882353E-2</v>
      </c>
      <c r="AC67" s="577">
        <f t="shared" si="35"/>
        <v>4.0390984732207848E-2</v>
      </c>
      <c r="AD67" s="577">
        <f t="shared" si="35"/>
        <v>0.11761176117611762</v>
      </c>
      <c r="AE67" s="762"/>
      <c r="AF67" s="763"/>
      <c r="AG67" s="586"/>
    </row>
    <row r="68" spans="1:33" s="558" customFormat="1" ht="13" x14ac:dyDescent="0.3">
      <c r="A68" s="566" t="s">
        <v>652</v>
      </c>
      <c r="B68" s="564">
        <f t="shared" ref="B68:AD71" si="36">IFERROR(SUM(B61,B54),"-")</f>
        <v>32615</v>
      </c>
      <c r="C68" s="564">
        <f t="shared" si="36"/>
        <v>321</v>
      </c>
      <c r="D68" s="564">
        <f t="shared" si="36"/>
        <v>7540</v>
      </c>
      <c r="E68" s="564">
        <f t="shared" si="36"/>
        <v>17757</v>
      </c>
      <c r="F68" s="564">
        <f t="shared" si="36"/>
        <v>6997</v>
      </c>
      <c r="G68" s="565">
        <f t="shared" si="36"/>
        <v>54537</v>
      </c>
      <c r="H68" s="564">
        <f t="shared" si="36"/>
        <v>2593</v>
      </c>
      <c r="I68" s="564">
        <f t="shared" si="36"/>
        <v>1303</v>
      </c>
      <c r="J68" s="564">
        <f t="shared" si="36"/>
        <v>4006</v>
      </c>
      <c r="K68" s="564">
        <f t="shared" si="36"/>
        <v>1545</v>
      </c>
      <c r="L68" s="564">
        <f t="shared" si="36"/>
        <v>1725</v>
      </c>
      <c r="M68" s="564">
        <f t="shared" si="36"/>
        <v>5199</v>
      </c>
      <c r="N68" s="564">
        <f t="shared" si="36"/>
        <v>1370</v>
      </c>
      <c r="O68" s="564">
        <f t="shared" si="36"/>
        <v>4791</v>
      </c>
      <c r="P68" s="564">
        <f t="shared" si="36"/>
        <v>381</v>
      </c>
      <c r="Q68" s="564">
        <f t="shared" si="36"/>
        <v>1625</v>
      </c>
      <c r="R68" s="564">
        <f t="shared" si="36"/>
        <v>3361</v>
      </c>
      <c r="S68" s="564">
        <f>IFERROR(SUM(S61,S54),"-")</f>
        <v>1174</v>
      </c>
      <c r="T68" s="564">
        <f t="shared" si="36"/>
        <v>850</v>
      </c>
      <c r="U68" s="564">
        <f t="shared" si="36"/>
        <v>434</v>
      </c>
      <c r="V68" s="564">
        <f t="shared" si="36"/>
        <v>329</v>
      </c>
      <c r="W68" s="564">
        <f t="shared" si="36"/>
        <v>881</v>
      </c>
      <c r="X68" s="564">
        <f t="shared" si="36"/>
        <v>1048</v>
      </c>
      <c r="Y68" s="564">
        <f t="shared" si="36"/>
        <v>467</v>
      </c>
      <c r="Z68" s="564">
        <f t="shared" si="36"/>
        <v>2551</v>
      </c>
      <c r="AA68" s="564">
        <f t="shared" si="36"/>
        <v>6829</v>
      </c>
      <c r="AB68" s="564">
        <f t="shared" si="36"/>
        <v>184</v>
      </c>
      <c r="AC68" s="564">
        <f t="shared" si="36"/>
        <v>8577</v>
      </c>
      <c r="AD68" s="564">
        <f t="shared" si="36"/>
        <v>3314</v>
      </c>
      <c r="AE68" s="762"/>
      <c r="AF68" s="763"/>
      <c r="AG68" s="586"/>
    </row>
    <row r="69" spans="1:33" s="558" customFormat="1" ht="13" x14ac:dyDescent="0.3">
      <c r="A69" s="563" t="s">
        <v>697</v>
      </c>
      <c r="B69" s="564">
        <f t="shared" si="36"/>
        <v>32563</v>
      </c>
      <c r="C69" s="564">
        <f t="shared" si="36"/>
        <v>312</v>
      </c>
      <c r="D69" s="564">
        <f t="shared" si="36"/>
        <v>7683</v>
      </c>
      <c r="E69" s="564">
        <f t="shared" si="36"/>
        <v>17671</v>
      </c>
      <c r="F69" s="564">
        <f t="shared" si="36"/>
        <v>6897</v>
      </c>
      <c r="G69" s="565">
        <f t="shared" si="36"/>
        <v>54175</v>
      </c>
      <c r="H69" s="564">
        <f t="shared" si="36"/>
        <v>2571</v>
      </c>
      <c r="I69" s="564">
        <f t="shared" si="36"/>
        <v>1251</v>
      </c>
      <c r="J69" s="564">
        <f t="shared" si="36"/>
        <v>4077</v>
      </c>
      <c r="K69" s="564">
        <f t="shared" si="36"/>
        <v>1492</v>
      </c>
      <c r="L69" s="564">
        <f t="shared" si="36"/>
        <v>1721</v>
      </c>
      <c r="M69" s="564">
        <f t="shared" si="36"/>
        <v>5243</v>
      </c>
      <c r="N69" s="564">
        <f t="shared" si="36"/>
        <v>1389</v>
      </c>
      <c r="O69" s="564">
        <f t="shared" si="36"/>
        <v>4666</v>
      </c>
      <c r="P69" s="564">
        <f t="shared" si="36"/>
        <v>345</v>
      </c>
      <c r="Q69" s="564">
        <f t="shared" si="36"/>
        <v>1644</v>
      </c>
      <c r="R69" s="564">
        <f t="shared" si="36"/>
        <v>3440</v>
      </c>
      <c r="S69" s="564">
        <f>IFERROR(SUM(S62,S55),"-")</f>
        <v>1163</v>
      </c>
      <c r="T69" s="564">
        <f t="shared" si="36"/>
        <v>893</v>
      </c>
      <c r="U69" s="564">
        <f t="shared" si="36"/>
        <v>436</v>
      </c>
      <c r="V69" s="564">
        <f t="shared" si="36"/>
        <v>333</v>
      </c>
      <c r="W69" s="564">
        <f t="shared" si="36"/>
        <v>787</v>
      </c>
      <c r="X69" s="564">
        <f t="shared" si="36"/>
        <v>1112</v>
      </c>
      <c r="Y69" s="564">
        <f t="shared" si="36"/>
        <v>536</v>
      </c>
      <c r="Z69" s="564">
        <f t="shared" si="36"/>
        <v>2490</v>
      </c>
      <c r="AA69" s="564">
        <f t="shared" si="36"/>
        <v>6656</v>
      </c>
      <c r="AB69" s="564">
        <f t="shared" si="36"/>
        <v>165</v>
      </c>
      <c r="AC69" s="564">
        <f t="shared" si="36"/>
        <v>8350</v>
      </c>
      <c r="AD69" s="564">
        <f t="shared" si="36"/>
        <v>3415</v>
      </c>
      <c r="AE69" s="762"/>
      <c r="AF69" s="763"/>
      <c r="AG69" s="586"/>
    </row>
    <row r="70" spans="1:33" s="558" customFormat="1" ht="13" x14ac:dyDescent="0.3">
      <c r="A70" s="563" t="s">
        <v>727</v>
      </c>
      <c r="B70" s="564">
        <f t="shared" si="36"/>
        <v>32853</v>
      </c>
      <c r="C70" s="564">
        <f t="shared" si="36"/>
        <v>298</v>
      </c>
      <c r="D70" s="564">
        <f t="shared" si="36"/>
        <v>7555</v>
      </c>
      <c r="E70" s="564">
        <f t="shared" si="36"/>
        <v>18062</v>
      </c>
      <c r="F70" s="564">
        <f t="shared" si="36"/>
        <v>6938</v>
      </c>
      <c r="G70" s="565">
        <f t="shared" si="36"/>
        <v>53292</v>
      </c>
      <c r="H70" s="564">
        <f t="shared" si="36"/>
        <v>2520</v>
      </c>
      <c r="I70" s="564">
        <f t="shared" si="36"/>
        <v>1283</v>
      </c>
      <c r="J70" s="564">
        <f t="shared" si="36"/>
        <v>4119</v>
      </c>
      <c r="K70" s="564">
        <f t="shared" si="36"/>
        <v>1592</v>
      </c>
      <c r="L70" s="564">
        <f t="shared" si="36"/>
        <v>1666</v>
      </c>
      <c r="M70" s="564">
        <f t="shared" si="36"/>
        <v>5430</v>
      </c>
      <c r="N70" s="564">
        <f t="shared" si="36"/>
        <v>1232</v>
      </c>
      <c r="O70" s="564">
        <f t="shared" si="36"/>
        <v>4747</v>
      </c>
      <c r="P70" s="564">
        <f t="shared" si="36"/>
        <v>277</v>
      </c>
      <c r="Q70" s="564">
        <f t="shared" si="36"/>
        <v>1712</v>
      </c>
      <c r="R70" s="564">
        <f t="shared" si="36"/>
        <v>3625</v>
      </c>
      <c r="S70" s="564">
        <f>IFERROR(SUM(S63,S56),"-")</f>
        <v>1197</v>
      </c>
      <c r="T70" s="564">
        <f t="shared" si="36"/>
        <v>845</v>
      </c>
      <c r="U70" s="564">
        <f t="shared" si="36"/>
        <v>471</v>
      </c>
      <c r="V70" s="564">
        <f t="shared" si="36"/>
        <v>326</v>
      </c>
      <c r="W70" s="564">
        <f t="shared" si="36"/>
        <v>789</v>
      </c>
      <c r="X70" s="564">
        <f t="shared" si="36"/>
        <v>1022</v>
      </c>
      <c r="Y70" s="564">
        <f t="shared" si="36"/>
        <v>479</v>
      </c>
      <c r="Z70" s="564">
        <f t="shared" si="36"/>
        <v>2321</v>
      </c>
      <c r="AA70" s="564">
        <f t="shared" si="36"/>
        <v>6377</v>
      </c>
      <c r="AB70" s="564">
        <f t="shared" si="36"/>
        <v>161</v>
      </c>
      <c r="AC70" s="564">
        <f t="shared" si="36"/>
        <v>7831</v>
      </c>
      <c r="AD70" s="564">
        <f t="shared" si="36"/>
        <v>3270</v>
      </c>
      <c r="AE70" s="762"/>
      <c r="AF70" s="763"/>
      <c r="AG70" s="586"/>
    </row>
    <row r="71" spans="1:33" s="558" customFormat="1" ht="13" x14ac:dyDescent="0.3">
      <c r="A71" s="563" t="s">
        <v>753</v>
      </c>
      <c r="B71" s="564">
        <f t="shared" si="36"/>
        <v>34172</v>
      </c>
      <c r="C71" s="564">
        <f t="shared" si="36"/>
        <v>273</v>
      </c>
      <c r="D71" s="564">
        <f t="shared" si="36"/>
        <v>7912</v>
      </c>
      <c r="E71" s="564">
        <f t="shared" si="36"/>
        <v>19013</v>
      </c>
      <c r="F71" s="564">
        <f t="shared" si="36"/>
        <v>6974</v>
      </c>
      <c r="G71" s="565">
        <f t="shared" si="36"/>
        <v>55489</v>
      </c>
      <c r="H71" s="564">
        <f t="shared" si="36"/>
        <v>2512</v>
      </c>
      <c r="I71" s="564">
        <f t="shared" si="36"/>
        <v>1330</v>
      </c>
      <c r="J71" s="564">
        <f t="shared" si="36"/>
        <v>4390</v>
      </c>
      <c r="K71" s="564">
        <f t="shared" si="36"/>
        <v>1484</v>
      </c>
      <c r="L71" s="564">
        <f t="shared" si="36"/>
        <v>1654</v>
      </c>
      <c r="M71" s="564">
        <f t="shared" si="36"/>
        <v>5400</v>
      </c>
      <c r="N71" s="564">
        <f t="shared" si="36"/>
        <v>1414</v>
      </c>
      <c r="O71" s="564">
        <f t="shared" si="36"/>
        <v>5057</v>
      </c>
      <c r="P71" s="564">
        <f t="shared" si="36"/>
        <v>347</v>
      </c>
      <c r="Q71" s="564">
        <f t="shared" si="36"/>
        <v>1685</v>
      </c>
      <c r="R71" s="564">
        <f t="shared" si="36"/>
        <v>4222</v>
      </c>
      <c r="S71" s="564">
        <f>IFERROR(SUM(S64,S57),"-")</f>
        <v>1230</v>
      </c>
      <c r="T71" s="564">
        <f t="shared" si="36"/>
        <v>817</v>
      </c>
      <c r="U71" s="564">
        <f t="shared" si="36"/>
        <v>471</v>
      </c>
      <c r="V71" s="564">
        <f t="shared" si="36"/>
        <v>371</v>
      </c>
      <c r="W71" s="564">
        <f t="shared" si="36"/>
        <v>787</v>
      </c>
      <c r="X71" s="564">
        <f t="shared" si="36"/>
        <v>1001</v>
      </c>
      <c r="Y71" s="564">
        <f t="shared" si="36"/>
        <v>466</v>
      </c>
      <c r="Z71" s="564">
        <f t="shared" si="36"/>
        <v>2038</v>
      </c>
      <c r="AA71" s="564">
        <f t="shared" si="36"/>
        <v>6327</v>
      </c>
      <c r="AB71" s="564">
        <f t="shared" si="36"/>
        <v>175</v>
      </c>
      <c r="AC71" s="564">
        <f t="shared" si="36"/>
        <v>8586</v>
      </c>
      <c r="AD71" s="564">
        <f t="shared" si="36"/>
        <v>3725</v>
      </c>
      <c r="AE71" s="762"/>
      <c r="AF71" s="763"/>
      <c r="AG71" s="586"/>
    </row>
    <row r="72" spans="1:33" s="558" customFormat="1" ht="13" x14ac:dyDescent="0.3">
      <c r="A72" s="563" t="s">
        <v>425</v>
      </c>
      <c r="B72" s="586" t="str">
        <f t="shared" ref="B72:AD72" si="37">IFERROR(CONCATENATE(B71," (",ROUND(B67*100,1),"%)"),"-")</f>
        <v>34172 (4.6%)</v>
      </c>
      <c r="C72" s="586" t="str">
        <f t="shared" si="37"/>
        <v>273 (-12%)</v>
      </c>
      <c r="D72" s="586" t="str">
        <f t="shared" si="37"/>
        <v>7912 (4.2%)</v>
      </c>
      <c r="E72" s="586" t="str">
        <f t="shared" si="37"/>
        <v>19013 (6.6%)</v>
      </c>
      <c r="F72" s="586" t="str">
        <f t="shared" si="37"/>
        <v>6974 (0.4%)</v>
      </c>
      <c r="G72" s="587" t="str">
        <f t="shared" si="37"/>
        <v>55489 (2.8%)</v>
      </c>
      <c r="H72" s="586" t="str">
        <f t="shared" si="37"/>
        <v>2512 (-1.9%)</v>
      </c>
      <c r="I72" s="586" t="str">
        <f t="shared" si="37"/>
        <v>1330 (4%)</v>
      </c>
      <c r="J72" s="586" t="str">
        <f t="shared" si="37"/>
        <v>4390 (7.9%)</v>
      </c>
      <c r="K72" s="586" t="str">
        <f t="shared" si="37"/>
        <v>1484 (-3.8%)</v>
      </c>
      <c r="L72" s="586" t="str">
        <f t="shared" si="37"/>
        <v>1654 (-2.9%)</v>
      </c>
      <c r="M72" s="586" t="str">
        <f t="shared" si="37"/>
        <v>5400 (2.1%)</v>
      </c>
      <c r="N72" s="586" t="str">
        <f t="shared" si="37"/>
        <v>1414 (6.3%)</v>
      </c>
      <c r="O72" s="586" t="str">
        <f t="shared" si="37"/>
        <v>5057 (6.8%)</v>
      </c>
      <c r="P72" s="586" t="str">
        <f t="shared" si="37"/>
        <v>347 (3.8%)</v>
      </c>
      <c r="Q72" s="586" t="str">
        <f t="shared" si="37"/>
        <v>1685 (1.5%)</v>
      </c>
      <c r="R72" s="586" t="str">
        <f t="shared" si="37"/>
        <v>4222 (21.5%)</v>
      </c>
      <c r="S72" s="586" t="str">
        <f>IFERROR(CONCATENATE(S71," (",ROUND(S67*100,1),"%)"),"-")</f>
        <v>1230 (4.4%)</v>
      </c>
      <c r="T72" s="586" t="str">
        <f t="shared" si="37"/>
        <v>817 (-5.3%)</v>
      </c>
      <c r="U72" s="586" t="str">
        <f t="shared" si="37"/>
        <v>471 (5.4%)</v>
      </c>
      <c r="V72" s="586" t="str">
        <f t="shared" si="37"/>
        <v>371 (12.7%)</v>
      </c>
      <c r="W72" s="586" t="str">
        <f t="shared" si="37"/>
        <v>787 (-3.9%)</v>
      </c>
      <c r="X72" s="586" t="str">
        <f t="shared" si="37"/>
        <v>1001 (-5.6%)</v>
      </c>
      <c r="Y72" s="586" t="str">
        <f t="shared" si="37"/>
        <v>466 (-5.7%)</v>
      </c>
      <c r="Z72" s="586" t="str">
        <f t="shared" si="37"/>
        <v>2038 (-17%)</v>
      </c>
      <c r="AA72" s="586" t="str">
        <f t="shared" si="37"/>
        <v>6327 (-4.4%)</v>
      </c>
      <c r="AB72" s="586" t="str">
        <f t="shared" si="37"/>
        <v>175 (2.9%)</v>
      </c>
      <c r="AC72" s="586" t="str">
        <f t="shared" si="37"/>
        <v>8586 (4%)</v>
      </c>
      <c r="AD72" s="586" t="str">
        <f t="shared" si="37"/>
        <v>3725 (11.8%)</v>
      </c>
      <c r="AE72" s="762"/>
      <c r="AF72" s="763"/>
      <c r="AG72" s="586"/>
    </row>
    <row r="73" spans="1:33" s="558" customFormat="1" ht="13.5" thickBot="1" x14ac:dyDescent="0.35">
      <c r="A73" s="567" t="s">
        <v>237</v>
      </c>
      <c r="B73" s="564" t="str">
        <f t="shared" ref="B73:R73" si="38">IFERROR(IF(ABS(AVERAGE(B68:B70)-B71)&gt;1.96*SQRT((AVERAGE(B68:B70)/3)+B71),"Sig","Not Sig"),"-")</f>
        <v>Sig</v>
      </c>
      <c r="C73" s="564" t="str">
        <f t="shared" si="38"/>
        <v>Not Sig</v>
      </c>
      <c r="D73" s="564" t="str">
        <f t="shared" si="38"/>
        <v>Sig</v>
      </c>
      <c r="E73" s="564" t="str">
        <f t="shared" si="38"/>
        <v>Sig</v>
      </c>
      <c r="F73" s="564" t="str">
        <f t="shared" si="38"/>
        <v>Not Sig</v>
      </c>
      <c r="G73" s="564" t="str">
        <f t="shared" si="38"/>
        <v>Sig</v>
      </c>
      <c r="H73" s="564" t="str">
        <f t="shared" si="38"/>
        <v>Not Sig</v>
      </c>
      <c r="I73" s="564" t="str">
        <f t="shared" si="38"/>
        <v>Not Sig</v>
      </c>
      <c r="J73" s="564" t="str">
        <f t="shared" si="38"/>
        <v>Sig</v>
      </c>
      <c r="K73" s="564" t="str">
        <f t="shared" si="38"/>
        <v>Not Sig</v>
      </c>
      <c r="L73" s="564" t="str">
        <f t="shared" si="38"/>
        <v>Not Sig</v>
      </c>
      <c r="M73" s="564" t="str">
        <f t="shared" si="38"/>
        <v>Not Sig</v>
      </c>
      <c r="N73" s="564" t="str">
        <f t="shared" si="38"/>
        <v>Not Sig</v>
      </c>
      <c r="O73" s="564" t="str">
        <f t="shared" si="38"/>
        <v>Sig</v>
      </c>
      <c r="P73" s="564" t="str">
        <f t="shared" si="38"/>
        <v>Not Sig</v>
      </c>
      <c r="Q73" s="564" t="str">
        <f t="shared" si="38"/>
        <v>Not Sig</v>
      </c>
      <c r="R73" s="564" t="str">
        <f t="shared" si="38"/>
        <v>Sig</v>
      </c>
      <c r="S73" s="564" t="str">
        <f>IFERROR(IF(ABS(AVERAGE(S68:S70)-S71)&gt;1.96*SQRT((AVERAGE(S68:S70)/3)+S71),"Sig","Not Sig"),"-")</f>
        <v>Not Sig</v>
      </c>
      <c r="T73" s="564" t="str">
        <f t="shared" ref="T73:AD73" si="39">IFERROR(IF(ABS(AVERAGE(T68:T70)-T71)&gt;1.96*SQRT((AVERAGE(T68:T70)/3)+T71),"Sig","Not Sig"),"-")</f>
        <v>Not Sig</v>
      </c>
      <c r="U73" s="564" t="str">
        <f t="shared" si="39"/>
        <v>Not Sig</v>
      </c>
      <c r="V73" s="564" t="str">
        <f t="shared" si="39"/>
        <v>Not Sig</v>
      </c>
      <c r="W73" s="564" t="str">
        <f t="shared" si="39"/>
        <v>Not Sig</v>
      </c>
      <c r="X73" s="564" t="str">
        <f t="shared" si="39"/>
        <v>Not Sig</v>
      </c>
      <c r="Y73" s="564" t="str">
        <f t="shared" si="39"/>
        <v>Not Sig</v>
      </c>
      <c r="Z73" s="564" t="str">
        <f t="shared" si="39"/>
        <v>Sig</v>
      </c>
      <c r="AA73" s="564" t="str">
        <f t="shared" si="39"/>
        <v>Sig</v>
      </c>
      <c r="AB73" s="564" t="str">
        <f t="shared" si="39"/>
        <v>Not Sig</v>
      </c>
      <c r="AC73" s="564" t="str">
        <f t="shared" si="39"/>
        <v>Sig</v>
      </c>
      <c r="AD73" s="564" t="str">
        <f t="shared" si="39"/>
        <v>Sig</v>
      </c>
      <c r="AE73" s="762"/>
      <c r="AF73" s="763"/>
      <c r="AG73" s="586"/>
    </row>
    <row r="74" spans="1:33" s="570" customFormat="1" ht="15.5" x14ac:dyDescent="0.35">
      <c r="A74" s="569" t="s">
        <v>247</v>
      </c>
      <c r="B74" s="575"/>
      <c r="C74" s="575"/>
      <c r="D74" s="575"/>
      <c r="E74" s="575"/>
      <c r="F74" s="575"/>
      <c r="G74" s="576"/>
      <c r="H74" s="575"/>
      <c r="I74" s="575"/>
      <c r="J74" s="575"/>
      <c r="K74" s="575"/>
      <c r="L74" s="575"/>
      <c r="M74" s="575"/>
      <c r="N74" s="575"/>
      <c r="O74" s="575"/>
      <c r="P74" s="575"/>
      <c r="Q74" s="575"/>
      <c r="R74" s="575"/>
      <c r="S74" s="575"/>
      <c r="T74" s="575"/>
      <c r="U74" s="575"/>
      <c r="V74" s="575"/>
      <c r="W74" s="575"/>
      <c r="X74" s="575"/>
      <c r="Y74" s="575"/>
      <c r="Z74" s="575"/>
      <c r="AA74" s="575"/>
      <c r="AB74" s="575"/>
      <c r="AC74" s="575"/>
      <c r="AD74" s="575"/>
      <c r="AE74" s="762"/>
      <c r="AF74" s="763"/>
      <c r="AG74" s="586"/>
    </row>
    <row r="75" spans="1:33" s="558" customFormat="1" ht="13" x14ac:dyDescent="0.3">
      <c r="A75" s="561" t="s">
        <v>461</v>
      </c>
      <c r="B75" s="736">
        <v>54</v>
      </c>
      <c r="C75" s="736">
        <v>0</v>
      </c>
      <c r="D75" s="736">
        <v>0</v>
      </c>
      <c r="E75" s="736">
        <v>14</v>
      </c>
      <c r="F75" s="736">
        <v>40</v>
      </c>
      <c r="G75" s="736">
        <v>58</v>
      </c>
      <c r="H75" s="736">
        <v>1</v>
      </c>
      <c r="I75" s="736">
        <v>0</v>
      </c>
      <c r="J75" s="736">
        <v>2</v>
      </c>
      <c r="K75" s="736">
        <v>1</v>
      </c>
      <c r="L75" s="736">
        <v>4</v>
      </c>
      <c r="M75" s="736">
        <v>4</v>
      </c>
      <c r="N75" s="736">
        <v>0</v>
      </c>
      <c r="O75" s="736">
        <v>3</v>
      </c>
      <c r="P75" s="736">
        <v>0</v>
      </c>
      <c r="Q75" s="736">
        <v>9</v>
      </c>
      <c r="R75" s="736">
        <v>1</v>
      </c>
      <c r="S75" s="736">
        <v>3</v>
      </c>
      <c r="T75" s="736">
        <v>1</v>
      </c>
      <c r="U75" s="736">
        <v>0</v>
      </c>
      <c r="V75" s="736">
        <v>1</v>
      </c>
      <c r="W75" s="736">
        <v>11</v>
      </c>
      <c r="X75" s="736">
        <v>13</v>
      </c>
      <c r="Y75" s="736">
        <v>0</v>
      </c>
      <c r="Z75" s="736">
        <v>0</v>
      </c>
      <c r="AA75" s="736">
        <v>3</v>
      </c>
      <c r="AB75" s="1160">
        <v>1</v>
      </c>
      <c r="AC75" s="1160">
        <v>0</v>
      </c>
      <c r="AD75" s="1160">
        <v>0</v>
      </c>
      <c r="AE75" s="762" t="str">
        <f t="shared" si="24"/>
        <v>TRUE</v>
      </c>
      <c r="AF75" s="763" t="str">
        <f t="shared" si="25"/>
        <v>TRUE</v>
      </c>
      <c r="AG75" s="586" t="str">
        <f t="shared" ref="AG75:AG85" si="40">IF(G75=SUM(H75:AD75),"TRUE","FALSE")</f>
        <v>TRUE</v>
      </c>
    </row>
    <row r="76" spans="1:33" s="553" customFormat="1" ht="13" x14ac:dyDescent="0.3">
      <c r="A76" s="566" t="s">
        <v>248</v>
      </c>
      <c r="B76" s="588">
        <f t="shared" ref="B76:AD76" si="41">IFERROR(B75/B71,"-")</f>
        <v>1.5802411330914199E-3</v>
      </c>
      <c r="C76" s="588">
        <f t="shared" si="41"/>
        <v>0</v>
      </c>
      <c r="D76" s="588">
        <f t="shared" si="41"/>
        <v>0</v>
      </c>
      <c r="E76" s="588">
        <f t="shared" si="41"/>
        <v>7.3633829485089154E-4</v>
      </c>
      <c r="F76" s="588">
        <f t="shared" si="41"/>
        <v>5.7355893318038432E-3</v>
      </c>
      <c r="G76" s="588">
        <f t="shared" si="41"/>
        <v>1.0452522121501559E-3</v>
      </c>
      <c r="H76" s="588">
        <f t="shared" si="41"/>
        <v>3.9808917197452231E-4</v>
      </c>
      <c r="I76" s="588">
        <f t="shared" si="41"/>
        <v>0</v>
      </c>
      <c r="J76" s="588">
        <f t="shared" si="41"/>
        <v>4.5558086560364467E-4</v>
      </c>
      <c r="K76" s="588">
        <f t="shared" si="41"/>
        <v>6.7385444743935314E-4</v>
      </c>
      <c r="L76" s="588">
        <f t="shared" si="41"/>
        <v>2.4183796856106408E-3</v>
      </c>
      <c r="M76" s="588">
        <f t="shared" si="41"/>
        <v>7.407407407407407E-4</v>
      </c>
      <c r="N76" s="588">
        <f t="shared" si="41"/>
        <v>0</v>
      </c>
      <c r="O76" s="588">
        <f t="shared" si="41"/>
        <v>5.9323709709313826E-4</v>
      </c>
      <c r="P76" s="588">
        <f t="shared" si="41"/>
        <v>0</v>
      </c>
      <c r="Q76" s="588">
        <f t="shared" si="41"/>
        <v>5.341246290801187E-3</v>
      </c>
      <c r="R76" s="588">
        <f t="shared" si="41"/>
        <v>2.3685457129322596E-4</v>
      </c>
      <c r="S76" s="588">
        <f>IFERROR(S75/S71,"-")</f>
        <v>2.4390243902439024E-3</v>
      </c>
      <c r="T76" s="588">
        <f t="shared" si="41"/>
        <v>1.2239902080783353E-3</v>
      </c>
      <c r="U76" s="588">
        <f t="shared" si="41"/>
        <v>0</v>
      </c>
      <c r="V76" s="588">
        <f t="shared" si="41"/>
        <v>2.6954177897574125E-3</v>
      </c>
      <c r="W76" s="588">
        <f t="shared" si="41"/>
        <v>1.397712833545108E-2</v>
      </c>
      <c r="X76" s="588">
        <f t="shared" si="41"/>
        <v>1.2987012987012988E-2</v>
      </c>
      <c r="Y76" s="588">
        <f t="shared" si="41"/>
        <v>0</v>
      </c>
      <c r="Z76" s="588">
        <f t="shared" si="41"/>
        <v>0</v>
      </c>
      <c r="AA76" s="588">
        <f t="shared" si="41"/>
        <v>4.74158368895211E-4</v>
      </c>
      <c r="AB76" s="1161">
        <f t="shared" si="41"/>
        <v>5.7142857142857143E-3</v>
      </c>
      <c r="AC76" s="1161">
        <f t="shared" si="41"/>
        <v>0</v>
      </c>
      <c r="AD76" s="1161">
        <f t="shared" si="41"/>
        <v>0</v>
      </c>
      <c r="AE76" s="762"/>
      <c r="AF76" s="763"/>
      <c r="AG76" s="586"/>
    </row>
    <row r="77" spans="1:33" s="558" customFormat="1" ht="13" x14ac:dyDescent="0.3">
      <c r="A77" s="561" t="s">
        <v>460</v>
      </c>
      <c r="B77" s="736">
        <v>160</v>
      </c>
      <c r="C77" s="736">
        <v>0</v>
      </c>
      <c r="D77" s="736">
        <v>12</v>
      </c>
      <c r="E77" s="736">
        <v>68</v>
      </c>
      <c r="F77" s="736">
        <v>80</v>
      </c>
      <c r="G77" s="736">
        <v>173</v>
      </c>
      <c r="H77" s="736">
        <v>11</v>
      </c>
      <c r="I77" s="736">
        <v>1</v>
      </c>
      <c r="J77" s="736">
        <v>17</v>
      </c>
      <c r="K77" s="736">
        <v>3</v>
      </c>
      <c r="L77" s="736">
        <v>13</v>
      </c>
      <c r="M77" s="736">
        <v>26</v>
      </c>
      <c r="N77" s="736">
        <v>0</v>
      </c>
      <c r="O77" s="736">
        <v>5</v>
      </c>
      <c r="P77" s="736">
        <v>1</v>
      </c>
      <c r="Q77" s="736">
        <v>14</v>
      </c>
      <c r="R77" s="736">
        <v>4</v>
      </c>
      <c r="S77" s="736">
        <v>4</v>
      </c>
      <c r="T77" s="736">
        <v>3</v>
      </c>
      <c r="U77" s="736">
        <v>2</v>
      </c>
      <c r="V77" s="736">
        <v>4</v>
      </c>
      <c r="W77" s="736">
        <v>24</v>
      </c>
      <c r="X77" s="736">
        <v>28</v>
      </c>
      <c r="Y77" s="736">
        <v>0</v>
      </c>
      <c r="Z77" s="736">
        <v>0</v>
      </c>
      <c r="AA77" s="736">
        <v>11</v>
      </c>
      <c r="AB77" s="1160">
        <v>2</v>
      </c>
      <c r="AC77" s="1160">
        <v>0</v>
      </c>
      <c r="AD77" s="1160">
        <v>0</v>
      </c>
      <c r="AE77" s="762" t="str">
        <f>IF(B77=SUM(C77:F77),"TRUE","FALSE")</f>
        <v>TRUE</v>
      </c>
      <c r="AF77" s="763" t="str">
        <f t="shared" si="25"/>
        <v>TRUE</v>
      </c>
      <c r="AG77" s="586" t="str">
        <f t="shared" si="40"/>
        <v>TRUE</v>
      </c>
    </row>
    <row r="78" spans="1:33" s="554" customFormat="1" ht="13.5" thickBot="1" x14ac:dyDescent="0.35">
      <c r="A78" s="566" t="s">
        <v>250</v>
      </c>
      <c r="B78" s="588">
        <f t="shared" ref="B78:AD78" si="42">IFERROR(B77/B71,"-")</f>
        <v>4.682195949900503E-3</v>
      </c>
      <c r="C78" s="588">
        <f t="shared" si="42"/>
        <v>0</v>
      </c>
      <c r="D78" s="588">
        <f t="shared" si="42"/>
        <v>1.5166835187057635E-3</v>
      </c>
      <c r="E78" s="588">
        <f t="shared" si="42"/>
        <v>3.5765002892757585E-3</v>
      </c>
      <c r="F78" s="588">
        <f t="shared" si="42"/>
        <v>1.1471178663607686E-2</v>
      </c>
      <c r="G78" s="588">
        <f t="shared" si="42"/>
        <v>3.1177350465858098E-3</v>
      </c>
      <c r="H78" s="588">
        <f t="shared" si="42"/>
        <v>4.3789808917197451E-3</v>
      </c>
      <c r="I78" s="588">
        <f t="shared" si="42"/>
        <v>7.5187969924812035E-4</v>
      </c>
      <c r="J78" s="588">
        <f t="shared" si="42"/>
        <v>3.8724373576309794E-3</v>
      </c>
      <c r="K78" s="588">
        <f t="shared" si="42"/>
        <v>2.0215633423180594E-3</v>
      </c>
      <c r="L78" s="588">
        <f t="shared" si="42"/>
        <v>7.8597339782345826E-3</v>
      </c>
      <c r="M78" s="588">
        <f t="shared" si="42"/>
        <v>4.8148148148148152E-3</v>
      </c>
      <c r="N78" s="588">
        <f t="shared" si="42"/>
        <v>0</v>
      </c>
      <c r="O78" s="588">
        <f t="shared" si="42"/>
        <v>9.8872849515523032E-4</v>
      </c>
      <c r="P78" s="588">
        <f t="shared" si="42"/>
        <v>2.881844380403458E-3</v>
      </c>
      <c r="Q78" s="588">
        <f t="shared" si="42"/>
        <v>8.3086053412462901E-3</v>
      </c>
      <c r="R78" s="588">
        <f t="shared" si="42"/>
        <v>9.4741828517290385E-4</v>
      </c>
      <c r="S78" s="588">
        <f t="shared" si="42"/>
        <v>3.2520325203252032E-3</v>
      </c>
      <c r="T78" s="588">
        <f t="shared" si="42"/>
        <v>3.6719706242350062E-3</v>
      </c>
      <c r="U78" s="588">
        <f t="shared" si="42"/>
        <v>4.246284501061571E-3</v>
      </c>
      <c r="V78" s="588">
        <f t="shared" si="42"/>
        <v>1.078167115902965E-2</v>
      </c>
      <c r="W78" s="588">
        <f t="shared" si="42"/>
        <v>3.0495552731893267E-2</v>
      </c>
      <c r="X78" s="588">
        <f t="shared" si="42"/>
        <v>2.7972027972027972E-2</v>
      </c>
      <c r="Y78" s="588">
        <f t="shared" si="42"/>
        <v>0</v>
      </c>
      <c r="Z78" s="588">
        <f t="shared" si="42"/>
        <v>0</v>
      </c>
      <c r="AA78" s="588">
        <f t="shared" si="42"/>
        <v>1.738580685949107E-3</v>
      </c>
      <c r="AB78" s="1161">
        <f t="shared" si="42"/>
        <v>1.1428571428571429E-2</v>
      </c>
      <c r="AC78" s="1161">
        <f t="shared" si="42"/>
        <v>0</v>
      </c>
      <c r="AD78" s="1161">
        <f t="shared" si="42"/>
        <v>0</v>
      </c>
      <c r="AE78" s="762"/>
      <c r="AF78" s="763"/>
      <c r="AG78" s="586"/>
    </row>
    <row r="79" spans="1:33" s="570" customFormat="1" ht="15.5" x14ac:dyDescent="0.35">
      <c r="A79" s="569" t="s">
        <v>251</v>
      </c>
      <c r="B79" s="575"/>
      <c r="C79" s="575"/>
      <c r="D79" s="575"/>
      <c r="E79" s="575"/>
      <c r="F79" s="575"/>
      <c r="G79" s="576"/>
      <c r="H79" s="575"/>
      <c r="I79" s="575"/>
      <c r="J79" s="575"/>
      <c r="K79" s="575"/>
      <c r="L79" s="575"/>
      <c r="M79" s="575"/>
      <c r="N79" s="575"/>
      <c r="O79" s="575"/>
      <c r="P79" s="575"/>
      <c r="Q79" s="575"/>
      <c r="R79" s="575"/>
      <c r="S79" s="575"/>
      <c r="T79" s="575"/>
      <c r="U79" s="575"/>
      <c r="V79" s="575"/>
      <c r="W79" s="575"/>
      <c r="X79" s="575"/>
      <c r="Y79" s="575"/>
      <c r="Z79" s="575"/>
      <c r="AA79" s="575"/>
      <c r="AB79" s="1162"/>
      <c r="AC79" s="1162"/>
      <c r="AD79" s="1162"/>
      <c r="AE79" s="762"/>
      <c r="AF79" s="763"/>
      <c r="AG79" s="586"/>
    </row>
    <row r="80" spans="1:33" s="558" customFormat="1" ht="13" x14ac:dyDescent="0.3">
      <c r="A80" s="571" t="s">
        <v>462</v>
      </c>
      <c r="B80" s="736">
        <v>28170</v>
      </c>
      <c r="C80" s="736">
        <v>271</v>
      </c>
      <c r="D80" s="736">
        <v>7657</v>
      </c>
      <c r="E80" s="736">
        <v>16329</v>
      </c>
      <c r="F80" s="736">
        <v>3913</v>
      </c>
      <c r="G80" s="736">
        <v>49024</v>
      </c>
      <c r="H80" s="736">
        <v>2404</v>
      </c>
      <c r="I80" s="736">
        <v>1284</v>
      </c>
      <c r="J80" s="736">
        <v>3815</v>
      </c>
      <c r="K80" s="736">
        <v>1348</v>
      </c>
      <c r="L80" s="736">
        <v>687</v>
      </c>
      <c r="M80" s="736">
        <v>3406</v>
      </c>
      <c r="N80" s="736">
        <v>1411</v>
      </c>
      <c r="O80" s="736">
        <v>4971</v>
      </c>
      <c r="P80" s="736">
        <v>342</v>
      </c>
      <c r="Q80" s="736">
        <v>1568</v>
      </c>
      <c r="R80" s="736">
        <v>3539</v>
      </c>
      <c r="S80" s="736">
        <v>909</v>
      </c>
      <c r="T80" s="736">
        <v>719</v>
      </c>
      <c r="U80" s="736">
        <v>313</v>
      </c>
      <c r="V80" s="736">
        <v>362</v>
      </c>
      <c r="W80" s="736">
        <v>309</v>
      </c>
      <c r="X80" s="736">
        <v>783</v>
      </c>
      <c r="Y80" s="736">
        <v>466</v>
      </c>
      <c r="Z80" s="736">
        <v>2038</v>
      </c>
      <c r="AA80" s="736">
        <v>5897</v>
      </c>
      <c r="AB80" s="1160">
        <v>170</v>
      </c>
      <c r="AC80" s="1160">
        <v>8564</v>
      </c>
      <c r="AD80" s="1160">
        <v>3719</v>
      </c>
      <c r="AE80" s="762" t="str">
        <f t="shared" si="24"/>
        <v>TRUE</v>
      </c>
      <c r="AF80" s="763" t="str">
        <f t="shared" si="25"/>
        <v>TRUE</v>
      </c>
      <c r="AG80" s="586" t="str">
        <f t="shared" si="40"/>
        <v>TRUE</v>
      </c>
    </row>
    <row r="81" spans="1:49" s="553" customFormat="1" ht="13.5" thickBot="1" x14ac:dyDescent="0.35">
      <c r="A81" s="573" t="s">
        <v>252</v>
      </c>
      <c r="B81" s="588">
        <f t="shared" ref="B81:AD81" si="43">IFERROR(B80/B71,"-")</f>
        <v>0.82435912442935733</v>
      </c>
      <c r="C81" s="588">
        <f t="shared" si="43"/>
        <v>0.9926739926739927</v>
      </c>
      <c r="D81" s="588">
        <f t="shared" si="43"/>
        <v>0.96777047522750248</v>
      </c>
      <c r="E81" s="588">
        <f t="shared" si="43"/>
        <v>0.85883342975858623</v>
      </c>
      <c r="F81" s="588">
        <f t="shared" si="43"/>
        <v>0.56108402638371091</v>
      </c>
      <c r="G81" s="588">
        <f t="shared" si="43"/>
        <v>0.88349042152498691</v>
      </c>
      <c r="H81" s="588">
        <f t="shared" si="43"/>
        <v>0.95700636942675155</v>
      </c>
      <c r="I81" s="588">
        <f t="shared" si="43"/>
        <v>0.9654135338345865</v>
      </c>
      <c r="J81" s="588">
        <f t="shared" si="43"/>
        <v>0.86902050113895213</v>
      </c>
      <c r="K81" s="588">
        <f t="shared" si="43"/>
        <v>0.90835579514824794</v>
      </c>
      <c r="L81" s="588">
        <f t="shared" si="43"/>
        <v>0.41535671100362759</v>
      </c>
      <c r="M81" s="588">
        <f t="shared" si="43"/>
        <v>0.63074074074074071</v>
      </c>
      <c r="N81" s="588">
        <f t="shared" si="43"/>
        <v>0.99787835926449786</v>
      </c>
      <c r="O81" s="588">
        <f t="shared" si="43"/>
        <v>0.98299386988333004</v>
      </c>
      <c r="P81" s="588">
        <f t="shared" si="43"/>
        <v>0.98559077809798268</v>
      </c>
      <c r="Q81" s="588">
        <f t="shared" si="43"/>
        <v>0.93056379821958457</v>
      </c>
      <c r="R81" s="588">
        <f t="shared" si="43"/>
        <v>0.83822832780672663</v>
      </c>
      <c r="S81" s="588">
        <f t="shared" si="43"/>
        <v>0.73902439024390243</v>
      </c>
      <c r="T81" s="588">
        <f t="shared" si="43"/>
        <v>0.88004895960832308</v>
      </c>
      <c r="U81" s="588">
        <f t="shared" si="43"/>
        <v>0.66454352441613584</v>
      </c>
      <c r="V81" s="588">
        <f t="shared" si="43"/>
        <v>0.97574123989218331</v>
      </c>
      <c r="W81" s="588">
        <f t="shared" si="43"/>
        <v>0.3926302414231258</v>
      </c>
      <c r="X81" s="588">
        <f t="shared" si="43"/>
        <v>0.78221778221778226</v>
      </c>
      <c r="Y81" s="588">
        <f t="shared" si="43"/>
        <v>1</v>
      </c>
      <c r="Z81" s="588">
        <f t="shared" si="43"/>
        <v>1</v>
      </c>
      <c r="AA81" s="588">
        <f t="shared" si="43"/>
        <v>0.93203730045835309</v>
      </c>
      <c r="AB81" s="1161">
        <f t="shared" si="43"/>
        <v>0.97142857142857142</v>
      </c>
      <c r="AC81" s="1161">
        <f t="shared" si="43"/>
        <v>0.9974376892615886</v>
      </c>
      <c r="AD81" s="1161">
        <f t="shared" si="43"/>
        <v>0.99838926174496645</v>
      </c>
      <c r="AE81" s="762"/>
      <c r="AF81" s="763"/>
      <c r="AG81" s="586"/>
    </row>
    <row r="82" spans="1:49" s="570" customFormat="1" ht="15.5" x14ac:dyDescent="0.35">
      <c r="A82" s="569" t="s">
        <v>253</v>
      </c>
      <c r="B82" s="575"/>
      <c r="C82" s="575"/>
      <c r="D82" s="575"/>
      <c r="E82" s="575"/>
      <c r="F82" s="575"/>
      <c r="G82" s="576"/>
      <c r="H82" s="575"/>
      <c r="I82" s="575"/>
      <c r="J82" s="575"/>
      <c r="K82" s="575"/>
      <c r="L82" s="575"/>
      <c r="M82" s="575"/>
      <c r="N82" s="575"/>
      <c r="O82" s="575"/>
      <c r="P82" s="575"/>
      <c r="Q82" s="575"/>
      <c r="R82" s="575"/>
      <c r="S82" s="575"/>
      <c r="T82" s="575"/>
      <c r="U82" s="575"/>
      <c r="V82" s="575"/>
      <c r="W82" s="575"/>
      <c r="X82" s="575"/>
      <c r="Y82" s="575"/>
      <c r="Z82" s="575"/>
      <c r="AA82" s="575"/>
      <c r="AB82" s="1162"/>
      <c r="AC82" s="1162"/>
      <c r="AD82" s="1162"/>
      <c r="AE82" s="762"/>
      <c r="AF82" s="763"/>
      <c r="AG82" s="586"/>
    </row>
    <row r="83" spans="1:49" s="558" customFormat="1" ht="13" x14ac:dyDescent="0.3">
      <c r="A83" s="572" t="s">
        <v>466</v>
      </c>
      <c r="B83" s="736">
        <v>266</v>
      </c>
      <c r="C83" s="736">
        <v>0</v>
      </c>
      <c r="D83" s="736">
        <v>50</v>
      </c>
      <c r="E83" s="736">
        <v>148</v>
      </c>
      <c r="F83" s="736">
        <v>68</v>
      </c>
      <c r="G83" s="736">
        <v>356</v>
      </c>
      <c r="H83" s="736">
        <v>14</v>
      </c>
      <c r="I83" s="736">
        <v>15</v>
      </c>
      <c r="J83" s="736">
        <v>28</v>
      </c>
      <c r="K83" s="736">
        <v>23</v>
      </c>
      <c r="L83" s="736">
        <v>22</v>
      </c>
      <c r="M83" s="736">
        <v>52</v>
      </c>
      <c r="N83" s="736">
        <v>0</v>
      </c>
      <c r="O83" s="736">
        <v>31</v>
      </c>
      <c r="P83" s="736">
        <v>6</v>
      </c>
      <c r="Q83" s="736">
        <v>10</v>
      </c>
      <c r="R83" s="736">
        <v>4</v>
      </c>
      <c r="S83" s="736">
        <v>4</v>
      </c>
      <c r="T83" s="736">
        <v>3</v>
      </c>
      <c r="U83" s="736">
        <v>0</v>
      </c>
      <c r="V83" s="736">
        <v>8</v>
      </c>
      <c r="W83" s="736">
        <v>39</v>
      </c>
      <c r="X83" s="736">
        <v>7</v>
      </c>
      <c r="Y83" s="736">
        <v>1</v>
      </c>
      <c r="Z83" s="736">
        <v>1</v>
      </c>
      <c r="AA83" s="736">
        <v>82</v>
      </c>
      <c r="AB83" s="1160">
        <v>6</v>
      </c>
      <c r="AC83" s="1160">
        <v>0</v>
      </c>
      <c r="AD83" s="1160">
        <v>0</v>
      </c>
      <c r="AE83" s="762" t="str">
        <f t="shared" si="24"/>
        <v>TRUE</v>
      </c>
      <c r="AF83" s="763" t="str">
        <f t="shared" si="25"/>
        <v>TRUE</v>
      </c>
      <c r="AG83" s="586" t="str">
        <f t="shared" si="40"/>
        <v>TRUE</v>
      </c>
    </row>
    <row r="84" spans="1:49" s="553" customFormat="1" ht="13" x14ac:dyDescent="0.3">
      <c r="A84" s="568" t="s">
        <v>255</v>
      </c>
      <c r="B84" s="588">
        <f>IFERROR(B83/B80,"-")</f>
        <v>9.4426695065672698E-3</v>
      </c>
      <c r="C84" s="588">
        <f t="shared" ref="C84:AD84" si="44">IFERROR(C83/C80,"-")</f>
        <v>0</v>
      </c>
      <c r="D84" s="588">
        <f t="shared" si="44"/>
        <v>6.5299725741151888E-3</v>
      </c>
      <c r="E84" s="588">
        <f t="shared" si="44"/>
        <v>9.0636291260946782E-3</v>
      </c>
      <c r="F84" s="588">
        <f t="shared" si="44"/>
        <v>1.7377970866342959E-2</v>
      </c>
      <c r="G84" s="588">
        <f t="shared" si="44"/>
        <v>7.2617493472584855E-3</v>
      </c>
      <c r="H84" s="588">
        <f t="shared" si="44"/>
        <v>5.8236272878535774E-3</v>
      </c>
      <c r="I84" s="588">
        <f t="shared" si="44"/>
        <v>1.1682242990654205E-2</v>
      </c>
      <c r="J84" s="588">
        <f t="shared" si="44"/>
        <v>7.3394495412844041E-3</v>
      </c>
      <c r="K84" s="588">
        <f t="shared" si="44"/>
        <v>1.7062314540059347E-2</v>
      </c>
      <c r="L84" s="588">
        <f t="shared" si="44"/>
        <v>3.2023289665211063E-2</v>
      </c>
      <c r="M84" s="588">
        <f t="shared" si="44"/>
        <v>1.5267175572519083E-2</v>
      </c>
      <c r="N84" s="588">
        <f t="shared" si="44"/>
        <v>0</v>
      </c>
      <c r="O84" s="588">
        <f t="shared" si="44"/>
        <v>6.2361697847515586E-3</v>
      </c>
      <c r="P84" s="588">
        <f t="shared" si="44"/>
        <v>1.7543859649122806E-2</v>
      </c>
      <c r="Q84" s="588">
        <f t="shared" si="44"/>
        <v>6.3775510204081634E-3</v>
      </c>
      <c r="R84" s="588">
        <f t="shared" si="44"/>
        <v>1.1302627860977678E-3</v>
      </c>
      <c r="S84" s="588">
        <f t="shared" si="44"/>
        <v>4.4004400440044002E-3</v>
      </c>
      <c r="T84" s="588">
        <f t="shared" si="44"/>
        <v>4.172461752433936E-3</v>
      </c>
      <c r="U84" s="588">
        <f t="shared" si="44"/>
        <v>0</v>
      </c>
      <c r="V84" s="588">
        <f t="shared" si="44"/>
        <v>2.2099447513812154E-2</v>
      </c>
      <c r="W84" s="588">
        <f t="shared" si="44"/>
        <v>0.12621359223300971</v>
      </c>
      <c r="X84" s="588">
        <f t="shared" si="44"/>
        <v>8.9399744572158362E-3</v>
      </c>
      <c r="Y84" s="588">
        <f t="shared" si="44"/>
        <v>2.1459227467811159E-3</v>
      </c>
      <c r="Z84" s="588">
        <f t="shared" si="44"/>
        <v>4.906771344455348E-4</v>
      </c>
      <c r="AA84" s="588">
        <f t="shared" si="44"/>
        <v>1.3905375614719349E-2</v>
      </c>
      <c r="AB84" s="1161">
        <f t="shared" si="44"/>
        <v>3.5294117647058823E-2</v>
      </c>
      <c r="AC84" s="1161">
        <f t="shared" si="44"/>
        <v>0</v>
      </c>
      <c r="AD84" s="1161">
        <f t="shared" si="44"/>
        <v>0</v>
      </c>
      <c r="AE84" s="762"/>
      <c r="AF84" s="763"/>
      <c r="AG84" s="586"/>
    </row>
    <row r="85" spans="1:49" s="558" customFormat="1" ht="13" x14ac:dyDescent="0.3">
      <c r="A85" s="561" t="s">
        <v>464</v>
      </c>
      <c r="B85" s="736">
        <v>1081</v>
      </c>
      <c r="C85" s="736">
        <v>2</v>
      </c>
      <c r="D85" s="736">
        <v>91</v>
      </c>
      <c r="E85" s="736">
        <v>572</v>
      </c>
      <c r="F85" s="736">
        <v>416</v>
      </c>
      <c r="G85" s="736">
        <v>1431</v>
      </c>
      <c r="H85" s="736">
        <v>80</v>
      </c>
      <c r="I85" s="736">
        <v>8</v>
      </c>
      <c r="J85" s="736">
        <v>27</v>
      </c>
      <c r="K85" s="736">
        <v>5</v>
      </c>
      <c r="L85" s="736">
        <v>462</v>
      </c>
      <c r="M85" s="736">
        <v>100</v>
      </c>
      <c r="N85" s="736">
        <v>3</v>
      </c>
      <c r="O85" s="736">
        <v>3</v>
      </c>
      <c r="P85" s="736">
        <v>1</v>
      </c>
      <c r="Q85" s="736">
        <v>5</v>
      </c>
      <c r="R85" s="736">
        <v>65</v>
      </c>
      <c r="S85" s="736">
        <v>105</v>
      </c>
      <c r="T85" s="736">
        <v>15</v>
      </c>
      <c r="U85" s="736">
        <v>123</v>
      </c>
      <c r="V85" s="736">
        <v>2</v>
      </c>
      <c r="W85" s="736">
        <v>4</v>
      </c>
      <c r="X85" s="736">
        <v>73</v>
      </c>
      <c r="Y85" s="736">
        <v>0</v>
      </c>
      <c r="Z85" s="736">
        <v>0</v>
      </c>
      <c r="AA85" s="736">
        <v>336</v>
      </c>
      <c r="AB85" s="1160">
        <v>1</v>
      </c>
      <c r="AC85" s="1160">
        <v>8</v>
      </c>
      <c r="AD85" s="1160">
        <v>5</v>
      </c>
      <c r="AE85" s="762" t="str">
        <f t="shared" si="24"/>
        <v>TRUE</v>
      </c>
      <c r="AF85" s="763" t="str">
        <f t="shared" si="25"/>
        <v>TRUE</v>
      </c>
      <c r="AG85" s="586" t="str">
        <f t="shared" si="40"/>
        <v>TRUE</v>
      </c>
    </row>
    <row r="86" spans="1:49" s="554" customFormat="1" ht="13.5" thickBot="1" x14ac:dyDescent="0.35">
      <c r="A86" s="574" t="s">
        <v>465</v>
      </c>
      <c r="B86" s="738">
        <f>IFERROR(B85/(B71-B80),"-")</f>
        <v>0.18010663112295902</v>
      </c>
      <c r="C86" s="738">
        <f t="shared" ref="C86:AD86" si="45">IFERROR(C85/(C71-C80),"-")</f>
        <v>1</v>
      </c>
      <c r="D86" s="738">
        <f t="shared" si="45"/>
        <v>0.35686274509803922</v>
      </c>
      <c r="E86" s="738">
        <f t="shared" si="45"/>
        <v>0.21311475409836064</v>
      </c>
      <c r="F86" s="738">
        <f t="shared" si="45"/>
        <v>0.1359032995753022</v>
      </c>
      <c r="G86" s="738">
        <f t="shared" si="45"/>
        <v>0.22134570765661252</v>
      </c>
      <c r="H86" s="738">
        <f t="shared" si="45"/>
        <v>0.7407407407407407</v>
      </c>
      <c r="I86" s="738">
        <f t="shared" si="45"/>
        <v>0.17391304347826086</v>
      </c>
      <c r="J86" s="738">
        <f t="shared" si="45"/>
        <v>4.6956521739130432E-2</v>
      </c>
      <c r="K86" s="738">
        <f t="shared" si="45"/>
        <v>3.6764705882352942E-2</v>
      </c>
      <c r="L86" s="738">
        <f t="shared" si="45"/>
        <v>0.47776628748707345</v>
      </c>
      <c r="M86" s="738">
        <f t="shared" si="45"/>
        <v>5.0150451354062188E-2</v>
      </c>
      <c r="N86" s="738">
        <f t="shared" si="45"/>
        <v>1</v>
      </c>
      <c r="O86" s="738">
        <f t="shared" si="45"/>
        <v>3.4883720930232558E-2</v>
      </c>
      <c r="P86" s="738">
        <f t="shared" si="45"/>
        <v>0.2</v>
      </c>
      <c r="Q86" s="738">
        <f t="shared" si="45"/>
        <v>4.2735042735042736E-2</v>
      </c>
      <c r="R86" s="738">
        <f t="shared" si="45"/>
        <v>9.5168374816983897E-2</v>
      </c>
      <c r="S86" s="738">
        <f t="shared" si="45"/>
        <v>0.32710280373831774</v>
      </c>
      <c r="T86" s="738">
        <f t="shared" si="45"/>
        <v>0.15306122448979592</v>
      </c>
      <c r="U86" s="738">
        <f t="shared" si="45"/>
        <v>0.77848101265822789</v>
      </c>
      <c r="V86" s="738">
        <f t="shared" si="45"/>
        <v>0.22222222222222221</v>
      </c>
      <c r="W86" s="738">
        <f t="shared" si="45"/>
        <v>8.368200836820083E-3</v>
      </c>
      <c r="X86" s="738">
        <f t="shared" si="45"/>
        <v>0.33486238532110091</v>
      </c>
      <c r="Y86" s="738" t="str">
        <f t="shared" si="45"/>
        <v>-</v>
      </c>
      <c r="Z86" s="738" t="str">
        <f t="shared" si="45"/>
        <v>-</v>
      </c>
      <c r="AA86" s="738">
        <f t="shared" si="45"/>
        <v>0.78139534883720929</v>
      </c>
      <c r="AB86" s="1163">
        <f t="shared" si="45"/>
        <v>0.2</v>
      </c>
      <c r="AC86" s="1163">
        <f t="shared" si="45"/>
        <v>0.36363636363636365</v>
      </c>
      <c r="AD86" s="1163">
        <f t="shared" si="45"/>
        <v>0.83333333333333337</v>
      </c>
      <c r="AE86" s="762"/>
      <c r="AF86" s="763"/>
      <c r="AG86" s="586"/>
    </row>
    <row r="87" spans="1:49" s="570" customFormat="1" ht="15.5" x14ac:dyDescent="0.35">
      <c r="A87" s="569" t="s">
        <v>257</v>
      </c>
      <c r="B87" s="575"/>
      <c r="C87" s="575"/>
      <c r="D87" s="575"/>
      <c r="E87" s="575"/>
      <c r="F87" s="575"/>
      <c r="G87" s="576"/>
      <c r="H87" s="575"/>
      <c r="I87" s="575"/>
      <c r="J87" s="575"/>
      <c r="K87" s="575"/>
      <c r="L87" s="575"/>
      <c r="M87" s="575"/>
      <c r="N87" s="575"/>
      <c r="O87" s="575"/>
      <c r="P87" s="575"/>
      <c r="Q87" s="575"/>
      <c r="R87" s="575"/>
      <c r="S87" s="575"/>
      <c r="T87" s="575"/>
      <c r="U87" s="575"/>
      <c r="V87" s="575"/>
      <c r="W87" s="575"/>
      <c r="X87" s="575"/>
      <c r="Y87" s="575"/>
      <c r="Z87" s="575"/>
      <c r="AA87" s="575"/>
      <c r="AB87" s="1162"/>
      <c r="AC87" s="1162"/>
      <c r="AD87" s="1162"/>
      <c r="AE87" s="762"/>
      <c r="AF87" s="763"/>
      <c r="AG87" s="586"/>
    </row>
    <row r="88" spans="1:49" s="558" customFormat="1" ht="13" x14ac:dyDescent="0.3">
      <c r="A88" s="572" t="s">
        <v>463</v>
      </c>
      <c r="B88" s="736">
        <v>16153</v>
      </c>
      <c r="C88" s="736">
        <v>43</v>
      </c>
      <c r="D88" s="736">
        <v>2006</v>
      </c>
      <c r="E88" s="736">
        <v>8509</v>
      </c>
      <c r="F88" s="736">
        <v>5595</v>
      </c>
      <c r="G88" s="736">
        <v>16472</v>
      </c>
      <c r="H88" s="736">
        <v>1091</v>
      </c>
      <c r="I88" s="736">
        <v>474</v>
      </c>
      <c r="J88" s="736">
        <v>1885</v>
      </c>
      <c r="K88" s="736">
        <v>1327</v>
      </c>
      <c r="L88" s="736">
        <v>1504</v>
      </c>
      <c r="M88" s="736">
        <v>3980</v>
      </c>
      <c r="N88" s="736">
        <v>173</v>
      </c>
      <c r="O88" s="736">
        <v>1001</v>
      </c>
      <c r="P88" s="736">
        <v>80</v>
      </c>
      <c r="Q88" s="736">
        <v>734</v>
      </c>
      <c r="R88" s="736">
        <v>923</v>
      </c>
      <c r="S88" s="736">
        <v>432</v>
      </c>
      <c r="T88" s="736">
        <v>491</v>
      </c>
      <c r="U88" s="736">
        <v>420</v>
      </c>
      <c r="V88" s="736">
        <v>44</v>
      </c>
      <c r="W88" s="736">
        <v>816</v>
      </c>
      <c r="X88" s="736">
        <v>778</v>
      </c>
      <c r="Y88" s="736">
        <v>1</v>
      </c>
      <c r="Z88" s="736">
        <v>0</v>
      </c>
      <c r="AA88" s="736">
        <v>318</v>
      </c>
      <c r="AB88" s="1160"/>
      <c r="AC88" s="1160"/>
      <c r="AD88" s="1160"/>
      <c r="AE88" s="762" t="str">
        <f t="shared" si="24"/>
        <v>TRUE</v>
      </c>
      <c r="AF88" s="763" t="str">
        <f t="shared" si="25"/>
        <v>TRUE</v>
      </c>
      <c r="AG88" s="586" t="str">
        <f t="shared" si="26"/>
        <v>TRUE</v>
      </c>
    </row>
    <row r="89" spans="1:49" s="558" customFormat="1" ht="13.5" thickBot="1" x14ac:dyDescent="0.35">
      <c r="A89" s="574" t="s">
        <v>258</v>
      </c>
      <c r="B89" s="590">
        <f t="shared" ref="B89:AA89" si="46">IFERROR(B88/B71,"-")</f>
        <v>0.4726969448671427</v>
      </c>
      <c r="C89" s="590">
        <f t="shared" si="46"/>
        <v>0.1575091575091575</v>
      </c>
      <c r="D89" s="590">
        <f t="shared" si="46"/>
        <v>0.25353892821031343</v>
      </c>
      <c r="E89" s="590">
        <f t="shared" si="46"/>
        <v>0.44753589649187397</v>
      </c>
      <c r="F89" s="590">
        <f t="shared" si="46"/>
        <v>0.80226555778606257</v>
      </c>
      <c r="G89" s="590">
        <f t="shared" si="46"/>
        <v>0.29685162825064426</v>
      </c>
      <c r="H89" s="590">
        <f t="shared" si="46"/>
        <v>0.43431528662420382</v>
      </c>
      <c r="I89" s="590">
        <f t="shared" si="46"/>
        <v>0.35639097744360904</v>
      </c>
      <c r="J89" s="590">
        <f t="shared" si="46"/>
        <v>0.42938496583143509</v>
      </c>
      <c r="K89" s="590">
        <f t="shared" si="46"/>
        <v>0.89420485175202158</v>
      </c>
      <c r="L89" s="590">
        <f t="shared" si="46"/>
        <v>0.90931076178960102</v>
      </c>
      <c r="M89" s="590">
        <f t="shared" si="46"/>
        <v>0.73703703703703705</v>
      </c>
      <c r="N89" s="590">
        <f t="shared" si="46"/>
        <v>0.12234794908062235</v>
      </c>
      <c r="O89" s="590">
        <f t="shared" si="46"/>
        <v>0.19794344473007713</v>
      </c>
      <c r="P89" s="590">
        <f t="shared" si="46"/>
        <v>0.23054755043227665</v>
      </c>
      <c r="Q89" s="590">
        <f t="shared" si="46"/>
        <v>0.43560830860534122</v>
      </c>
      <c r="R89" s="590">
        <f t="shared" si="46"/>
        <v>0.21861676930364757</v>
      </c>
      <c r="S89" s="590">
        <f t="shared" si="46"/>
        <v>0.35121951219512193</v>
      </c>
      <c r="T89" s="590">
        <f t="shared" si="46"/>
        <v>0.60097919216646267</v>
      </c>
      <c r="U89" s="590">
        <f t="shared" si="46"/>
        <v>0.89171974522292996</v>
      </c>
      <c r="V89" s="590">
        <f t="shared" si="46"/>
        <v>0.11859838274932614</v>
      </c>
      <c r="W89" s="590">
        <f t="shared" si="46"/>
        <v>1.036848792884371</v>
      </c>
      <c r="X89" s="590">
        <f t="shared" si="46"/>
        <v>0.77722277722277722</v>
      </c>
      <c r="Y89" s="590">
        <f t="shared" si="46"/>
        <v>2.1459227467811159E-3</v>
      </c>
      <c r="Z89" s="590">
        <f t="shared" si="46"/>
        <v>0</v>
      </c>
      <c r="AA89" s="590">
        <f t="shared" si="46"/>
        <v>5.0260787102892369E-2</v>
      </c>
      <c r="AB89" s="1164"/>
      <c r="AC89" s="1165"/>
      <c r="AD89" s="1165"/>
      <c r="AE89" s="762"/>
      <c r="AF89" s="763"/>
      <c r="AG89" s="586"/>
    </row>
    <row r="90" spans="1:49" s="558" customFormat="1" ht="15.5" x14ac:dyDescent="0.35">
      <c r="A90" s="592" t="s">
        <v>658</v>
      </c>
      <c r="B90" s="594"/>
      <c r="C90" s="594"/>
      <c r="D90" s="594"/>
      <c r="E90" s="594"/>
      <c r="F90" s="594"/>
      <c r="G90" s="594"/>
      <c r="H90" s="594"/>
      <c r="I90" s="594"/>
      <c r="J90" s="594"/>
      <c r="K90" s="594"/>
      <c r="L90" s="594"/>
      <c r="M90" s="594"/>
      <c r="N90" s="594"/>
      <c r="O90" s="594"/>
      <c r="P90" s="594"/>
      <c r="Q90" s="594"/>
      <c r="R90" s="594"/>
      <c r="S90" s="594"/>
      <c r="T90" s="594"/>
      <c r="U90" s="594"/>
      <c r="V90" s="594"/>
      <c r="W90" s="594"/>
      <c r="X90" s="594"/>
      <c r="Y90" s="594"/>
      <c r="Z90" s="594"/>
      <c r="AA90" s="594"/>
      <c r="AB90" s="1166"/>
      <c r="AC90" s="1162"/>
      <c r="AD90" s="1162"/>
      <c r="AE90" s="762"/>
      <c r="AF90" s="763"/>
      <c r="AG90" s="586"/>
    </row>
    <row r="91" spans="1:49" s="558" customFormat="1" ht="13" x14ac:dyDescent="0.3">
      <c r="A91" s="593" t="s">
        <v>659</v>
      </c>
      <c r="B91" s="736">
        <v>20394</v>
      </c>
      <c r="C91" s="736">
        <v>99</v>
      </c>
      <c r="D91" s="736">
        <v>5462</v>
      </c>
      <c r="E91" s="736">
        <v>12174</v>
      </c>
      <c r="F91" s="736">
        <v>2659</v>
      </c>
      <c r="G91" s="736">
        <v>25438</v>
      </c>
      <c r="H91" s="736">
        <v>851</v>
      </c>
      <c r="I91" s="736">
        <v>1064</v>
      </c>
      <c r="J91" s="736">
        <v>3442</v>
      </c>
      <c r="K91" s="736">
        <v>1122</v>
      </c>
      <c r="L91" s="736">
        <v>374</v>
      </c>
      <c r="M91" s="736">
        <v>1477</v>
      </c>
      <c r="N91" s="736">
        <v>1</v>
      </c>
      <c r="O91" s="736">
        <v>4847</v>
      </c>
      <c r="P91" s="736">
        <v>311</v>
      </c>
      <c r="Q91" s="736">
        <v>1274</v>
      </c>
      <c r="R91" s="736">
        <v>3464</v>
      </c>
      <c r="S91" s="736">
        <v>708</v>
      </c>
      <c r="T91" s="736">
        <v>700</v>
      </c>
      <c r="U91" s="736">
        <v>306</v>
      </c>
      <c r="V91" s="736">
        <v>42</v>
      </c>
      <c r="W91" s="736">
        <v>138</v>
      </c>
      <c r="X91" s="736">
        <v>273</v>
      </c>
      <c r="Y91" s="736">
        <v>340</v>
      </c>
      <c r="Z91" s="736">
        <v>0</v>
      </c>
      <c r="AA91" s="736">
        <v>1080</v>
      </c>
      <c r="AB91" s="736">
        <v>57</v>
      </c>
      <c r="AC91" s="736">
        <v>22</v>
      </c>
      <c r="AD91" s="736">
        <v>3545</v>
      </c>
      <c r="AE91" s="762" t="str">
        <f t="shared" si="24"/>
        <v>TRUE</v>
      </c>
      <c r="AF91" s="763" t="str">
        <f t="shared" si="25"/>
        <v>TRUE</v>
      </c>
      <c r="AG91" s="586" t="str">
        <f t="shared" si="26"/>
        <v>TRUE</v>
      </c>
    </row>
    <row r="92" spans="1:49" s="558" customFormat="1" ht="14.15" customHeight="1" x14ac:dyDescent="0.3">
      <c r="A92" s="764" t="s">
        <v>660</v>
      </c>
      <c r="B92" s="595">
        <f>IFERROR(B91/B71,"-")</f>
        <v>0.59680440126419287</v>
      </c>
      <c r="C92" s="595">
        <f t="shared" ref="C92:AC92" si="47">IFERROR(C91/C71,"-")</f>
        <v>0.36263736263736263</v>
      </c>
      <c r="D92" s="595">
        <f t="shared" si="47"/>
        <v>0.69034378159757326</v>
      </c>
      <c r="E92" s="595">
        <f t="shared" si="47"/>
        <v>0.64029874296533951</v>
      </c>
      <c r="F92" s="595">
        <f t="shared" si="47"/>
        <v>0.38127330083166044</v>
      </c>
      <c r="G92" s="595">
        <f t="shared" si="47"/>
        <v>0.45843320297716667</v>
      </c>
      <c r="H92" s="595">
        <f t="shared" si="47"/>
        <v>0.33877388535031849</v>
      </c>
      <c r="I92" s="595">
        <f t="shared" si="47"/>
        <v>0.8</v>
      </c>
      <c r="J92" s="595">
        <f t="shared" si="47"/>
        <v>0.78405466970387239</v>
      </c>
      <c r="K92" s="595">
        <f t="shared" si="47"/>
        <v>0.7560646900269542</v>
      </c>
      <c r="L92" s="595">
        <f t="shared" si="47"/>
        <v>0.22611850060459493</v>
      </c>
      <c r="M92" s="595">
        <f t="shared" si="47"/>
        <v>0.27351851851851849</v>
      </c>
      <c r="N92" s="595">
        <f t="shared" si="47"/>
        <v>7.0721357850070724E-4</v>
      </c>
      <c r="O92" s="595">
        <f t="shared" si="47"/>
        <v>0.95847340320348029</v>
      </c>
      <c r="P92" s="595">
        <f t="shared" si="47"/>
        <v>0.89625360230547546</v>
      </c>
      <c r="Q92" s="595">
        <f t="shared" si="47"/>
        <v>0.75608308605341246</v>
      </c>
      <c r="R92" s="595">
        <f t="shared" si="47"/>
        <v>0.82046423495973475</v>
      </c>
      <c r="S92" s="595">
        <f t="shared" si="47"/>
        <v>0.57560975609756093</v>
      </c>
      <c r="T92" s="595">
        <f t="shared" si="47"/>
        <v>0.85679314565483478</v>
      </c>
      <c r="U92" s="595">
        <f t="shared" si="47"/>
        <v>0.64968152866242035</v>
      </c>
      <c r="V92" s="595">
        <f t="shared" si="47"/>
        <v>0.11320754716981132</v>
      </c>
      <c r="W92" s="595">
        <f t="shared" si="47"/>
        <v>0.17534942820838628</v>
      </c>
      <c r="X92" s="595">
        <f t="shared" si="47"/>
        <v>0.27272727272727271</v>
      </c>
      <c r="Y92" s="595">
        <f t="shared" si="47"/>
        <v>0.72961373390557938</v>
      </c>
      <c r="Z92" s="595">
        <f t="shared" si="47"/>
        <v>0</v>
      </c>
      <c r="AA92" s="595">
        <f t="shared" si="47"/>
        <v>0.17069701280227595</v>
      </c>
      <c r="AB92" s="595">
        <f t="shared" si="47"/>
        <v>0.32571428571428573</v>
      </c>
      <c r="AC92" s="595">
        <f t="shared" si="47"/>
        <v>2.5623107384113671E-3</v>
      </c>
      <c r="AD92" s="595">
        <f>IFERROR(AD91/AD71,"-")</f>
        <v>0.95167785234899327</v>
      </c>
      <c r="AE92" s="586"/>
      <c r="AF92" s="763"/>
      <c r="AG92" s="586"/>
    </row>
    <row r="93" spans="1:49" ht="14.15" customHeight="1" x14ac:dyDescent="0.35">
      <c r="A93" s="759"/>
      <c r="B93" s="455"/>
      <c r="C93" s="455"/>
      <c r="D93" s="455"/>
      <c r="E93" s="455"/>
      <c r="F93" s="455"/>
      <c r="G93" s="455"/>
      <c r="H93" s="455"/>
      <c r="I93" s="455"/>
      <c r="J93" s="455"/>
      <c r="K93" s="455"/>
      <c r="L93" s="455"/>
      <c r="M93" s="455"/>
      <c r="N93" s="455"/>
      <c r="O93" s="455"/>
      <c r="P93" s="455"/>
      <c r="Q93" s="455"/>
      <c r="R93" s="455"/>
      <c r="S93" s="455"/>
      <c r="T93" s="455"/>
      <c r="U93" s="455"/>
      <c r="V93" s="455"/>
      <c r="W93" s="455"/>
      <c r="X93" s="455"/>
      <c r="Y93" s="455"/>
      <c r="Z93" s="455"/>
      <c r="AA93" s="455"/>
      <c r="AB93" s="455"/>
      <c r="AC93" s="455"/>
      <c r="AD93" s="455"/>
      <c r="AE93" s="455"/>
      <c r="AF93" s="455"/>
      <c r="AG93" s="455"/>
    </row>
    <row r="94" spans="1:49" s="557" customFormat="1" ht="11.25" customHeight="1" thickBot="1" x14ac:dyDescent="0.4">
      <c r="A94" s="759"/>
      <c r="B94" s="455"/>
      <c r="C94" s="455"/>
      <c r="D94" s="455"/>
      <c r="E94" s="455"/>
      <c r="F94" s="455"/>
      <c r="G94" s="455"/>
      <c r="H94" s="455"/>
      <c r="I94" s="455"/>
      <c r="J94" s="455"/>
      <c r="K94" s="455"/>
      <c r="L94" s="455"/>
      <c r="M94" s="455"/>
      <c r="N94" s="455"/>
      <c r="O94" s="455"/>
      <c r="P94" s="455"/>
      <c r="Q94" s="455"/>
      <c r="R94" s="455"/>
      <c r="S94" s="455"/>
      <c r="T94" s="455"/>
      <c r="U94" s="455"/>
      <c r="V94" s="455"/>
      <c r="W94" s="455"/>
      <c r="X94" s="455"/>
      <c r="Y94" s="455"/>
      <c r="Z94" s="455"/>
      <c r="AA94" s="455"/>
      <c r="AB94" s="455"/>
      <c r="AC94" s="455"/>
      <c r="AD94" s="455"/>
      <c r="AE94" s="455"/>
      <c r="AF94" s="455"/>
      <c r="AG94" s="455"/>
    </row>
    <row r="95" spans="1:49" s="555" customFormat="1" ht="21.5" thickBot="1" x14ac:dyDescent="0.4">
      <c r="A95" s="894" t="s">
        <v>847</v>
      </c>
      <c r="B95" s="893"/>
      <c r="C95" s="893"/>
      <c r="D95" s="893"/>
      <c r="E95" s="893"/>
      <c r="F95" s="893"/>
      <c r="G95" s="893"/>
      <c r="H95" s="895"/>
      <c r="I95" s="895"/>
      <c r="J95" s="893"/>
      <c r="K95" s="893"/>
      <c r="L95" s="893"/>
      <c r="M95" s="893"/>
      <c r="N95" s="893"/>
      <c r="O95" s="893"/>
      <c r="P95" s="893"/>
      <c r="Q95" s="893"/>
      <c r="R95" s="893"/>
      <c r="S95" s="893"/>
      <c r="T95" s="893"/>
      <c r="U95" s="893"/>
      <c r="V95" s="893"/>
      <c r="W95" s="893"/>
      <c r="X95" s="893"/>
      <c r="Y95" s="893"/>
      <c r="Z95" s="893"/>
      <c r="AA95" s="893"/>
      <c r="AB95" s="893"/>
      <c r="AC95" s="893"/>
      <c r="AD95" s="893"/>
      <c r="AE95" s="893"/>
      <c r="AF95" s="893"/>
      <c r="AG95" s="893"/>
      <c r="AH95" s="892"/>
      <c r="AI95" s="892"/>
      <c r="AJ95" s="892"/>
      <c r="AK95" s="892"/>
      <c r="AL95" s="892"/>
      <c r="AM95" s="892"/>
      <c r="AN95" s="892"/>
      <c r="AO95" s="892"/>
      <c r="AP95" s="892"/>
      <c r="AQ95" s="892"/>
      <c r="AR95" s="892"/>
      <c r="AS95" s="892"/>
      <c r="AT95" s="892"/>
      <c r="AU95" s="892"/>
      <c r="AV95" s="892"/>
      <c r="AW95" s="892"/>
    </row>
    <row r="96" spans="1:49" s="1039" customFormat="1" ht="15.5" x14ac:dyDescent="0.35">
      <c r="A96" s="1038" t="s">
        <v>235</v>
      </c>
      <c r="B96" s="1061"/>
      <c r="C96" s="1061"/>
      <c r="D96" s="1061"/>
      <c r="E96" s="1061"/>
      <c r="F96" s="1061"/>
      <c r="G96" s="1062"/>
      <c r="H96" s="1061"/>
      <c r="I96" s="1061"/>
      <c r="J96" s="1061"/>
      <c r="K96" s="1061"/>
      <c r="L96" s="1061"/>
      <c r="M96" s="1061"/>
      <c r="N96" s="1061"/>
      <c r="O96" s="1061"/>
      <c r="P96" s="1061"/>
      <c r="Q96" s="1061"/>
      <c r="R96" s="1061"/>
      <c r="S96" s="1061"/>
      <c r="T96" s="1061"/>
      <c r="U96" s="1061"/>
      <c r="V96" s="1061"/>
      <c r="W96" s="1061"/>
      <c r="X96" s="1061"/>
      <c r="Y96" s="1061"/>
      <c r="Z96" s="1061"/>
      <c r="AA96" s="1061"/>
      <c r="AB96" s="1061"/>
      <c r="AC96" s="1061"/>
      <c r="AD96" s="1061"/>
      <c r="AE96" s="1061"/>
      <c r="AF96" s="1061"/>
      <c r="AG96" s="1111"/>
    </row>
    <row r="97" spans="1:33" s="1028" customFormat="1" ht="13" x14ac:dyDescent="0.3">
      <c r="A97" s="1027" t="s">
        <v>236</v>
      </c>
      <c r="B97" s="1063">
        <f t="shared" ref="B97:R97" si="48">IFERROR((B101-AVERAGE(B98:B100))/AVERAGE(B98:B100),"-")</f>
        <v>2.209639552547997E-2</v>
      </c>
      <c r="C97" s="1063">
        <f t="shared" si="48"/>
        <v>0.10526315789473684</v>
      </c>
      <c r="D97" s="1063">
        <f t="shared" si="48"/>
        <v>-3.6413603572655481E-2</v>
      </c>
      <c r="E97" s="1063">
        <f t="shared" si="48"/>
        <v>2.8330601732615257E-2</v>
      </c>
      <c r="F97" s="1063">
        <f t="shared" si="48"/>
        <v>5.8082575227431814E-2</v>
      </c>
      <c r="G97" s="1064">
        <f t="shared" si="48"/>
        <v>4.2982388082861429E-2</v>
      </c>
      <c r="H97" s="1063">
        <f t="shared" si="48"/>
        <v>1.0330578512396695E-2</v>
      </c>
      <c r="I97" s="1063">
        <f t="shared" si="48"/>
        <v>4.6025104602510462E-2</v>
      </c>
      <c r="J97" s="1063">
        <f t="shared" si="48"/>
        <v>-1.9598236158746268E-3</v>
      </c>
      <c r="K97" s="1063">
        <f t="shared" si="48"/>
        <v>-5.7444314185228544E-2</v>
      </c>
      <c r="L97" s="1063">
        <f t="shared" si="48"/>
        <v>6.273062730627306E-2</v>
      </c>
      <c r="M97" s="1063">
        <f t="shared" si="48"/>
        <v>-4.8146364949451786E-4</v>
      </c>
      <c r="N97" s="1063">
        <f t="shared" si="48"/>
        <v>4.0145985401459909E-2</v>
      </c>
      <c r="O97" s="1063">
        <f t="shared" si="48"/>
        <v>-0.25000000000000006</v>
      </c>
      <c r="P97" s="1063" t="str">
        <f t="shared" si="48"/>
        <v>-</v>
      </c>
      <c r="Q97" s="1063" t="str">
        <f t="shared" si="48"/>
        <v>-</v>
      </c>
      <c r="R97" s="1063">
        <f t="shared" si="48"/>
        <v>8.0888635716320212E-2</v>
      </c>
      <c r="S97" s="1063">
        <f>IFERROR((S101-AVERAGE(S98:S100))/AVERAGE(S98:S100),"-")</f>
        <v>-0.19562243502051979</v>
      </c>
      <c r="T97" s="1063">
        <f>IFERROR((T101-AVERAGE(T98:T100))/AVERAGE(T98:T100),"-")</f>
        <v>-1.8633540372670808E-2</v>
      </c>
      <c r="U97" s="1063">
        <f t="shared" ref="U97:AD97" si="49">IFERROR((U101-AVERAGE(U98:U100))/AVERAGE(U98:U100),"-")</f>
        <v>0.26639344262295089</v>
      </c>
      <c r="V97" s="1063">
        <f t="shared" si="49"/>
        <v>0.29896907216494834</v>
      </c>
      <c r="W97" s="1063">
        <f t="shared" si="49"/>
        <v>0.10408921933085497</v>
      </c>
      <c r="X97" s="1063">
        <f t="shared" si="49"/>
        <v>1.4851485148514851E-2</v>
      </c>
      <c r="Y97" s="1063">
        <f t="shared" si="49"/>
        <v>0</v>
      </c>
      <c r="Z97" s="1063" t="str">
        <f t="shared" si="49"/>
        <v>-</v>
      </c>
      <c r="AA97" s="1063">
        <f t="shared" si="49"/>
        <v>3.4926076708806465E-2</v>
      </c>
      <c r="AB97" s="1063">
        <f t="shared" si="49"/>
        <v>1.1758241758241761</v>
      </c>
      <c r="AC97" s="1063">
        <f t="shared" si="49"/>
        <v>5.4251550044287035E-2</v>
      </c>
      <c r="AD97" s="1063">
        <f t="shared" si="49"/>
        <v>0.13521545319465081</v>
      </c>
      <c r="AE97" s="1063"/>
      <c r="AF97" s="1109"/>
      <c r="AG97" s="1063"/>
    </row>
    <row r="98" spans="1:33" s="1026" customFormat="1" ht="13" x14ac:dyDescent="0.3">
      <c r="A98" s="1029" t="s">
        <v>651</v>
      </c>
      <c r="B98" s="1065">
        <v>4770</v>
      </c>
      <c r="C98" s="1065">
        <v>65</v>
      </c>
      <c r="D98" s="1065">
        <v>956</v>
      </c>
      <c r="E98" s="1065">
        <v>2809</v>
      </c>
      <c r="F98" s="1065">
        <v>940</v>
      </c>
      <c r="G98" s="1066">
        <v>8461</v>
      </c>
      <c r="H98" s="1065">
        <v>451</v>
      </c>
      <c r="I98" s="1065">
        <v>266</v>
      </c>
      <c r="J98" s="1065">
        <v>687</v>
      </c>
      <c r="K98" s="1065">
        <v>269</v>
      </c>
      <c r="L98" s="1065">
        <v>269</v>
      </c>
      <c r="M98" s="1067">
        <v>687</v>
      </c>
      <c r="N98" s="1067">
        <v>209</v>
      </c>
      <c r="O98" s="1065">
        <v>11</v>
      </c>
      <c r="P98" s="1065"/>
      <c r="Q98" s="1065"/>
      <c r="R98" s="1071">
        <v>1150</v>
      </c>
      <c r="S98" s="1065">
        <v>234</v>
      </c>
      <c r="T98" s="1065">
        <v>147</v>
      </c>
      <c r="U98" s="1065">
        <v>83</v>
      </c>
      <c r="V98" s="1065">
        <v>27</v>
      </c>
      <c r="W98" s="1065">
        <v>84</v>
      </c>
      <c r="X98" s="1065">
        <v>196</v>
      </c>
      <c r="Y98" s="1065">
        <v>2</v>
      </c>
      <c r="Z98" s="1065"/>
      <c r="AA98" s="1065">
        <v>1509</v>
      </c>
      <c r="AB98" s="1065">
        <v>22</v>
      </c>
      <c r="AC98" s="1065">
        <v>1513</v>
      </c>
      <c r="AD98" s="1065">
        <v>645</v>
      </c>
      <c r="AE98" s="1108" t="str">
        <f>IF(B98=SUM(C98:F98),"TRUE","FALSE")</f>
        <v>TRUE</v>
      </c>
      <c r="AF98" s="1110" t="str">
        <f>IF(B98=SUM(H98:X98),"TRUE","FALSE")</f>
        <v>TRUE</v>
      </c>
      <c r="AG98" s="1072" t="str">
        <f>IF(G98=SUM(H98:AD98),"TRUE","FALSE")</f>
        <v>TRUE</v>
      </c>
    </row>
    <row r="99" spans="1:33" s="1026" customFormat="1" ht="13" x14ac:dyDescent="0.3">
      <c r="A99" s="1030" t="s">
        <v>696</v>
      </c>
      <c r="B99" s="1069">
        <v>4789</v>
      </c>
      <c r="C99" s="1069">
        <v>45</v>
      </c>
      <c r="D99" s="1069">
        <v>928</v>
      </c>
      <c r="E99" s="1069">
        <v>2847</v>
      </c>
      <c r="F99" s="1069">
        <v>969</v>
      </c>
      <c r="G99" s="1070">
        <v>8566</v>
      </c>
      <c r="H99" s="1069">
        <v>487</v>
      </c>
      <c r="I99" s="1069">
        <v>211</v>
      </c>
      <c r="J99" s="1069">
        <v>671</v>
      </c>
      <c r="K99" s="1069">
        <v>295</v>
      </c>
      <c r="L99" s="1069">
        <v>269</v>
      </c>
      <c r="M99" s="1071">
        <v>671</v>
      </c>
      <c r="N99" s="1067">
        <v>185</v>
      </c>
      <c r="O99" s="1069">
        <v>10</v>
      </c>
      <c r="P99" s="1069"/>
      <c r="Q99" s="1069"/>
      <c r="R99" s="1071">
        <v>1199</v>
      </c>
      <c r="S99" s="1069">
        <v>226</v>
      </c>
      <c r="T99" s="1069">
        <v>160</v>
      </c>
      <c r="U99" s="1069">
        <v>80</v>
      </c>
      <c r="V99" s="1069">
        <v>29</v>
      </c>
      <c r="W99" s="1069">
        <v>99</v>
      </c>
      <c r="X99" s="1069">
        <v>197</v>
      </c>
      <c r="Y99" s="1069">
        <v>0</v>
      </c>
      <c r="Z99" s="1069"/>
      <c r="AA99" s="1069">
        <v>1594</v>
      </c>
      <c r="AB99" s="1069">
        <v>26</v>
      </c>
      <c r="AC99" s="1069">
        <v>1480</v>
      </c>
      <c r="AD99" s="1069">
        <v>677</v>
      </c>
      <c r="AE99" s="1108" t="str">
        <f t="shared" ref="AE99:AE135" si="50">IF(B99=SUM(C99:F99),"TRUE","FALSE")</f>
        <v>TRUE</v>
      </c>
      <c r="AF99" s="1110" t="str">
        <f t="shared" ref="AF99:AF132" si="51">IF(B99=SUM(H99:X99),"TRUE","FALSE")</f>
        <v>TRUE</v>
      </c>
      <c r="AG99" s="1072" t="str">
        <f t="shared" ref="AG99:AG132" si="52">IF(G99=SUM(H99:AD99),"TRUE","FALSE")</f>
        <v>TRUE</v>
      </c>
    </row>
    <row r="100" spans="1:33" s="1026" customFormat="1" ht="13" x14ac:dyDescent="0.3">
      <c r="A100" s="1030" t="s">
        <v>726</v>
      </c>
      <c r="B100" s="1069">
        <v>4923</v>
      </c>
      <c r="C100" s="1069">
        <v>61</v>
      </c>
      <c r="D100" s="1069">
        <v>1027</v>
      </c>
      <c r="E100" s="1069">
        <v>2886</v>
      </c>
      <c r="F100" s="1069">
        <v>949</v>
      </c>
      <c r="G100" s="1070">
        <v>8751</v>
      </c>
      <c r="H100" s="1069">
        <v>514</v>
      </c>
      <c r="I100" s="1069">
        <v>240</v>
      </c>
      <c r="J100" s="1069">
        <v>683</v>
      </c>
      <c r="K100" s="1069">
        <v>289</v>
      </c>
      <c r="L100" s="1069">
        <v>275</v>
      </c>
      <c r="M100" s="1071">
        <v>719</v>
      </c>
      <c r="N100" s="1067">
        <v>154</v>
      </c>
      <c r="O100" s="1069">
        <v>19</v>
      </c>
      <c r="P100" s="1069"/>
      <c r="Q100" s="1069"/>
      <c r="R100" s="1071">
        <v>1162</v>
      </c>
      <c r="S100" s="1069">
        <v>271</v>
      </c>
      <c r="T100" s="1069">
        <v>176</v>
      </c>
      <c r="U100" s="1069">
        <v>81</v>
      </c>
      <c r="V100" s="1069">
        <v>41</v>
      </c>
      <c r="W100" s="1069">
        <v>86</v>
      </c>
      <c r="X100" s="1069">
        <v>213</v>
      </c>
      <c r="Y100" s="1069">
        <v>1</v>
      </c>
      <c r="Z100" s="1069"/>
      <c r="AA100" s="1069">
        <v>1564</v>
      </c>
      <c r="AB100" s="1069">
        <v>43</v>
      </c>
      <c r="AC100" s="1069">
        <v>1523</v>
      </c>
      <c r="AD100" s="1069">
        <v>697</v>
      </c>
      <c r="AE100" s="1108" t="str">
        <f t="shared" si="50"/>
        <v>TRUE</v>
      </c>
      <c r="AF100" s="1110" t="str">
        <f t="shared" si="51"/>
        <v>TRUE</v>
      </c>
      <c r="AG100" s="1072" t="str">
        <f t="shared" si="52"/>
        <v>TRUE</v>
      </c>
    </row>
    <row r="101" spans="1:33" s="1026" customFormat="1" ht="13" x14ac:dyDescent="0.3">
      <c r="A101" s="1030" t="s">
        <v>752</v>
      </c>
      <c r="B101" s="1069">
        <v>4934</v>
      </c>
      <c r="C101" s="1069">
        <v>63</v>
      </c>
      <c r="D101" s="1069">
        <v>935</v>
      </c>
      <c r="E101" s="1069">
        <v>2928</v>
      </c>
      <c r="F101" s="1069">
        <v>1008</v>
      </c>
      <c r="G101" s="1070">
        <v>8962</v>
      </c>
      <c r="H101" s="1069">
        <v>489</v>
      </c>
      <c r="I101" s="1069">
        <v>250</v>
      </c>
      <c r="J101" s="1069">
        <v>679</v>
      </c>
      <c r="K101" s="1069">
        <v>268</v>
      </c>
      <c r="L101" s="1069">
        <v>288</v>
      </c>
      <c r="M101" s="1071">
        <v>692</v>
      </c>
      <c r="N101" s="1067">
        <v>190</v>
      </c>
      <c r="O101" s="1069">
        <v>10</v>
      </c>
      <c r="P101" s="1069"/>
      <c r="Q101" s="1069"/>
      <c r="R101" s="1071">
        <v>1265</v>
      </c>
      <c r="S101" s="1069">
        <v>196</v>
      </c>
      <c r="T101" s="1069">
        <v>158</v>
      </c>
      <c r="U101" s="1069">
        <v>103</v>
      </c>
      <c r="V101" s="1069">
        <v>42</v>
      </c>
      <c r="W101" s="1069">
        <v>99</v>
      </c>
      <c r="X101" s="1069">
        <v>205</v>
      </c>
      <c r="Y101" s="1069">
        <v>1</v>
      </c>
      <c r="Z101" s="1069"/>
      <c r="AA101" s="1069">
        <v>1610</v>
      </c>
      <c r="AB101" s="1069">
        <v>66</v>
      </c>
      <c r="AC101" s="1069">
        <v>1587</v>
      </c>
      <c r="AD101" s="1069">
        <v>764</v>
      </c>
      <c r="AE101" s="1108" t="str">
        <f t="shared" si="50"/>
        <v>TRUE</v>
      </c>
      <c r="AF101" s="1110" t="str">
        <f t="shared" si="51"/>
        <v>TRUE</v>
      </c>
      <c r="AG101" s="1072" t="str">
        <f t="shared" si="52"/>
        <v>TRUE</v>
      </c>
    </row>
    <row r="102" spans="1:33" s="1026" customFormat="1" ht="13" x14ac:dyDescent="0.3">
      <c r="A102" s="1031" t="s">
        <v>425</v>
      </c>
      <c r="B102" s="1072" t="str">
        <f t="shared" ref="B102:AD102" si="53">IFERROR(CONCATENATE(B101," (",ROUND(B97*100,1),"%)"),"-")</f>
        <v>4934 (2.2%)</v>
      </c>
      <c r="C102" s="1072" t="str">
        <f t="shared" si="53"/>
        <v>63 (10.5%)</v>
      </c>
      <c r="D102" s="1072" t="str">
        <f t="shared" si="53"/>
        <v>935 (-3.6%)</v>
      </c>
      <c r="E102" s="1072" t="str">
        <f t="shared" si="53"/>
        <v>2928 (2.8%)</v>
      </c>
      <c r="F102" s="1072" t="str">
        <f t="shared" si="53"/>
        <v>1008 (5.8%)</v>
      </c>
      <c r="G102" s="1073" t="str">
        <f t="shared" si="53"/>
        <v>8962 (4.3%)</v>
      </c>
      <c r="H102" s="1072" t="str">
        <f t="shared" si="53"/>
        <v>489 (1%)</v>
      </c>
      <c r="I102" s="1072" t="str">
        <f t="shared" si="53"/>
        <v>250 (4.6%)</v>
      </c>
      <c r="J102" s="1072" t="str">
        <f t="shared" si="53"/>
        <v>679 (-0.2%)</v>
      </c>
      <c r="K102" s="1072" t="str">
        <f t="shared" si="53"/>
        <v>268 (-5.7%)</v>
      </c>
      <c r="L102" s="1072" t="str">
        <f t="shared" si="53"/>
        <v>288 (6.3%)</v>
      </c>
      <c r="M102" s="1072" t="str">
        <f t="shared" si="53"/>
        <v>692 (0%)</v>
      </c>
      <c r="N102" s="1072" t="str">
        <f t="shared" si="53"/>
        <v>190 (4%)</v>
      </c>
      <c r="O102" s="1072" t="str">
        <f t="shared" si="53"/>
        <v>10 (-25%)</v>
      </c>
      <c r="P102" s="1072" t="str">
        <f t="shared" si="53"/>
        <v>-</v>
      </c>
      <c r="Q102" s="1072" t="str">
        <f t="shared" si="53"/>
        <v>-</v>
      </c>
      <c r="R102" s="1072" t="str">
        <f t="shared" si="53"/>
        <v>1265 (8.1%)</v>
      </c>
      <c r="S102" s="1072" t="str">
        <f>IFERROR(CONCATENATE(S101," (",ROUND(S97*100,1),"%)"),"-")</f>
        <v>196 (-19.6%)</v>
      </c>
      <c r="T102" s="1072" t="str">
        <f t="shared" si="53"/>
        <v>158 (-1.9%)</v>
      </c>
      <c r="U102" s="1072" t="str">
        <f t="shared" si="53"/>
        <v>103 (26.6%)</v>
      </c>
      <c r="V102" s="1072" t="str">
        <f t="shared" si="53"/>
        <v>42 (29.9%)</v>
      </c>
      <c r="W102" s="1072" t="str">
        <f t="shared" si="53"/>
        <v>99 (10.4%)</v>
      </c>
      <c r="X102" s="1072" t="str">
        <f t="shared" si="53"/>
        <v>205 (1.5%)</v>
      </c>
      <c r="Y102" s="1072" t="str">
        <f t="shared" si="53"/>
        <v>1 (0%)</v>
      </c>
      <c r="Z102" s="1072" t="str">
        <f t="shared" si="53"/>
        <v>-</v>
      </c>
      <c r="AA102" s="1072" t="str">
        <f t="shared" si="53"/>
        <v>1610 (3.5%)</v>
      </c>
      <c r="AB102" s="1072" t="str">
        <f t="shared" si="53"/>
        <v>66 (117.6%)</v>
      </c>
      <c r="AC102" s="1072" t="str">
        <f t="shared" si="53"/>
        <v>1587 (5.4%)</v>
      </c>
      <c r="AD102" s="1072" t="str">
        <f t="shared" si="53"/>
        <v>764 (13.5%)</v>
      </c>
      <c r="AE102" s="1108"/>
      <c r="AF102" s="1110"/>
      <c r="AG102" s="1072"/>
    </row>
    <row r="103" spans="1:33" s="1026" customFormat="1" ht="13" x14ac:dyDescent="0.3">
      <c r="A103" s="1031" t="s">
        <v>237</v>
      </c>
      <c r="B103" s="1032" t="str">
        <f t="shared" ref="B103:R103" si="54">IFERROR(IF(ABS(AVERAGE(B98:B100)-B101)&gt;1.96*SQRT((AVERAGE(B98:B100)/3)+B101),"Sig","Not Sig"),"-")</f>
        <v>Not Sig</v>
      </c>
      <c r="C103" s="1032" t="str">
        <f t="shared" si="54"/>
        <v>Not Sig</v>
      </c>
      <c r="D103" s="1032" t="str">
        <f t="shared" si="54"/>
        <v>Not Sig</v>
      </c>
      <c r="E103" s="1032" t="str">
        <f t="shared" si="54"/>
        <v>Not Sig</v>
      </c>
      <c r="F103" s="1032" t="str">
        <f t="shared" si="54"/>
        <v>Not Sig</v>
      </c>
      <c r="G103" s="1032" t="str">
        <f t="shared" si="54"/>
        <v>Sig</v>
      </c>
      <c r="H103" s="1032" t="str">
        <f t="shared" si="54"/>
        <v>Not Sig</v>
      </c>
      <c r="I103" s="1032" t="str">
        <f t="shared" si="54"/>
        <v>Not Sig</v>
      </c>
      <c r="J103" s="1032" t="str">
        <f t="shared" si="54"/>
        <v>Not Sig</v>
      </c>
      <c r="K103" s="1032" t="str">
        <f t="shared" si="54"/>
        <v>Not Sig</v>
      </c>
      <c r="L103" s="1032" t="str">
        <f t="shared" si="54"/>
        <v>Not Sig</v>
      </c>
      <c r="M103" s="1032" t="str">
        <f t="shared" si="54"/>
        <v>Not Sig</v>
      </c>
      <c r="N103" s="1032" t="str">
        <f t="shared" si="54"/>
        <v>Not Sig</v>
      </c>
      <c r="O103" s="1032" t="str">
        <f t="shared" si="54"/>
        <v>Not Sig</v>
      </c>
      <c r="P103" s="1032" t="str">
        <f t="shared" si="54"/>
        <v>-</v>
      </c>
      <c r="Q103" s="1032" t="str">
        <f t="shared" si="54"/>
        <v>-</v>
      </c>
      <c r="R103" s="1032" t="str">
        <f t="shared" si="54"/>
        <v>Sig</v>
      </c>
      <c r="S103" s="1032" t="str">
        <f>IFERROR(IF(ABS(AVERAGE(S98:S100)-S101)&gt;1.96*SQRT((AVERAGE(S98:S100)/3)+S101),"Sig","Not Sig"),"-")</f>
        <v>Sig</v>
      </c>
      <c r="T103" s="1032" t="str">
        <f t="shared" ref="T103:AD103" si="55">IFERROR(IF(ABS(AVERAGE(T98:T100)-T101)&gt;1.96*SQRT((AVERAGE(T98:T100)/3)+T101),"Sig","Not Sig"),"-")</f>
        <v>Not Sig</v>
      </c>
      <c r="U103" s="1032" t="str">
        <f t="shared" si="55"/>
        <v>Not Sig</v>
      </c>
      <c r="V103" s="1032" t="str">
        <f t="shared" si="55"/>
        <v>Not Sig</v>
      </c>
      <c r="W103" s="1032" t="str">
        <f t="shared" si="55"/>
        <v>Not Sig</v>
      </c>
      <c r="X103" s="1032" t="str">
        <f t="shared" si="55"/>
        <v>Not Sig</v>
      </c>
      <c r="Y103" s="1032" t="str">
        <f t="shared" si="55"/>
        <v>Not Sig</v>
      </c>
      <c r="Z103" s="1032" t="str">
        <f t="shared" si="55"/>
        <v>-</v>
      </c>
      <c r="AA103" s="1032" t="str">
        <f t="shared" si="55"/>
        <v>Not Sig</v>
      </c>
      <c r="AB103" s="1032" t="str">
        <f t="shared" si="55"/>
        <v>Sig</v>
      </c>
      <c r="AC103" s="1032" t="str">
        <f t="shared" si="55"/>
        <v>Not Sig</v>
      </c>
      <c r="AD103" s="1032" t="str">
        <f t="shared" si="55"/>
        <v>Sig</v>
      </c>
      <c r="AE103" s="1108"/>
      <c r="AF103" s="1110"/>
      <c r="AG103" s="1072"/>
    </row>
    <row r="104" spans="1:33" s="1028" customFormat="1" ht="13" x14ac:dyDescent="0.3">
      <c r="A104" s="1027" t="s">
        <v>238</v>
      </c>
      <c r="B104" s="1063">
        <f t="shared" ref="B104:S104" si="56">IFERROR((B108-AVERAGE(B105:B107))/AVERAGE(B105:B107),"-")</f>
        <v>2.40027510316368E-2</v>
      </c>
      <c r="C104" s="1063">
        <f t="shared" si="56"/>
        <v>0.14374999999999996</v>
      </c>
      <c r="D104" s="1063">
        <f t="shared" si="56"/>
        <v>8.1355932203389825E-2</v>
      </c>
      <c r="E104" s="1063">
        <f t="shared" si="56"/>
        <v>2.0253533440186575E-2</v>
      </c>
      <c r="F104" s="1063">
        <f t="shared" si="56"/>
        <v>-5.5950840879689594E-2</v>
      </c>
      <c r="G104" s="1064">
        <f t="shared" si="56"/>
        <v>1.7964948227287628E-2</v>
      </c>
      <c r="H104" s="1063">
        <f t="shared" si="56"/>
        <v>-4.4223826714801392E-2</v>
      </c>
      <c r="I104" s="1063">
        <f t="shared" si="56"/>
        <v>0.22149837133550493</v>
      </c>
      <c r="J104" s="1063">
        <f t="shared" si="56"/>
        <v>6.4117647058823599E-2</v>
      </c>
      <c r="K104" s="1063">
        <f t="shared" si="56"/>
        <v>-4.2553191489361701E-2</v>
      </c>
      <c r="L104" s="1063">
        <f t="shared" si="56"/>
        <v>-2.6315789473684209E-2</v>
      </c>
      <c r="M104" s="1063">
        <f t="shared" si="56"/>
        <v>-7.9299691040164835E-2</v>
      </c>
      <c r="N104" s="1063">
        <f t="shared" si="56"/>
        <v>0.14967105263157901</v>
      </c>
      <c r="O104" s="1063">
        <f t="shared" si="56"/>
        <v>3.8907849829351533E-2</v>
      </c>
      <c r="P104" s="1063">
        <f t="shared" si="56"/>
        <v>0.21551724137931041</v>
      </c>
      <c r="Q104" s="1063">
        <f t="shared" si="56"/>
        <v>6.1895551257253385E-2</v>
      </c>
      <c r="R104" s="1063" t="str">
        <f t="shared" si="56"/>
        <v>-</v>
      </c>
      <c r="S104" s="1063">
        <f t="shared" si="56"/>
        <v>-0.16788321167883211</v>
      </c>
      <c r="T104" s="1063">
        <f>IFERROR((T108-AVERAGE(T105:T107))/AVERAGE(T105:T107),"-")</f>
        <v>4.9261083743841663E-3</v>
      </c>
      <c r="U104" s="1063">
        <f t="shared" ref="U104:AC104" si="57">IFERROR((U108-AVERAGE(U105:U107))/AVERAGE(U105:U107),"-")</f>
        <v>-8.6956521739130474E-2</v>
      </c>
      <c r="V104" s="1063">
        <f t="shared" si="57"/>
        <v>4.8192771084337352E-2</v>
      </c>
      <c r="W104" s="1063">
        <f t="shared" si="57"/>
        <v>0.24285714285714291</v>
      </c>
      <c r="X104" s="1063">
        <f t="shared" si="57"/>
        <v>2.6615969581748992E-2</v>
      </c>
      <c r="Y104" s="1063">
        <f t="shared" si="57"/>
        <v>0.20159151193633948</v>
      </c>
      <c r="Z104" s="1063">
        <f t="shared" si="57"/>
        <v>-0.12206286237412262</v>
      </c>
      <c r="AA104" s="1063">
        <f t="shared" si="57"/>
        <v>4.802831142568193E-3</v>
      </c>
      <c r="AB104" s="1063">
        <f t="shared" si="57"/>
        <v>1.0675675675675675</v>
      </c>
      <c r="AC104" s="1063">
        <f t="shared" si="57"/>
        <v>6.1344537815126048E-2</v>
      </c>
      <c r="AD104" s="1063">
        <f>IFERROR((AD108-AVERAGE(AD105:AD107))/AVERAGE(AD105:AD107),"-")</f>
        <v>6.2931034482758566E-2</v>
      </c>
      <c r="AE104" s="1108"/>
      <c r="AF104" s="1110"/>
      <c r="AG104" s="1072"/>
    </row>
    <row r="105" spans="1:33" s="1026" customFormat="1" ht="13" x14ac:dyDescent="0.3">
      <c r="A105" s="1029" t="s">
        <v>651</v>
      </c>
      <c r="B105" s="1065">
        <v>4729</v>
      </c>
      <c r="C105" s="1065">
        <v>54</v>
      </c>
      <c r="D105" s="1065">
        <v>1433</v>
      </c>
      <c r="E105" s="1065">
        <v>2231</v>
      </c>
      <c r="F105" s="1065">
        <v>1011</v>
      </c>
      <c r="G105" s="1066">
        <v>9078</v>
      </c>
      <c r="H105" s="1065">
        <v>370</v>
      </c>
      <c r="I105" s="1065">
        <v>97</v>
      </c>
      <c r="J105" s="1065">
        <v>539</v>
      </c>
      <c r="K105" s="1065">
        <v>141</v>
      </c>
      <c r="L105" s="1065">
        <v>245</v>
      </c>
      <c r="M105" s="1067">
        <v>595</v>
      </c>
      <c r="N105" s="1067">
        <v>199</v>
      </c>
      <c r="O105" s="1065">
        <v>1467</v>
      </c>
      <c r="P105" s="1065">
        <v>82</v>
      </c>
      <c r="Q105" s="1065">
        <v>519</v>
      </c>
      <c r="R105" s="1068"/>
      <c r="S105" s="1065">
        <v>120</v>
      </c>
      <c r="T105" s="1065">
        <v>70</v>
      </c>
      <c r="U105" s="1065">
        <v>57</v>
      </c>
      <c r="V105" s="1065">
        <v>61</v>
      </c>
      <c r="W105" s="1065">
        <v>88</v>
      </c>
      <c r="X105" s="1065">
        <v>79</v>
      </c>
      <c r="Y105" s="1065">
        <v>242</v>
      </c>
      <c r="Z105" s="1065">
        <v>1270</v>
      </c>
      <c r="AA105" s="1065">
        <v>1264</v>
      </c>
      <c r="AB105" s="1065">
        <v>21</v>
      </c>
      <c r="AC105" s="1065">
        <v>1182</v>
      </c>
      <c r="AD105" s="1065">
        <v>370</v>
      </c>
      <c r="AE105" s="1108" t="str">
        <f t="shared" si="50"/>
        <v>TRUE</v>
      </c>
      <c r="AF105" s="1110" t="str">
        <f t="shared" si="51"/>
        <v>TRUE</v>
      </c>
      <c r="AG105" s="1072" t="str">
        <f t="shared" si="52"/>
        <v>TRUE</v>
      </c>
    </row>
    <row r="106" spans="1:33" s="1026" customFormat="1" ht="13" x14ac:dyDescent="0.3">
      <c r="A106" s="1030" t="s">
        <v>696</v>
      </c>
      <c r="B106" s="1069">
        <v>4937</v>
      </c>
      <c r="C106" s="1069">
        <v>49</v>
      </c>
      <c r="D106" s="1069">
        <v>1500</v>
      </c>
      <c r="E106" s="1069">
        <v>2332</v>
      </c>
      <c r="F106" s="1069">
        <v>1056</v>
      </c>
      <c r="G106" s="1070">
        <v>9188</v>
      </c>
      <c r="H106" s="1069">
        <v>366</v>
      </c>
      <c r="I106" s="1069">
        <v>101</v>
      </c>
      <c r="J106" s="1069">
        <v>569</v>
      </c>
      <c r="K106" s="1069">
        <v>153</v>
      </c>
      <c r="L106" s="1069">
        <v>225</v>
      </c>
      <c r="M106" s="1071">
        <v>716</v>
      </c>
      <c r="N106" s="1067">
        <v>211</v>
      </c>
      <c r="O106" s="1069">
        <v>1445</v>
      </c>
      <c r="P106" s="1069">
        <v>83</v>
      </c>
      <c r="Q106" s="1069">
        <v>522</v>
      </c>
      <c r="R106" s="1068"/>
      <c r="S106" s="1069">
        <v>142</v>
      </c>
      <c r="T106" s="1069">
        <v>68</v>
      </c>
      <c r="U106" s="1069">
        <v>57</v>
      </c>
      <c r="V106" s="1069">
        <v>75</v>
      </c>
      <c r="W106" s="1069">
        <v>104</v>
      </c>
      <c r="X106" s="1069">
        <v>100</v>
      </c>
      <c r="Y106" s="1069">
        <v>253</v>
      </c>
      <c r="Z106" s="1069">
        <v>1037</v>
      </c>
      <c r="AA106" s="1069">
        <v>1362</v>
      </c>
      <c r="AB106" s="1069">
        <v>24</v>
      </c>
      <c r="AC106" s="1069">
        <v>1179</v>
      </c>
      <c r="AD106" s="1069">
        <v>396</v>
      </c>
      <c r="AE106" s="1108" t="str">
        <f t="shared" si="50"/>
        <v>TRUE</v>
      </c>
      <c r="AF106" s="1110" t="str">
        <f t="shared" si="51"/>
        <v>TRUE</v>
      </c>
      <c r="AG106" s="1072" t="str">
        <f t="shared" si="52"/>
        <v>TRUE</v>
      </c>
    </row>
    <row r="107" spans="1:33" s="1026" customFormat="1" ht="13" x14ac:dyDescent="0.3">
      <c r="A107" s="1030" t="s">
        <v>726</v>
      </c>
      <c r="B107" s="1069">
        <v>4874</v>
      </c>
      <c r="C107" s="1069">
        <v>57</v>
      </c>
      <c r="D107" s="1069">
        <v>1492</v>
      </c>
      <c r="E107" s="1069">
        <v>2300</v>
      </c>
      <c r="F107" s="1069">
        <v>1025</v>
      </c>
      <c r="G107" s="1070">
        <v>9065</v>
      </c>
      <c r="H107" s="1069">
        <v>372</v>
      </c>
      <c r="I107" s="1069">
        <v>109</v>
      </c>
      <c r="J107" s="1069">
        <v>592</v>
      </c>
      <c r="K107" s="1069">
        <v>129</v>
      </c>
      <c r="L107" s="1069">
        <v>214</v>
      </c>
      <c r="M107" s="1071">
        <v>631</v>
      </c>
      <c r="N107" s="1067">
        <v>198</v>
      </c>
      <c r="O107" s="1069">
        <v>1483</v>
      </c>
      <c r="P107" s="1069">
        <v>67</v>
      </c>
      <c r="Q107" s="1069">
        <v>510</v>
      </c>
      <c r="R107" s="1068"/>
      <c r="S107" s="1069">
        <v>149</v>
      </c>
      <c r="T107" s="1069">
        <v>65</v>
      </c>
      <c r="U107" s="1069">
        <v>70</v>
      </c>
      <c r="V107" s="1069">
        <v>113</v>
      </c>
      <c r="W107" s="1069">
        <v>88</v>
      </c>
      <c r="X107" s="1069">
        <v>84</v>
      </c>
      <c r="Y107" s="1069">
        <v>259</v>
      </c>
      <c r="Z107" s="1069">
        <v>970</v>
      </c>
      <c r="AA107" s="1069">
        <v>1330</v>
      </c>
      <c r="AB107" s="1069">
        <v>29</v>
      </c>
      <c r="AC107" s="1069">
        <v>1209</v>
      </c>
      <c r="AD107" s="1069">
        <v>394</v>
      </c>
      <c r="AE107" s="1108" t="str">
        <f t="shared" si="50"/>
        <v>TRUE</v>
      </c>
      <c r="AF107" s="1110" t="str">
        <f t="shared" si="51"/>
        <v>TRUE</v>
      </c>
      <c r="AG107" s="1072" t="str">
        <f t="shared" si="52"/>
        <v>TRUE</v>
      </c>
    </row>
    <row r="108" spans="1:33" s="1026" customFormat="1" ht="13" x14ac:dyDescent="0.3">
      <c r="A108" s="1030" t="s">
        <v>752</v>
      </c>
      <c r="B108" s="1069">
        <v>4963</v>
      </c>
      <c r="C108" s="1069">
        <v>61</v>
      </c>
      <c r="D108" s="1069">
        <v>1595</v>
      </c>
      <c r="E108" s="1069">
        <v>2334</v>
      </c>
      <c r="F108" s="1069">
        <v>973</v>
      </c>
      <c r="G108" s="1070">
        <v>9274</v>
      </c>
      <c r="H108" s="1069">
        <v>353</v>
      </c>
      <c r="I108" s="1069">
        <v>125</v>
      </c>
      <c r="J108" s="1069">
        <v>603</v>
      </c>
      <c r="K108" s="1069">
        <v>135</v>
      </c>
      <c r="L108" s="1069">
        <v>222</v>
      </c>
      <c r="M108" s="1071">
        <v>596</v>
      </c>
      <c r="N108" s="1067">
        <v>233</v>
      </c>
      <c r="O108" s="1069">
        <v>1522</v>
      </c>
      <c r="P108" s="1069">
        <v>94</v>
      </c>
      <c r="Q108" s="1069">
        <v>549</v>
      </c>
      <c r="R108" s="1068"/>
      <c r="S108" s="1069">
        <v>114</v>
      </c>
      <c r="T108" s="1069">
        <v>68</v>
      </c>
      <c r="U108" s="1069">
        <v>56</v>
      </c>
      <c r="V108" s="1069">
        <v>87</v>
      </c>
      <c r="W108" s="1069">
        <v>116</v>
      </c>
      <c r="X108" s="1069">
        <v>90</v>
      </c>
      <c r="Y108" s="1069">
        <v>302</v>
      </c>
      <c r="Z108" s="1069">
        <v>959</v>
      </c>
      <c r="AA108" s="1069">
        <v>1325</v>
      </c>
      <c r="AB108" s="1069">
        <v>51</v>
      </c>
      <c r="AC108" s="1069">
        <v>1263</v>
      </c>
      <c r="AD108" s="1069">
        <v>411</v>
      </c>
      <c r="AE108" s="1108" t="str">
        <f t="shared" si="50"/>
        <v>TRUE</v>
      </c>
      <c r="AF108" s="1110" t="str">
        <f t="shared" si="51"/>
        <v>TRUE</v>
      </c>
      <c r="AG108" s="1072" t="str">
        <f t="shared" si="52"/>
        <v>TRUE</v>
      </c>
    </row>
    <row r="109" spans="1:33" s="1026" customFormat="1" ht="13" x14ac:dyDescent="0.3">
      <c r="A109" s="1031" t="s">
        <v>425</v>
      </c>
      <c r="B109" s="1072" t="str">
        <f t="shared" ref="B109:AD109" si="58">IFERROR(CONCATENATE(B108," (",ROUND(B104*100,1),"%)"),"-")</f>
        <v>4963 (2.4%)</v>
      </c>
      <c r="C109" s="1072" t="str">
        <f t="shared" si="58"/>
        <v>61 (14.4%)</v>
      </c>
      <c r="D109" s="1072" t="str">
        <f t="shared" si="58"/>
        <v>1595 (8.1%)</v>
      </c>
      <c r="E109" s="1072" t="str">
        <f t="shared" si="58"/>
        <v>2334 (2%)</v>
      </c>
      <c r="F109" s="1072" t="str">
        <f t="shared" si="58"/>
        <v>973 (-5.6%)</v>
      </c>
      <c r="G109" s="1073" t="str">
        <f t="shared" si="58"/>
        <v>9274 (1.8%)</v>
      </c>
      <c r="H109" s="1072" t="str">
        <f t="shared" si="58"/>
        <v>353 (-4.4%)</v>
      </c>
      <c r="I109" s="1072" t="str">
        <f t="shared" si="58"/>
        <v>125 (22.1%)</v>
      </c>
      <c r="J109" s="1072" t="str">
        <f t="shared" si="58"/>
        <v>603 (6.4%)</v>
      </c>
      <c r="K109" s="1072" t="str">
        <f t="shared" si="58"/>
        <v>135 (-4.3%)</v>
      </c>
      <c r="L109" s="1072" t="str">
        <f t="shared" si="58"/>
        <v>222 (-2.6%)</v>
      </c>
      <c r="M109" s="1072" t="str">
        <f t="shared" si="58"/>
        <v>596 (-7.9%)</v>
      </c>
      <c r="N109" s="1072" t="str">
        <f t="shared" si="58"/>
        <v>233 (15%)</v>
      </c>
      <c r="O109" s="1072" t="str">
        <f t="shared" si="58"/>
        <v>1522 (3.9%)</v>
      </c>
      <c r="P109" s="1072" t="str">
        <f t="shared" si="58"/>
        <v>94 (21.6%)</v>
      </c>
      <c r="Q109" s="1072" t="str">
        <f t="shared" si="58"/>
        <v>549 (6.2%)</v>
      </c>
      <c r="R109" s="1072" t="str">
        <f t="shared" si="58"/>
        <v>-</v>
      </c>
      <c r="S109" s="1072" t="str">
        <f>IFERROR(CONCATENATE(S108," (",ROUND(S104*100,1),"%)"),"-")</f>
        <v>114 (-16.8%)</v>
      </c>
      <c r="T109" s="1072" t="str">
        <f t="shared" si="58"/>
        <v>68 (0.5%)</v>
      </c>
      <c r="U109" s="1072" t="str">
        <f t="shared" si="58"/>
        <v>56 (-8.7%)</v>
      </c>
      <c r="V109" s="1072" t="str">
        <f t="shared" si="58"/>
        <v>87 (4.8%)</v>
      </c>
      <c r="W109" s="1072" t="str">
        <f t="shared" si="58"/>
        <v>116 (24.3%)</v>
      </c>
      <c r="X109" s="1072" t="str">
        <f t="shared" si="58"/>
        <v>90 (2.7%)</v>
      </c>
      <c r="Y109" s="1072" t="str">
        <f t="shared" si="58"/>
        <v>302 (20.2%)</v>
      </c>
      <c r="Z109" s="1072" t="str">
        <f t="shared" si="58"/>
        <v>959 (-12.2%)</v>
      </c>
      <c r="AA109" s="1072" t="str">
        <f t="shared" si="58"/>
        <v>1325 (0.5%)</v>
      </c>
      <c r="AB109" s="1072" t="str">
        <f t="shared" si="58"/>
        <v>51 (106.8%)</v>
      </c>
      <c r="AC109" s="1072" t="str">
        <f t="shared" si="58"/>
        <v>1263 (6.1%)</v>
      </c>
      <c r="AD109" s="1072" t="str">
        <f t="shared" si="58"/>
        <v>411 (6.3%)</v>
      </c>
      <c r="AE109" s="1108"/>
      <c r="AF109" s="1110"/>
      <c r="AG109" s="1072"/>
    </row>
    <row r="110" spans="1:33" s="1026" customFormat="1" ht="13" x14ac:dyDescent="0.3">
      <c r="A110" s="1031" t="s">
        <v>237</v>
      </c>
      <c r="B110" s="1032" t="str">
        <f t="shared" ref="B110:R110" si="59">IFERROR(IF(ABS(AVERAGE(B105:B107)-B108)&gt;1.96*SQRT((AVERAGE(B105:B107)/3)+B108),"Sig","Not Sig"),"-")</f>
        <v>Not Sig</v>
      </c>
      <c r="C110" s="1032" t="str">
        <f t="shared" si="59"/>
        <v>Not Sig</v>
      </c>
      <c r="D110" s="1032" t="str">
        <f t="shared" si="59"/>
        <v>Sig</v>
      </c>
      <c r="E110" s="1032" t="str">
        <f t="shared" si="59"/>
        <v>Not Sig</v>
      </c>
      <c r="F110" s="1032" t="str">
        <f t="shared" si="59"/>
        <v>Not Sig</v>
      </c>
      <c r="G110" s="1032" t="str">
        <f t="shared" si="59"/>
        <v>Not Sig</v>
      </c>
      <c r="H110" s="1032" t="str">
        <f t="shared" si="59"/>
        <v>Not Sig</v>
      </c>
      <c r="I110" s="1032" t="str">
        <f t="shared" si="59"/>
        <v>Not Sig</v>
      </c>
      <c r="J110" s="1032" t="str">
        <f t="shared" si="59"/>
        <v>Not Sig</v>
      </c>
      <c r="K110" s="1032" t="str">
        <f t="shared" si="59"/>
        <v>Not Sig</v>
      </c>
      <c r="L110" s="1032" t="str">
        <f t="shared" si="59"/>
        <v>Not Sig</v>
      </c>
      <c r="M110" s="1032" t="str">
        <f t="shared" si="59"/>
        <v>Not Sig</v>
      </c>
      <c r="N110" s="1032" t="str">
        <f t="shared" si="59"/>
        <v>Not Sig</v>
      </c>
      <c r="O110" s="1032" t="str">
        <f t="shared" si="59"/>
        <v>Not Sig</v>
      </c>
      <c r="P110" s="1032" t="str">
        <f t="shared" si="59"/>
        <v>Not Sig</v>
      </c>
      <c r="Q110" s="1032" t="str">
        <f t="shared" si="59"/>
        <v>Not Sig</v>
      </c>
      <c r="R110" s="1032" t="str">
        <f t="shared" si="59"/>
        <v>-</v>
      </c>
      <c r="S110" s="1032" t="str">
        <f>IFERROR(IF(ABS(AVERAGE(S105:S107)-S108)&gt;1.96*SQRT((AVERAGE(S105:S107)/3)+S108),"Sig","Not Sig"),"-")</f>
        <v>Not Sig</v>
      </c>
      <c r="T110" s="1032" t="str">
        <f t="shared" ref="T110:AD110" si="60">IFERROR(IF(ABS(AVERAGE(T105:T107)-T108)&gt;1.96*SQRT((AVERAGE(T105:T107)/3)+T108),"Sig","Not Sig"),"-")</f>
        <v>Not Sig</v>
      </c>
      <c r="U110" s="1032" t="str">
        <f t="shared" si="60"/>
        <v>Not Sig</v>
      </c>
      <c r="V110" s="1032" t="str">
        <f t="shared" si="60"/>
        <v>Not Sig</v>
      </c>
      <c r="W110" s="1032" t="str">
        <f t="shared" si="60"/>
        <v>Not Sig</v>
      </c>
      <c r="X110" s="1032" t="str">
        <f t="shared" si="60"/>
        <v>Not Sig</v>
      </c>
      <c r="Y110" s="1032" t="str">
        <f t="shared" si="60"/>
        <v>Sig</v>
      </c>
      <c r="Z110" s="1032" t="str">
        <f t="shared" si="60"/>
        <v>Sig</v>
      </c>
      <c r="AA110" s="1032" t="str">
        <f t="shared" si="60"/>
        <v>Not Sig</v>
      </c>
      <c r="AB110" s="1032" t="str">
        <f t="shared" si="60"/>
        <v>Sig</v>
      </c>
      <c r="AC110" s="1032" t="str">
        <f t="shared" si="60"/>
        <v>Not Sig</v>
      </c>
      <c r="AD110" s="1032" t="str">
        <f t="shared" si="60"/>
        <v>Not Sig</v>
      </c>
      <c r="AE110" s="1108"/>
      <c r="AF110" s="1110"/>
      <c r="AG110" s="1072"/>
    </row>
    <row r="111" spans="1:33" s="1026" customFormat="1" ht="13" x14ac:dyDescent="0.3">
      <c r="A111" s="1027" t="s">
        <v>443</v>
      </c>
      <c r="B111" s="1063">
        <f t="shared" ref="B111:AD111" si="61">IFERROR((B115-AVERAGE(B112:B114))/AVERAGE(B112:B114),"-")</f>
        <v>2.3051478188960098E-2</v>
      </c>
      <c r="C111" s="1063">
        <f t="shared" si="61"/>
        <v>0.12386706948640488</v>
      </c>
      <c r="D111" s="1063">
        <f t="shared" si="61"/>
        <v>3.462377317339143E-2</v>
      </c>
      <c r="E111" s="1063">
        <f t="shared" si="61"/>
        <v>2.4732229795520935E-2</v>
      </c>
      <c r="F111" s="1063">
        <f t="shared" si="61"/>
        <v>-1.1764705882352559E-3</v>
      </c>
      <c r="G111" s="1064">
        <f t="shared" si="61"/>
        <v>3.0107891317855729E-2</v>
      </c>
      <c r="H111" s="1063">
        <f t="shared" si="61"/>
        <v>-1.3281250000000043E-2</v>
      </c>
      <c r="I111" s="1063">
        <f t="shared" si="61"/>
        <v>9.8632812500000056E-2</v>
      </c>
      <c r="J111" s="1063">
        <f t="shared" si="61"/>
        <v>2.8067361668003207E-2</v>
      </c>
      <c r="K111" s="1063">
        <f t="shared" si="61"/>
        <v>-5.2507836990595566E-2</v>
      </c>
      <c r="L111" s="1063">
        <f t="shared" si="61"/>
        <v>2.2044088176352707E-2</v>
      </c>
      <c r="M111" s="1063">
        <f t="shared" si="61"/>
        <v>-3.8566807663597963E-2</v>
      </c>
      <c r="N111" s="1063">
        <f t="shared" si="61"/>
        <v>9.7750865051903169E-2</v>
      </c>
      <c r="O111" s="1063">
        <f t="shared" si="61"/>
        <v>3.6302142051860255E-2</v>
      </c>
      <c r="P111" s="1063">
        <f t="shared" si="61"/>
        <v>0.21551724137931041</v>
      </c>
      <c r="Q111" s="1063">
        <f t="shared" si="61"/>
        <v>6.1895551257253385E-2</v>
      </c>
      <c r="R111" s="1063">
        <f t="shared" si="61"/>
        <v>8.0888635716320212E-2</v>
      </c>
      <c r="S111" s="1063">
        <f>IFERROR((S115-AVERAGE(S112:S114))/AVERAGE(S112:S114),"-")</f>
        <v>-0.18563922942206659</v>
      </c>
      <c r="T111" s="1063">
        <f t="shared" si="61"/>
        <v>-1.1661807580174887E-2</v>
      </c>
      <c r="U111" s="1063">
        <f t="shared" si="61"/>
        <v>0.11448598130841128</v>
      </c>
      <c r="V111" s="1063">
        <f t="shared" si="61"/>
        <v>0.11849710982658965</v>
      </c>
      <c r="W111" s="1063">
        <f t="shared" si="61"/>
        <v>0.17486338797814208</v>
      </c>
      <c r="X111" s="1063">
        <f t="shared" si="61"/>
        <v>1.8411967779056321E-2</v>
      </c>
      <c r="Y111" s="1063">
        <f t="shared" si="61"/>
        <v>0.20079260237780708</v>
      </c>
      <c r="Z111" s="1063">
        <f t="shared" si="61"/>
        <v>-0.12206286237412262</v>
      </c>
      <c r="AA111" s="1063">
        <f t="shared" si="61"/>
        <v>2.1106343499941962E-2</v>
      </c>
      <c r="AB111" s="1063">
        <f t="shared" si="61"/>
        <v>1.1272727272727272</v>
      </c>
      <c r="AC111" s="1063">
        <f t="shared" si="61"/>
        <v>5.7383131338115199E-2</v>
      </c>
      <c r="AD111" s="1063">
        <f t="shared" si="61"/>
        <v>0.10883925762818489</v>
      </c>
      <c r="AE111" s="1108"/>
      <c r="AF111" s="1110"/>
      <c r="AG111" s="1072"/>
    </row>
    <row r="112" spans="1:33" s="1026" customFormat="1" ht="13" x14ac:dyDescent="0.3">
      <c r="A112" s="1034" t="s">
        <v>652</v>
      </c>
      <c r="B112" s="1032">
        <f t="shared" ref="B112:AD115" si="62">IFERROR(SUM(B105,B98),"-")</f>
        <v>9499</v>
      </c>
      <c r="C112" s="1032">
        <f t="shared" si="62"/>
        <v>119</v>
      </c>
      <c r="D112" s="1032">
        <f t="shared" si="62"/>
        <v>2389</v>
      </c>
      <c r="E112" s="1032">
        <f t="shared" si="62"/>
        <v>5040</v>
      </c>
      <c r="F112" s="1032">
        <f t="shared" si="62"/>
        <v>1951</v>
      </c>
      <c r="G112" s="1033">
        <f t="shared" si="62"/>
        <v>17539</v>
      </c>
      <c r="H112" s="1032">
        <f t="shared" si="62"/>
        <v>821</v>
      </c>
      <c r="I112" s="1032">
        <f t="shared" si="62"/>
        <v>363</v>
      </c>
      <c r="J112" s="1032">
        <f t="shared" si="62"/>
        <v>1226</v>
      </c>
      <c r="K112" s="1032">
        <f t="shared" si="62"/>
        <v>410</v>
      </c>
      <c r="L112" s="1032">
        <f t="shared" si="62"/>
        <v>514</v>
      </c>
      <c r="M112" s="1032">
        <f t="shared" si="62"/>
        <v>1282</v>
      </c>
      <c r="N112" s="1032">
        <f t="shared" si="62"/>
        <v>408</v>
      </c>
      <c r="O112" s="1032">
        <f t="shared" si="62"/>
        <v>1478</v>
      </c>
      <c r="P112" s="1032">
        <f t="shared" si="62"/>
        <v>82</v>
      </c>
      <c r="Q112" s="1032">
        <f t="shared" si="62"/>
        <v>519</v>
      </c>
      <c r="R112" s="1032">
        <f t="shared" si="62"/>
        <v>1150</v>
      </c>
      <c r="S112" s="1032">
        <f>IFERROR(SUM(S105,S98),"-")</f>
        <v>354</v>
      </c>
      <c r="T112" s="1032">
        <f t="shared" si="62"/>
        <v>217</v>
      </c>
      <c r="U112" s="1032">
        <f t="shared" si="62"/>
        <v>140</v>
      </c>
      <c r="V112" s="1032">
        <f t="shared" si="62"/>
        <v>88</v>
      </c>
      <c r="W112" s="1032">
        <f t="shared" si="62"/>
        <v>172</v>
      </c>
      <c r="X112" s="1032">
        <f t="shared" si="62"/>
        <v>275</v>
      </c>
      <c r="Y112" s="1032">
        <f t="shared" si="62"/>
        <v>244</v>
      </c>
      <c r="Z112" s="1032">
        <f t="shared" si="62"/>
        <v>1270</v>
      </c>
      <c r="AA112" s="1032">
        <f t="shared" si="62"/>
        <v>2773</v>
      </c>
      <c r="AB112" s="1032">
        <f t="shared" si="62"/>
        <v>43</v>
      </c>
      <c r="AC112" s="1032">
        <f t="shared" si="62"/>
        <v>2695</v>
      </c>
      <c r="AD112" s="1032">
        <f t="shared" si="62"/>
        <v>1015</v>
      </c>
      <c r="AE112" s="1108"/>
      <c r="AF112" s="1110"/>
      <c r="AG112" s="1072"/>
    </row>
    <row r="113" spans="1:33" s="1026" customFormat="1" ht="13" x14ac:dyDescent="0.3">
      <c r="A113" s="1031" t="s">
        <v>697</v>
      </c>
      <c r="B113" s="1032">
        <f t="shared" si="62"/>
        <v>9726</v>
      </c>
      <c r="C113" s="1032">
        <f t="shared" si="62"/>
        <v>94</v>
      </c>
      <c r="D113" s="1032">
        <f t="shared" si="62"/>
        <v>2428</v>
      </c>
      <c r="E113" s="1032">
        <f t="shared" si="62"/>
        <v>5179</v>
      </c>
      <c r="F113" s="1032">
        <f t="shared" si="62"/>
        <v>2025</v>
      </c>
      <c r="G113" s="1033">
        <f t="shared" si="62"/>
        <v>17754</v>
      </c>
      <c r="H113" s="1032">
        <f t="shared" si="62"/>
        <v>853</v>
      </c>
      <c r="I113" s="1032">
        <f t="shared" si="62"/>
        <v>312</v>
      </c>
      <c r="J113" s="1032">
        <f t="shared" si="62"/>
        <v>1240</v>
      </c>
      <c r="K113" s="1032">
        <f t="shared" si="62"/>
        <v>448</v>
      </c>
      <c r="L113" s="1032">
        <f t="shared" si="62"/>
        <v>494</v>
      </c>
      <c r="M113" s="1032">
        <f t="shared" si="62"/>
        <v>1387</v>
      </c>
      <c r="N113" s="1032">
        <f t="shared" si="62"/>
        <v>396</v>
      </c>
      <c r="O113" s="1032">
        <f t="shared" si="62"/>
        <v>1455</v>
      </c>
      <c r="P113" s="1032">
        <f t="shared" si="62"/>
        <v>83</v>
      </c>
      <c r="Q113" s="1032">
        <f t="shared" si="62"/>
        <v>522</v>
      </c>
      <c r="R113" s="1032">
        <f t="shared" si="62"/>
        <v>1199</v>
      </c>
      <c r="S113" s="1032">
        <f>IFERROR(SUM(S106,S99),"-")</f>
        <v>368</v>
      </c>
      <c r="T113" s="1032">
        <f t="shared" si="62"/>
        <v>228</v>
      </c>
      <c r="U113" s="1032">
        <f t="shared" si="62"/>
        <v>137</v>
      </c>
      <c r="V113" s="1032">
        <f t="shared" si="62"/>
        <v>104</v>
      </c>
      <c r="W113" s="1032">
        <f t="shared" si="62"/>
        <v>203</v>
      </c>
      <c r="X113" s="1032">
        <f t="shared" si="62"/>
        <v>297</v>
      </c>
      <c r="Y113" s="1032">
        <f t="shared" si="62"/>
        <v>253</v>
      </c>
      <c r="Z113" s="1032">
        <f t="shared" si="62"/>
        <v>1037</v>
      </c>
      <c r="AA113" s="1032">
        <f t="shared" si="62"/>
        <v>2956</v>
      </c>
      <c r="AB113" s="1032">
        <f t="shared" si="62"/>
        <v>50</v>
      </c>
      <c r="AC113" s="1032">
        <f t="shared" si="62"/>
        <v>2659</v>
      </c>
      <c r="AD113" s="1032">
        <f t="shared" si="62"/>
        <v>1073</v>
      </c>
      <c r="AE113" s="1108"/>
      <c r="AF113" s="1110"/>
      <c r="AG113" s="1072"/>
    </row>
    <row r="114" spans="1:33" s="1026" customFormat="1" ht="13" x14ac:dyDescent="0.3">
      <c r="A114" s="1031" t="s">
        <v>727</v>
      </c>
      <c r="B114" s="1032">
        <f t="shared" si="62"/>
        <v>9797</v>
      </c>
      <c r="C114" s="1032">
        <f t="shared" si="62"/>
        <v>118</v>
      </c>
      <c r="D114" s="1032">
        <f t="shared" si="62"/>
        <v>2519</v>
      </c>
      <c r="E114" s="1032">
        <f t="shared" si="62"/>
        <v>5186</v>
      </c>
      <c r="F114" s="1032">
        <f t="shared" si="62"/>
        <v>1974</v>
      </c>
      <c r="G114" s="1033">
        <f t="shared" si="62"/>
        <v>17816</v>
      </c>
      <c r="H114" s="1032">
        <f t="shared" si="62"/>
        <v>886</v>
      </c>
      <c r="I114" s="1032">
        <f t="shared" si="62"/>
        <v>349</v>
      </c>
      <c r="J114" s="1032">
        <f t="shared" si="62"/>
        <v>1275</v>
      </c>
      <c r="K114" s="1032">
        <f t="shared" si="62"/>
        <v>418</v>
      </c>
      <c r="L114" s="1032">
        <f t="shared" si="62"/>
        <v>489</v>
      </c>
      <c r="M114" s="1032">
        <f t="shared" si="62"/>
        <v>1350</v>
      </c>
      <c r="N114" s="1032">
        <f t="shared" si="62"/>
        <v>352</v>
      </c>
      <c r="O114" s="1032">
        <f t="shared" si="62"/>
        <v>1502</v>
      </c>
      <c r="P114" s="1032">
        <f t="shared" si="62"/>
        <v>67</v>
      </c>
      <c r="Q114" s="1032">
        <f t="shared" si="62"/>
        <v>510</v>
      </c>
      <c r="R114" s="1032">
        <f t="shared" si="62"/>
        <v>1162</v>
      </c>
      <c r="S114" s="1032">
        <f>IFERROR(SUM(S107,S100),"-")</f>
        <v>420</v>
      </c>
      <c r="T114" s="1032">
        <f t="shared" si="62"/>
        <v>241</v>
      </c>
      <c r="U114" s="1032">
        <f t="shared" si="62"/>
        <v>151</v>
      </c>
      <c r="V114" s="1032">
        <f t="shared" si="62"/>
        <v>154</v>
      </c>
      <c r="W114" s="1032">
        <f t="shared" si="62"/>
        <v>174</v>
      </c>
      <c r="X114" s="1032">
        <f t="shared" si="62"/>
        <v>297</v>
      </c>
      <c r="Y114" s="1032">
        <f t="shared" si="62"/>
        <v>260</v>
      </c>
      <c r="Z114" s="1032">
        <f t="shared" si="62"/>
        <v>970</v>
      </c>
      <c r="AA114" s="1032">
        <f t="shared" si="62"/>
        <v>2894</v>
      </c>
      <c r="AB114" s="1032">
        <f t="shared" si="62"/>
        <v>72</v>
      </c>
      <c r="AC114" s="1032">
        <f t="shared" si="62"/>
        <v>2732</v>
      </c>
      <c r="AD114" s="1032">
        <f t="shared" si="62"/>
        <v>1091</v>
      </c>
      <c r="AE114" s="1108"/>
      <c r="AF114" s="1110"/>
      <c r="AG114" s="1072"/>
    </row>
    <row r="115" spans="1:33" s="1026" customFormat="1" ht="13" x14ac:dyDescent="0.3">
      <c r="A115" s="1031" t="s">
        <v>753</v>
      </c>
      <c r="B115" s="1032">
        <f t="shared" si="62"/>
        <v>9897</v>
      </c>
      <c r="C115" s="1032">
        <f t="shared" si="62"/>
        <v>124</v>
      </c>
      <c r="D115" s="1032">
        <f t="shared" si="62"/>
        <v>2530</v>
      </c>
      <c r="E115" s="1032">
        <f t="shared" si="62"/>
        <v>5262</v>
      </c>
      <c r="F115" s="1032">
        <f t="shared" si="62"/>
        <v>1981</v>
      </c>
      <c r="G115" s="1033">
        <f t="shared" si="62"/>
        <v>18236</v>
      </c>
      <c r="H115" s="1032">
        <f t="shared" si="62"/>
        <v>842</v>
      </c>
      <c r="I115" s="1032">
        <f t="shared" si="62"/>
        <v>375</v>
      </c>
      <c r="J115" s="1032">
        <f t="shared" si="62"/>
        <v>1282</v>
      </c>
      <c r="K115" s="1032">
        <f t="shared" si="62"/>
        <v>403</v>
      </c>
      <c r="L115" s="1032">
        <f t="shared" si="62"/>
        <v>510</v>
      </c>
      <c r="M115" s="1032">
        <f t="shared" si="62"/>
        <v>1288</v>
      </c>
      <c r="N115" s="1032">
        <f t="shared" si="62"/>
        <v>423</v>
      </c>
      <c r="O115" s="1032">
        <f t="shared" si="62"/>
        <v>1532</v>
      </c>
      <c r="P115" s="1032">
        <f t="shared" si="62"/>
        <v>94</v>
      </c>
      <c r="Q115" s="1032">
        <f t="shared" si="62"/>
        <v>549</v>
      </c>
      <c r="R115" s="1032">
        <f t="shared" si="62"/>
        <v>1265</v>
      </c>
      <c r="S115" s="1032">
        <f>IFERROR(SUM(S108,S101),"-")</f>
        <v>310</v>
      </c>
      <c r="T115" s="1032">
        <f t="shared" si="62"/>
        <v>226</v>
      </c>
      <c r="U115" s="1032">
        <f t="shared" si="62"/>
        <v>159</v>
      </c>
      <c r="V115" s="1032">
        <f t="shared" si="62"/>
        <v>129</v>
      </c>
      <c r="W115" s="1032">
        <f t="shared" si="62"/>
        <v>215</v>
      </c>
      <c r="X115" s="1032">
        <f t="shared" si="62"/>
        <v>295</v>
      </c>
      <c r="Y115" s="1032">
        <f t="shared" si="62"/>
        <v>303</v>
      </c>
      <c r="Z115" s="1032">
        <f t="shared" si="62"/>
        <v>959</v>
      </c>
      <c r="AA115" s="1032">
        <f t="shared" si="62"/>
        <v>2935</v>
      </c>
      <c r="AB115" s="1032">
        <f t="shared" si="62"/>
        <v>117</v>
      </c>
      <c r="AC115" s="1032">
        <f t="shared" si="62"/>
        <v>2850</v>
      </c>
      <c r="AD115" s="1032">
        <f t="shared" si="62"/>
        <v>1175</v>
      </c>
      <c r="AE115" s="1108"/>
      <c r="AF115" s="1110"/>
      <c r="AG115" s="1072"/>
    </row>
    <row r="116" spans="1:33" s="1026" customFormat="1" ht="13" x14ac:dyDescent="0.3">
      <c r="A116" s="1031" t="s">
        <v>425</v>
      </c>
      <c r="B116" s="1072" t="str">
        <f t="shared" ref="B116:AD116" si="63">IFERROR(CONCATENATE(B115," (",ROUND(B111*100,1),"%)"),"-")</f>
        <v>9897 (2.3%)</v>
      </c>
      <c r="C116" s="1072" t="str">
        <f t="shared" si="63"/>
        <v>124 (12.4%)</v>
      </c>
      <c r="D116" s="1072" t="str">
        <f t="shared" si="63"/>
        <v>2530 (3.5%)</v>
      </c>
      <c r="E116" s="1072" t="str">
        <f t="shared" si="63"/>
        <v>5262 (2.5%)</v>
      </c>
      <c r="F116" s="1072" t="str">
        <f t="shared" si="63"/>
        <v>1981 (-0.1%)</v>
      </c>
      <c r="G116" s="1073" t="str">
        <f t="shared" si="63"/>
        <v>18236 (3%)</v>
      </c>
      <c r="H116" s="1072" t="str">
        <f t="shared" si="63"/>
        <v>842 (-1.3%)</v>
      </c>
      <c r="I116" s="1072" t="str">
        <f t="shared" si="63"/>
        <v>375 (9.9%)</v>
      </c>
      <c r="J116" s="1072" t="str">
        <f t="shared" si="63"/>
        <v>1282 (2.8%)</v>
      </c>
      <c r="K116" s="1072" t="str">
        <f t="shared" si="63"/>
        <v>403 (-5.3%)</v>
      </c>
      <c r="L116" s="1072" t="str">
        <f t="shared" si="63"/>
        <v>510 (2.2%)</v>
      </c>
      <c r="M116" s="1072" t="str">
        <f t="shared" si="63"/>
        <v>1288 (-3.9%)</v>
      </c>
      <c r="N116" s="1072" t="str">
        <f t="shared" si="63"/>
        <v>423 (9.8%)</v>
      </c>
      <c r="O116" s="1072" t="str">
        <f t="shared" si="63"/>
        <v>1532 (3.6%)</v>
      </c>
      <c r="P116" s="1072" t="str">
        <f t="shared" si="63"/>
        <v>94 (21.6%)</v>
      </c>
      <c r="Q116" s="1072" t="str">
        <f t="shared" si="63"/>
        <v>549 (6.2%)</v>
      </c>
      <c r="R116" s="1072" t="str">
        <f t="shared" si="63"/>
        <v>1265 (8.1%)</v>
      </c>
      <c r="S116" s="1072" t="str">
        <f>IFERROR(CONCATENATE(S115," (",ROUND(S111*100,1),"%)"),"-")</f>
        <v>310 (-18.6%)</v>
      </c>
      <c r="T116" s="1072" t="str">
        <f t="shared" si="63"/>
        <v>226 (-1.2%)</v>
      </c>
      <c r="U116" s="1072" t="str">
        <f t="shared" si="63"/>
        <v>159 (11.4%)</v>
      </c>
      <c r="V116" s="1072" t="str">
        <f t="shared" si="63"/>
        <v>129 (11.8%)</v>
      </c>
      <c r="W116" s="1072" t="str">
        <f t="shared" si="63"/>
        <v>215 (17.5%)</v>
      </c>
      <c r="X116" s="1072" t="str">
        <f t="shared" si="63"/>
        <v>295 (1.8%)</v>
      </c>
      <c r="Y116" s="1072" t="str">
        <f t="shared" si="63"/>
        <v>303 (20.1%)</v>
      </c>
      <c r="Z116" s="1072" t="str">
        <f t="shared" si="63"/>
        <v>959 (-12.2%)</v>
      </c>
      <c r="AA116" s="1072" t="str">
        <f t="shared" si="63"/>
        <v>2935 (2.1%)</v>
      </c>
      <c r="AB116" s="1072" t="str">
        <f t="shared" si="63"/>
        <v>117 (112.7%)</v>
      </c>
      <c r="AC116" s="1072" t="str">
        <f t="shared" si="63"/>
        <v>2850 (5.7%)</v>
      </c>
      <c r="AD116" s="1072" t="str">
        <f t="shared" si="63"/>
        <v>1175 (10.9%)</v>
      </c>
      <c r="AE116" s="1108"/>
      <c r="AF116" s="1110"/>
      <c r="AG116" s="1072"/>
    </row>
    <row r="117" spans="1:33" s="1026" customFormat="1" ht="13.5" thickBot="1" x14ac:dyDescent="0.35">
      <c r="A117" s="1035" t="s">
        <v>237</v>
      </c>
      <c r="B117" s="1032" t="str">
        <f t="shared" ref="B117:R117" si="64">IFERROR(IF(ABS(AVERAGE(B112:B114)-B115)&gt;1.96*SQRT((AVERAGE(B112:B114)/3)+B115),"Sig","Not Sig"),"-")</f>
        <v>Not Sig</v>
      </c>
      <c r="C117" s="1032" t="str">
        <f t="shared" si="64"/>
        <v>Not Sig</v>
      </c>
      <c r="D117" s="1032" t="str">
        <f t="shared" si="64"/>
        <v>Not Sig</v>
      </c>
      <c r="E117" s="1032" t="str">
        <f t="shared" si="64"/>
        <v>Not Sig</v>
      </c>
      <c r="F117" s="1032" t="str">
        <f t="shared" si="64"/>
        <v>Not Sig</v>
      </c>
      <c r="G117" s="1032" t="str">
        <f t="shared" si="64"/>
        <v>Sig</v>
      </c>
      <c r="H117" s="1032" t="str">
        <f t="shared" si="64"/>
        <v>Not Sig</v>
      </c>
      <c r="I117" s="1032" t="str">
        <f t="shared" si="64"/>
        <v>Not Sig</v>
      </c>
      <c r="J117" s="1032" t="str">
        <f t="shared" si="64"/>
        <v>Not Sig</v>
      </c>
      <c r="K117" s="1032" t="str">
        <f t="shared" si="64"/>
        <v>Not Sig</v>
      </c>
      <c r="L117" s="1032" t="str">
        <f t="shared" si="64"/>
        <v>Not Sig</v>
      </c>
      <c r="M117" s="1032" t="str">
        <f t="shared" si="64"/>
        <v>Not Sig</v>
      </c>
      <c r="N117" s="1032" t="str">
        <f t="shared" si="64"/>
        <v>Not Sig</v>
      </c>
      <c r="O117" s="1032" t="str">
        <f t="shared" si="64"/>
        <v>Not Sig</v>
      </c>
      <c r="P117" s="1032" t="str">
        <f t="shared" si="64"/>
        <v>Not Sig</v>
      </c>
      <c r="Q117" s="1032" t="str">
        <f t="shared" si="64"/>
        <v>Not Sig</v>
      </c>
      <c r="R117" s="1032" t="str">
        <f t="shared" si="64"/>
        <v>Sig</v>
      </c>
      <c r="S117" s="1032" t="str">
        <f>IFERROR(IF(ABS(AVERAGE(S112:S114)-S115)&gt;1.96*SQRT((AVERAGE(S112:S114)/3)+S115),"Sig","Not Sig"),"-")</f>
        <v>Sig</v>
      </c>
      <c r="T117" s="1032" t="str">
        <f t="shared" ref="T117:AD117" si="65">IFERROR(IF(ABS(AVERAGE(T112:T114)-T115)&gt;1.96*SQRT((AVERAGE(T112:T114)/3)+T115),"Sig","Not Sig"),"-")</f>
        <v>Not Sig</v>
      </c>
      <c r="U117" s="1032" t="str">
        <f t="shared" si="65"/>
        <v>Not Sig</v>
      </c>
      <c r="V117" s="1032" t="str">
        <f t="shared" si="65"/>
        <v>Not Sig</v>
      </c>
      <c r="W117" s="1032" t="str">
        <f t="shared" si="65"/>
        <v>Not Sig</v>
      </c>
      <c r="X117" s="1032" t="str">
        <f t="shared" si="65"/>
        <v>Not Sig</v>
      </c>
      <c r="Y117" s="1032" t="str">
        <f t="shared" si="65"/>
        <v>Sig</v>
      </c>
      <c r="Z117" s="1032" t="str">
        <f t="shared" si="65"/>
        <v>Sig</v>
      </c>
      <c r="AA117" s="1032" t="str">
        <f t="shared" si="65"/>
        <v>Not Sig</v>
      </c>
      <c r="AB117" s="1032" t="str">
        <f t="shared" si="65"/>
        <v>Sig</v>
      </c>
      <c r="AC117" s="1032" t="str">
        <f t="shared" si="65"/>
        <v>Sig</v>
      </c>
      <c r="AD117" s="1032" t="str">
        <f t="shared" si="65"/>
        <v>Sig</v>
      </c>
      <c r="AE117" s="1108"/>
      <c r="AF117" s="1110"/>
      <c r="AG117" s="1072"/>
    </row>
    <row r="118" spans="1:33" s="1039" customFormat="1" ht="15.5" x14ac:dyDescent="0.35">
      <c r="A118" s="1038" t="s">
        <v>247</v>
      </c>
      <c r="B118" s="1061"/>
      <c r="C118" s="1061"/>
      <c r="D118" s="1061"/>
      <c r="E118" s="1061"/>
      <c r="F118" s="1061"/>
      <c r="G118" s="1062"/>
      <c r="H118" s="1061"/>
      <c r="I118" s="1061"/>
      <c r="J118" s="1061"/>
      <c r="K118" s="1061"/>
      <c r="L118" s="1061"/>
      <c r="M118" s="1061"/>
      <c r="N118" s="1061"/>
      <c r="O118" s="1061"/>
      <c r="P118" s="1061"/>
      <c r="Q118" s="1061"/>
      <c r="R118" s="1061"/>
      <c r="S118" s="1061"/>
      <c r="T118" s="1061"/>
      <c r="U118" s="1061"/>
      <c r="V118" s="1061"/>
      <c r="W118" s="1061"/>
      <c r="X118" s="1061"/>
      <c r="Y118" s="1061"/>
      <c r="Z118" s="1061"/>
      <c r="AA118" s="1061"/>
      <c r="AB118" s="1061"/>
      <c r="AC118" s="1061"/>
      <c r="AD118" s="1061"/>
      <c r="AE118" s="1108"/>
      <c r="AF118" s="1110"/>
      <c r="AG118" s="1072"/>
    </row>
    <row r="119" spans="1:33" s="1026" customFormat="1" ht="13" x14ac:dyDescent="0.3">
      <c r="A119" s="1029" t="s">
        <v>461</v>
      </c>
      <c r="B119" s="1074">
        <v>26</v>
      </c>
      <c r="C119" s="1074">
        <v>0</v>
      </c>
      <c r="D119" s="1074">
        <v>0</v>
      </c>
      <c r="E119" s="1074">
        <v>9</v>
      </c>
      <c r="F119" s="1074">
        <v>17</v>
      </c>
      <c r="G119" s="1074">
        <v>29</v>
      </c>
      <c r="H119" s="1074">
        <v>4</v>
      </c>
      <c r="I119" s="1074">
        <v>0</v>
      </c>
      <c r="J119" s="1074">
        <v>0</v>
      </c>
      <c r="K119" s="1074">
        <v>0</v>
      </c>
      <c r="L119" s="1074">
        <v>2</v>
      </c>
      <c r="M119" s="1074">
        <v>4</v>
      </c>
      <c r="N119" s="1074">
        <v>0</v>
      </c>
      <c r="O119" s="1074">
        <v>2</v>
      </c>
      <c r="P119" s="1074">
        <v>0</v>
      </c>
      <c r="Q119" s="1074">
        <v>3</v>
      </c>
      <c r="R119" s="1074">
        <v>3</v>
      </c>
      <c r="S119" s="1074">
        <v>0</v>
      </c>
      <c r="T119" s="1074">
        <v>1</v>
      </c>
      <c r="U119" s="1074">
        <v>0</v>
      </c>
      <c r="V119" s="1074">
        <v>0</v>
      </c>
      <c r="W119" s="1074">
        <v>5</v>
      </c>
      <c r="X119" s="1074">
        <v>2</v>
      </c>
      <c r="Y119" s="1074">
        <v>0</v>
      </c>
      <c r="Z119" s="1074">
        <v>0</v>
      </c>
      <c r="AA119" s="1074">
        <v>3</v>
      </c>
      <c r="AB119" s="1075"/>
      <c r="AC119" s="1075"/>
      <c r="AD119" s="1075"/>
      <c r="AE119" s="1108" t="str">
        <f t="shared" si="50"/>
        <v>TRUE</v>
      </c>
      <c r="AF119" s="1110" t="str">
        <f t="shared" si="51"/>
        <v>TRUE</v>
      </c>
      <c r="AG119" s="1072" t="str">
        <f t="shared" si="52"/>
        <v>TRUE</v>
      </c>
    </row>
    <row r="120" spans="1:33" s="1036" customFormat="1" ht="13" x14ac:dyDescent="0.3">
      <c r="A120" s="1034" t="s">
        <v>248</v>
      </c>
      <c r="B120" s="1076">
        <f t="shared" ref="B120:AA120" si="66">IFERROR(B119/B115,"-")</f>
        <v>2.6270587046579772E-3</v>
      </c>
      <c r="C120" s="1076">
        <f t="shared" si="66"/>
        <v>0</v>
      </c>
      <c r="D120" s="1076">
        <f t="shared" si="66"/>
        <v>0</v>
      </c>
      <c r="E120" s="1076">
        <f t="shared" si="66"/>
        <v>1.7103762827822121E-3</v>
      </c>
      <c r="F120" s="1076">
        <f t="shared" si="66"/>
        <v>8.581524482584554E-3</v>
      </c>
      <c r="G120" s="1076">
        <f t="shared" si="66"/>
        <v>1.5902610221539811E-3</v>
      </c>
      <c r="H120" s="1076">
        <f t="shared" si="66"/>
        <v>4.7505938242280287E-3</v>
      </c>
      <c r="I120" s="1076">
        <f t="shared" si="66"/>
        <v>0</v>
      </c>
      <c r="J120" s="1076">
        <f t="shared" si="66"/>
        <v>0</v>
      </c>
      <c r="K120" s="1076">
        <f t="shared" si="66"/>
        <v>0</v>
      </c>
      <c r="L120" s="1076">
        <f t="shared" si="66"/>
        <v>3.9215686274509803E-3</v>
      </c>
      <c r="M120" s="1076">
        <f t="shared" si="66"/>
        <v>3.105590062111801E-3</v>
      </c>
      <c r="N120" s="1076">
        <f t="shared" si="66"/>
        <v>0</v>
      </c>
      <c r="O120" s="1076">
        <f t="shared" si="66"/>
        <v>1.3054830287206266E-3</v>
      </c>
      <c r="P120" s="1076">
        <f t="shared" si="66"/>
        <v>0</v>
      </c>
      <c r="Q120" s="1076">
        <f t="shared" si="66"/>
        <v>5.4644808743169399E-3</v>
      </c>
      <c r="R120" s="1076">
        <f t="shared" si="66"/>
        <v>2.3715415019762848E-3</v>
      </c>
      <c r="S120" s="1076">
        <f>IFERROR(S119/S115,"-")</f>
        <v>0</v>
      </c>
      <c r="T120" s="1076">
        <f t="shared" si="66"/>
        <v>4.4247787610619468E-3</v>
      </c>
      <c r="U120" s="1076">
        <f t="shared" si="66"/>
        <v>0</v>
      </c>
      <c r="V120" s="1076">
        <f t="shared" si="66"/>
        <v>0</v>
      </c>
      <c r="W120" s="1076">
        <f t="shared" si="66"/>
        <v>2.3255813953488372E-2</v>
      </c>
      <c r="X120" s="1076">
        <f t="shared" si="66"/>
        <v>6.7796610169491523E-3</v>
      </c>
      <c r="Y120" s="1076">
        <f t="shared" si="66"/>
        <v>0</v>
      </c>
      <c r="Z120" s="1076">
        <f t="shared" si="66"/>
        <v>0</v>
      </c>
      <c r="AA120" s="1076">
        <f t="shared" si="66"/>
        <v>1.0221465076660989E-3</v>
      </c>
      <c r="AB120" s="1075"/>
      <c r="AC120" s="1075"/>
      <c r="AD120" s="1075"/>
      <c r="AE120" s="1108"/>
      <c r="AF120" s="1110"/>
      <c r="AG120" s="1072"/>
    </row>
    <row r="121" spans="1:33" s="1026" customFormat="1" ht="13" x14ac:dyDescent="0.3">
      <c r="A121" s="1029" t="s">
        <v>460</v>
      </c>
      <c r="B121" s="1144">
        <v>47</v>
      </c>
      <c r="C121" s="1144">
        <v>0</v>
      </c>
      <c r="D121" s="1144">
        <v>1</v>
      </c>
      <c r="E121" s="1144">
        <v>20</v>
      </c>
      <c r="F121" s="1144">
        <v>26</v>
      </c>
      <c r="G121" s="1144">
        <v>50</v>
      </c>
      <c r="H121" s="1144">
        <v>5</v>
      </c>
      <c r="I121" s="1144">
        <v>0</v>
      </c>
      <c r="J121" s="1144">
        <v>2</v>
      </c>
      <c r="K121" s="1144">
        <v>0</v>
      </c>
      <c r="L121" s="1144">
        <v>4</v>
      </c>
      <c r="M121" s="1144">
        <v>9</v>
      </c>
      <c r="N121" s="1144">
        <v>0</v>
      </c>
      <c r="O121" s="1144">
        <v>2</v>
      </c>
      <c r="P121" s="1144">
        <v>0</v>
      </c>
      <c r="Q121" s="1144">
        <v>5</v>
      </c>
      <c r="R121" s="1144">
        <v>3</v>
      </c>
      <c r="S121" s="1144">
        <v>0</v>
      </c>
      <c r="T121" s="1144">
        <v>1</v>
      </c>
      <c r="U121" s="1144">
        <v>0</v>
      </c>
      <c r="V121" s="1144">
        <v>0</v>
      </c>
      <c r="W121" s="1144">
        <v>8</v>
      </c>
      <c r="X121" s="1144">
        <v>8</v>
      </c>
      <c r="Y121" s="1144">
        <v>0</v>
      </c>
      <c r="Z121" s="1144">
        <v>0</v>
      </c>
      <c r="AA121" s="1144">
        <v>3</v>
      </c>
      <c r="AB121" s="1145">
        <v>0</v>
      </c>
      <c r="AC121" s="1145">
        <v>0</v>
      </c>
      <c r="AD121" s="1145">
        <v>0</v>
      </c>
      <c r="AE121" s="1108" t="str">
        <f>IF(B121=SUM(C121:F121),"TRUE","FALSE")</f>
        <v>TRUE</v>
      </c>
      <c r="AF121" s="1110" t="str">
        <f t="shared" si="51"/>
        <v>TRUE</v>
      </c>
      <c r="AG121" s="1072" t="str">
        <f t="shared" si="52"/>
        <v>TRUE</v>
      </c>
    </row>
    <row r="122" spans="1:33" s="1054" customFormat="1" ht="13.5" thickBot="1" x14ac:dyDescent="0.35">
      <c r="A122" s="1034" t="s">
        <v>250</v>
      </c>
      <c r="B122" s="1076">
        <f t="shared" ref="B122:AA122" si="67">IFERROR(B121/B115,"-")</f>
        <v>4.7489138122663432E-3</v>
      </c>
      <c r="C122" s="1076">
        <f t="shared" si="67"/>
        <v>0</v>
      </c>
      <c r="D122" s="1076">
        <f t="shared" si="67"/>
        <v>3.9525691699604743E-4</v>
      </c>
      <c r="E122" s="1076">
        <f t="shared" si="67"/>
        <v>3.8008361839604711E-3</v>
      </c>
      <c r="F122" s="1076">
        <f t="shared" si="67"/>
        <v>1.3124684502776375E-2</v>
      </c>
      <c r="G122" s="1076">
        <f t="shared" si="67"/>
        <v>2.7418293485413467E-3</v>
      </c>
      <c r="H122" s="1076">
        <f t="shared" si="67"/>
        <v>5.9382422802850355E-3</v>
      </c>
      <c r="I122" s="1076">
        <f t="shared" si="67"/>
        <v>0</v>
      </c>
      <c r="J122" s="1076">
        <f t="shared" si="67"/>
        <v>1.5600624024960999E-3</v>
      </c>
      <c r="K122" s="1076">
        <f t="shared" si="67"/>
        <v>0</v>
      </c>
      <c r="L122" s="1076">
        <f t="shared" si="67"/>
        <v>7.8431372549019607E-3</v>
      </c>
      <c r="M122" s="1076">
        <f t="shared" si="67"/>
        <v>6.987577639751553E-3</v>
      </c>
      <c r="N122" s="1076">
        <f t="shared" si="67"/>
        <v>0</v>
      </c>
      <c r="O122" s="1076">
        <f t="shared" si="67"/>
        <v>1.3054830287206266E-3</v>
      </c>
      <c r="P122" s="1076">
        <f t="shared" si="67"/>
        <v>0</v>
      </c>
      <c r="Q122" s="1076">
        <f t="shared" si="67"/>
        <v>9.1074681238615673E-3</v>
      </c>
      <c r="R122" s="1076">
        <f t="shared" si="67"/>
        <v>2.3715415019762848E-3</v>
      </c>
      <c r="S122" s="1076">
        <f t="shared" si="67"/>
        <v>0</v>
      </c>
      <c r="T122" s="1076">
        <f t="shared" si="67"/>
        <v>4.4247787610619468E-3</v>
      </c>
      <c r="U122" s="1076">
        <f t="shared" si="67"/>
        <v>0</v>
      </c>
      <c r="V122" s="1076">
        <f t="shared" si="67"/>
        <v>0</v>
      </c>
      <c r="W122" s="1076">
        <f t="shared" si="67"/>
        <v>3.7209302325581395E-2</v>
      </c>
      <c r="X122" s="1076">
        <f t="shared" si="67"/>
        <v>2.7118644067796609E-2</v>
      </c>
      <c r="Y122" s="1076">
        <f t="shared" si="67"/>
        <v>0</v>
      </c>
      <c r="Z122" s="1076">
        <f t="shared" si="67"/>
        <v>0</v>
      </c>
      <c r="AA122" s="1076">
        <f t="shared" si="67"/>
        <v>1.0221465076660989E-3</v>
      </c>
      <c r="AB122" s="1078"/>
      <c r="AC122" s="1078"/>
      <c r="AD122" s="1078"/>
      <c r="AE122" s="1108"/>
      <c r="AF122" s="1110"/>
      <c r="AG122" s="1072"/>
    </row>
    <row r="123" spans="1:33" s="1039" customFormat="1" ht="15.5" x14ac:dyDescent="0.35">
      <c r="A123" s="1038" t="s">
        <v>251</v>
      </c>
      <c r="B123" s="1061"/>
      <c r="C123" s="1061"/>
      <c r="D123" s="1061"/>
      <c r="E123" s="1061"/>
      <c r="F123" s="1061"/>
      <c r="G123" s="1062"/>
      <c r="H123" s="1061"/>
      <c r="I123" s="1061"/>
      <c r="J123" s="1061"/>
      <c r="K123" s="1061"/>
      <c r="L123" s="1061"/>
      <c r="M123" s="1061"/>
      <c r="N123" s="1061"/>
      <c r="O123" s="1061"/>
      <c r="P123" s="1061"/>
      <c r="Q123" s="1061"/>
      <c r="R123" s="1061"/>
      <c r="S123" s="1061"/>
      <c r="T123" s="1061"/>
      <c r="U123" s="1061"/>
      <c r="V123" s="1061"/>
      <c r="W123" s="1061"/>
      <c r="X123" s="1061"/>
      <c r="Y123" s="1061"/>
      <c r="Z123" s="1061"/>
      <c r="AA123" s="1061"/>
      <c r="AB123" s="1079"/>
      <c r="AC123" s="1079"/>
      <c r="AD123" s="1079"/>
      <c r="AE123" s="1108"/>
      <c r="AF123" s="1110"/>
      <c r="AG123" s="1072"/>
    </row>
    <row r="124" spans="1:33" s="1026" customFormat="1" ht="13" x14ac:dyDescent="0.3">
      <c r="A124" s="1040" t="s">
        <v>462</v>
      </c>
      <c r="B124" s="1074">
        <v>8478</v>
      </c>
      <c r="C124" s="1074">
        <v>124</v>
      </c>
      <c r="D124" s="1074">
        <v>2466</v>
      </c>
      <c r="E124" s="1074">
        <v>4714</v>
      </c>
      <c r="F124" s="1074">
        <v>1174</v>
      </c>
      <c r="G124" s="1074">
        <v>16504</v>
      </c>
      <c r="H124" s="1074">
        <v>781</v>
      </c>
      <c r="I124" s="1074">
        <v>368</v>
      </c>
      <c r="J124" s="1074">
        <v>1144</v>
      </c>
      <c r="K124" s="1074">
        <v>382</v>
      </c>
      <c r="L124" s="1074">
        <v>289</v>
      </c>
      <c r="M124" s="1074">
        <v>896</v>
      </c>
      <c r="N124" s="1074">
        <v>422</v>
      </c>
      <c r="O124" s="1074">
        <v>1516</v>
      </c>
      <c r="P124" s="1074">
        <v>94</v>
      </c>
      <c r="Q124" s="1074">
        <v>515</v>
      </c>
      <c r="R124" s="1074">
        <v>1076</v>
      </c>
      <c r="S124" s="1074">
        <v>216</v>
      </c>
      <c r="T124" s="1074">
        <v>205</v>
      </c>
      <c r="U124" s="1074">
        <v>93</v>
      </c>
      <c r="V124" s="1074">
        <v>126</v>
      </c>
      <c r="W124" s="1074">
        <v>101</v>
      </c>
      <c r="X124" s="1074">
        <v>254</v>
      </c>
      <c r="Y124" s="1074">
        <v>303</v>
      </c>
      <c r="Z124" s="1074">
        <v>959</v>
      </c>
      <c r="AA124" s="1074">
        <v>2633</v>
      </c>
      <c r="AB124" s="1075">
        <v>108</v>
      </c>
      <c r="AC124" s="1075">
        <v>2850</v>
      </c>
      <c r="AD124" s="1075">
        <v>1173</v>
      </c>
      <c r="AE124" s="1108" t="str">
        <f t="shared" si="50"/>
        <v>TRUE</v>
      </c>
      <c r="AF124" s="1110" t="str">
        <f t="shared" si="51"/>
        <v>TRUE</v>
      </c>
      <c r="AG124" s="1072" t="str">
        <f t="shared" si="52"/>
        <v>TRUE</v>
      </c>
    </row>
    <row r="125" spans="1:33" s="1036" customFormat="1" ht="13.5" thickBot="1" x14ac:dyDescent="0.35">
      <c r="A125" s="1055" t="s">
        <v>252</v>
      </c>
      <c r="B125" s="1076">
        <f t="shared" ref="B125:AA125" si="68">IFERROR(B124/B115,"-")</f>
        <v>0.85662321915732043</v>
      </c>
      <c r="C125" s="1076">
        <f t="shared" si="68"/>
        <v>1</v>
      </c>
      <c r="D125" s="1076">
        <f t="shared" si="68"/>
        <v>0.974703557312253</v>
      </c>
      <c r="E125" s="1076">
        <f t="shared" si="68"/>
        <v>0.89585708855948309</v>
      </c>
      <c r="F125" s="1076">
        <f t="shared" si="68"/>
        <v>0.59262998485613327</v>
      </c>
      <c r="G125" s="1076">
        <f t="shared" si="68"/>
        <v>0.90502303136652773</v>
      </c>
      <c r="H125" s="1076">
        <f t="shared" si="68"/>
        <v>0.92755344418052255</v>
      </c>
      <c r="I125" s="1076">
        <f t="shared" si="68"/>
        <v>0.98133333333333328</v>
      </c>
      <c r="J125" s="1076">
        <f t="shared" si="68"/>
        <v>0.89235569422776906</v>
      </c>
      <c r="K125" s="1076">
        <f t="shared" si="68"/>
        <v>0.94789081885856075</v>
      </c>
      <c r="L125" s="1076">
        <f t="shared" si="68"/>
        <v>0.56666666666666665</v>
      </c>
      <c r="M125" s="1076">
        <f t="shared" si="68"/>
        <v>0.69565217391304346</v>
      </c>
      <c r="N125" s="1076">
        <f t="shared" si="68"/>
        <v>0.99763593380614657</v>
      </c>
      <c r="O125" s="1076">
        <f t="shared" si="68"/>
        <v>0.98955613577023493</v>
      </c>
      <c r="P125" s="1076">
        <f t="shared" si="68"/>
        <v>1</v>
      </c>
      <c r="Q125" s="1076">
        <f t="shared" si="68"/>
        <v>0.93806921675774135</v>
      </c>
      <c r="R125" s="1076">
        <f t="shared" si="68"/>
        <v>0.85059288537549405</v>
      </c>
      <c r="S125" s="1076">
        <f t="shared" si="68"/>
        <v>0.6967741935483871</v>
      </c>
      <c r="T125" s="1076">
        <f t="shared" si="68"/>
        <v>0.90707964601769908</v>
      </c>
      <c r="U125" s="1076">
        <f t="shared" si="68"/>
        <v>0.58490566037735847</v>
      </c>
      <c r="V125" s="1076">
        <f t="shared" si="68"/>
        <v>0.97674418604651159</v>
      </c>
      <c r="W125" s="1076">
        <f t="shared" si="68"/>
        <v>0.4697674418604651</v>
      </c>
      <c r="X125" s="1076">
        <f t="shared" si="68"/>
        <v>0.86101694915254234</v>
      </c>
      <c r="Y125" s="1076">
        <f t="shared" si="68"/>
        <v>1</v>
      </c>
      <c r="Z125" s="1076">
        <f t="shared" si="68"/>
        <v>1</v>
      </c>
      <c r="AA125" s="1076">
        <f t="shared" si="68"/>
        <v>0.8971039182282794</v>
      </c>
      <c r="AB125" s="1078"/>
      <c r="AC125" s="1078"/>
      <c r="AD125" s="1078"/>
      <c r="AE125" s="1108"/>
      <c r="AF125" s="1110"/>
      <c r="AG125" s="1072"/>
    </row>
    <row r="126" spans="1:33" s="1039" customFormat="1" ht="15.5" x14ac:dyDescent="0.35">
      <c r="A126" s="1038" t="s">
        <v>253</v>
      </c>
      <c r="B126" s="1061"/>
      <c r="C126" s="1061"/>
      <c r="D126" s="1061"/>
      <c r="E126" s="1061"/>
      <c r="F126" s="1061"/>
      <c r="G126" s="1062"/>
      <c r="H126" s="1061"/>
      <c r="I126" s="1061"/>
      <c r="J126" s="1061"/>
      <c r="K126" s="1061"/>
      <c r="L126" s="1061"/>
      <c r="M126" s="1061"/>
      <c r="N126" s="1061"/>
      <c r="O126" s="1061"/>
      <c r="P126" s="1061"/>
      <c r="Q126" s="1061"/>
      <c r="R126" s="1061"/>
      <c r="S126" s="1061"/>
      <c r="T126" s="1061"/>
      <c r="U126" s="1061"/>
      <c r="V126" s="1061"/>
      <c r="W126" s="1061"/>
      <c r="X126" s="1061"/>
      <c r="Y126" s="1061"/>
      <c r="Z126" s="1061"/>
      <c r="AA126" s="1061"/>
      <c r="AB126" s="1079"/>
      <c r="AC126" s="1079"/>
      <c r="AD126" s="1079"/>
      <c r="AE126" s="1108"/>
      <c r="AF126" s="1110"/>
      <c r="AG126" s="1072"/>
    </row>
    <row r="127" spans="1:33" s="1026" customFormat="1" ht="13" x14ac:dyDescent="0.3">
      <c r="A127" s="1041" t="s">
        <v>466</v>
      </c>
      <c r="B127" s="1074">
        <v>134</v>
      </c>
      <c r="C127" s="1074">
        <v>1</v>
      </c>
      <c r="D127" s="1074">
        <v>25</v>
      </c>
      <c r="E127" s="1074">
        <v>68</v>
      </c>
      <c r="F127" s="1074">
        <v>40</v>
      </c>
      <c r="G127" s="1074">
        <v>1789</v>
      </c>
      <c r="H127" s="1074">
        <v>6</v>
      </c>
      <c r="I127" s="1074">
        <v>4</v>
      </c>
      <c r="J127" s="1074">
        <v>4</v>
      </c>
      <c r="K127" s="1074">
        <v>5</v>
      </c>
      <c r="L127" s="1074">
        <v>15</v>
      </c>
      <c r="M127" s="1074">
        <v>23</v>
      </c>
      <c r="N127" s="1074">
        <v>0</v>
      </c>
      <c r="O127" s="1074">
        <v>34</v>
      </c>
      <c r="P127" s="1074">
        <v>0</v>
      </c>
      <c r="Q127" s="1074">
        <v>2</v>
      </c>
      <c r="R127" s="1074">
        <v>4</v>
      </c>
      <c r="S127" s="1074">
        <v>2</v>
      </c>
      <c r="T127" s="1074">
        <v>1</v>
      </c>
      <c r="U127" s="1074">
        <v>3</v>
      </c>
      <c r="V127" s="1074">
        <v>3</v>
      </c>
      <c r="W127" s="1074">
        <v>24</v>
      </c>
      <c r="X127" s="1074">
        <v>4</v>
      </c>
      <c r="Y127" s="1074">
        <v>0</v>
      </c>
      <c r="Z127" s="1074">
        <v>793</v>
      </c>
      <c r="AA127" s="1074">
        <v>791</v>
      </c>
      <c r="AB127" s="1075">
        <v>71</v>
      </c>
      <c r="AC127" s="1075">
        <v>0</v>
      </c>
      <c r="AD127" s="1075">
        <v>0</v>
      </c>
      <c r="AE127" s="1108" t="str">
        <f t="shared" si="50"/>
        <v>TRUE</v>
      </c>
      <c r="AF127" s="1110" t="str">
        <f t="shared" si="51"/>
        <v>TRUE</v>
      </c>
      <c r="AG127" s="1072" t="str">
        <f t="shared" si="52"/>
        <v>TRUE</v>
      </c>
    </row>
    <row r="128" spans="1:33" s="1036" customFormat="1" ht="13" x14ac:dyDescent="0.3">
      <c r="A128" s="1037" t="s">
        <v>255</v>
      </c>
      <c r="B128" s="1076">
        <f>IFERROR(B127/B124,"-")</f>
        <v>1.5805614531729181E-2</v>
      </c>
      <c r="C128" s="1076">
        <f t="shared" ref="C128:AA128" si="69">IFERROR(C127/C124,"-")</f>
        <v>8.0645161290322578E-3</v>
      </c>
      <c r="D128" s="1076">
        <f t="shared" si="69"/>
        <v>1.013787510137875E-2</v>
      </c>
      <c r="E128" s="1076">
        <f t="shared" si="69"/>
        <v>1.4425116673737802E-2</v>
      </c>
      <c r="F128" s="1076">
        <f t="shared" si="69"/>
        <v>3.4071550255536626E-2</v>
      </c>
      <c r="G128" s="1076">
        <f t="shared" si="69"/>
        <v>0.1083979641299079</v>
      </c>
      <c r="H128" s="1076">
        <f t="shared" si="69"/>
        <v>7.6824583866837385E-3</v>
      </c>
      <c r="I128" s="1076">
        <f t="shared" si="69"/>
        <v>1.0869565217391304E-2</v>
      </c>
      <c r="J128" s="1076">
        <f t="shared" si="69"/>
        <v>3.4965034965034965E-3</v>
      </c>
      <c r="K128" s="1076">
        <f t="shared" si="69"/>
        <v>1.3089005235602094E-2</v>
      </c>
      <c r="L128" s="1076">
        <f t="shared" si="69"/>
        <v>5.1903114186851208E-2</v>
      </c>
      <c r="M128" s="1076">
        <f t="shared" si="69"/>
        <v>2.5669642857142856E-2</v>
      </c>
      <c r="N128" s="1076">
        <f t="shared" si="69"/>
        <v>0</v>
      </c>
      <c r="O128" s="1076">
        <f t="shared" si="69"/>
        <v>2.2427440633245383E-2</v>
      </c>
      <c r="P128" s="1076">
        <f t="shared" si="69"/>
        <v>0</v>
      </c>
      <c r="Q128" s="1076">
        <f t="shared" si="69"/>
        <v>3.8834951456310678E-3</v>
      </c>
      <c r="R128" s="1076">
        <f t="shared" si="69"/>
        <v>3.7174721189591076E-3</v>
      </c>
      <c r="S128" s="1076">
        <f t="shared" si="69"/>
        <v>9.2592592592592587E-3</v>
      </c>
      <c r="T128" s="1076">
        <f t="shared" si="69"/>
        <v>4.8780487804878049E-3</v>
      </c>
      <c r="U128" s="1076">
        <f t="shared" si="69"/>
        <v>3.2258064516129031E-2</v>
      </c>
      <c r="V128" s="1076">
        <f t="shared" si="69"/>
        <v>2.3809523809523808E-2</v>
      </c>
      <c r="W128" s="1076">
        <f t="shared" si="69"/>
        <v>0.23762376237623761</v>
      </c>
      <c r="X128" s="1076">
        <f t="shared" si="69"/>
        <v>1.5748031496062992E-2</v>
      </c>
      <c r="Y128" s="1076">
        <f t="shared" si="69"/>
        <v>0</v>
      </c>
      <c r="Z128" s="1076">
        <f t="shared" si="69"/>
        <v>0.82690302398331594</v>
      </c>
      <c r="AA128" s="1076">
        <f t="shared" si="69"/>
        <v>0.30041777440182299</v>
      </c>
      <c r="AB128" s="1075"/>
      <c r="AC128" s="1075"/>
      <c r="AD128" s="1075"/>
      <c r="AE128" s="1108"/>
      <c r="AF128" s="1110"/>
      <c r="AG128" s="1072"/>
    </row>
    <row r="129" spans="1:33" s="1026" customFormat="1" ht="13" x14ac:dyDescent="0.3">
      <c r="A129" s="1029" t="s">
        <v>464</v>
      </c>
      <c r="B129" s="1074">
        <v>148</v>
      </c>
      <c r="C129" s="1074">
        <v>0</v>
      </c>
      <c r="D129" s="1074">
        <v>14</v>
      </c>
      <c r="E129" s="1074">
        <v>75</v>
      </c>
      <c r="F129" s="1074">
        <v>59</v>
      </c>
      <c r="G129" s="1074">
        <v>293</v>
      </c>
      <c r="H129" s="1074">
        <v>45</v>
      </c>
      <c r="I129" s="1074">
        <v>1</v>
      </c>
      <c r="J129" s="1074">
        <v>4</v>
      </c>
      <c r="K129" s="1074">
        <v>2</v>
      </c>
      <c r="L129" s="1074">
        <v>25</v>
      </c>
      <c r="M129" s="1074">
        <v>10</v>
      </c>
      <c r="N129" s="1074">
        <v>1</v>
      </c>
      <c r="O129" s="1074">
        <v>0</v>
      </c>
      <c r="P129" s="1074">
        <v>0</v>
      </c>
      <c r="Q129" s="1074">
        <v>1</v>
      </c>
      <c r="R129" s="1074">
        <v>0</v>
      </c>
      <c r="S129" s="1074">
        <v>1</v>
      </c>
      <c r="T129" s="1074">
        <v>0</v>
      </c>
      <c r="U129" s="1074">
        <v>57</v>
      </c>
      <c r="V129" s="1074">
        <v>0</v>
      </c>
      <c r="W129" s="1074">
        <v>0</v>
      </c>
      <c r="X129" s="1074">
        <v>1</v>
      </c>
      <c r="Y129" s="1074">
        <v>0</v>
      </c>
      <c r="Z129" s="1074">
        <v>0</v>
      </c>
      <c r="AA129" s="1074">
        <v>143</v>
      </c>
      <c r="AB129" s="1075">
        <v>0</v>
      </c>
      <c r="AC129" s="1075">
        <v>0</v>
      </c>
      <c r="AD129" s="1075">
        <v>2</v>
      </c>
      <c r="AE129" s="1108" t="str">
        <f t="shared" si="50"/>
        <v>TRUE</v>
      </c>
      <c r="AF129" s="1110" t="str">
        <f t="shared" si="51"/>
        <v>TRUE</v>
      </c>
      <c r="AG129" s="1072" t="str">
        <f t="shared" si="52"/>
        <v>TRUE</v>
      </c>
    </row>
    <row r="130" spans="1:33" s="1054" customFormat="1" ht="13.5" thickBot="1" x14ac:dyDescent="0.35">
      <c r="A130" s="1056" t="s">
        <v>465</v>
      </c>
      <c r="B130" s="1077">
        <f>IFERROR(B129/(B115-B124),"-")</f>
        <v>0.10429880197322058</v>
      </c>
      <c r="C130" s="1077" t="str">
        <f t="shared" ref="C130:AA130" si="70">IFERROR(C129/(C115-C124),"-")</f>
        <v>-</v>
      </c>
      <c r="D130" s="1077">
        <f t="shared" si="70"/>
        <v>0.21875</v>
      </c>
      <c r="E130" s="1077">
        <f t="shared" si="70"/>
        <v>0.13686131386861314</v>
      </c>
      <c r="F130" s="1077">
        <f t="shared" si="70"/>
        <v>7.3110285006195791E-2</v>
      </c>
      <c r="G130" s="1077">
        <f t="shared" si="70"/>
        <v>0.16916859122401848</v>
      </c>
      <c r="H130" s="1077">
        <f t="shared" si="70"/>
        <v>0.73770491803278693</v>
      </c>
      <c r="I130" s="1077">
        <f t="shared" si="70"/>
        <v>0.14285714285714285</v>
      </c>
      <c r="J130" s="1077">
        <f t="shared" si="70"/>
        <v>2.8985507246376812E-2</v>
      </c>
      <c r="K130" s="1077">
        <f t="shared" si="70"/>
        <v>9.5238095238095233E-2</v>
      </c>
      <c r="L130" s="1077">
        <f t="shared" si="70"/>
        <v>0.11312217194570136</v>
      </c>
      <c r="M130" s="1077">
        <f t="shared" si="70"/>
        <v>2.5510204081632654E-2</v>
      </c>
      <c r="N130" s="1077">
        <f t="shared" si="70"/>
        <v>1</v>
      </c>
      <c r="O130" s="1077">
        <f t="shared" si="70"/>
        <v>0</v>
      </c>
      <c r="P130" s="1077" t="str">
        <f t="shared" si="70"/>
        <v>-</v>
      </c>
      <c r="Q130" s="1077">
        <f t="shared" si="70"/>
        <v>2.9411764705882353E-2</v>
      </c>
      <c r="R130" s="1077">
        <f t="shared" si="70"/>
        <v>0</v>
      </c>
      <c r="S130" s="1077">
        <f t="shared" si="70"/>
        <v>1.0638297872340425E-2</v>
      </c>
      <c r="T130" s="1077">
        <f t="shared" si="70"/>
        <v>0</v>
      </c>
      <c r="U130" s="1077">
        <f t="shared" si="70"/>
        <v>0.86363636363636365</v>
      </c>
      <c r="V130" s="1077">
        <f t="shared" si="70"/>
        <v>0</v>
      </c>
      <c r="W130" s="1077">
        <f t="shared" si="70"/>
        <v>0</v>
      </c>
      <c r="X130" s="1077">
        <f t="shared" si="70"/>
        <v>2.4390243902439025E-2</v>
      </c>
      <c r="Y130" s="1077" t="str">
        <f t="shared" si="70"/>
        <v>-</v>
      </c>
      <c r="Z130" s="1077" t="str">
        <f t="shared" si="70"/>
        <v>-</v>
      </c>
      <c r="AA130" s="1077">
        <f t="shared" si="70"/>
        <v>0.47350993377483441</v>
      </c>
      <c r="AB130" s="1078"/>
      <c r="AC130" s="1078"/>
      <c r="AD130" s="1078"/>
      <c r="AE130" s="1108"/>
      <c r="AF130" s="1110"/>
      <c r="AG130" s="1072"/>
    </row>
    <row r="131" spans="1:33" s="1039" customFormat="1" ht="15.5" x14ac:dyDescent="0.35">
      <c r="A131" s="1038" t="s">
        <v>257</v>
      </c>
      <c r="B131" s="1061"/>
      <c r="C131" s="1061"/>
      <c r="D131" s="1061"/>
      <c r="E131" s="1061"/>
      <c r="F131" s="1061"/>
      <c r="G131" s="1062"/>
      <c r="H131" s="1061"/>
      <c r="I131" s="1061"/>
      <c r="J131" s="1061"/>
      <c r="K131" s="1061"/>
      <c r="L131" s="1061"/>
      <c r="M131" s="1061"/>
      <c r="N131" s="1061"/>
      <c r="O131" s="1061"/>
      <c r="P131" s="1061"/>
      <c r="Q131" s="1061"/>
      <c r="R131" s="1061"/>
      <c r="S131" s="1061"/>
      <c r="T131" s="1061"/>
      <c r="U131" s="1061"/>
      <c r="V131" s="1061"/>
      <c r="W131" s="1061"/>
      <c r="X131" s="1061"/>
      <c r="Y131" s="1061"/>
      <c r="Z131" s="1061"/>
      <c r="AA131" s="1061"/>
      <c r="AB131" s="1079"/>
      <c r="AC131" s="1079"/>
      <c r="AD131" s="1079"/>
      <c r="AE131" s="1108"/>
      <c r="AF131" s="1110"/>
      <c r="AG131" s="1072"/>
    </row>
    <row r="132" spans="1:33" s="1026" customFormat="1" ht="13" x14ac:dyDescent="0.3">
      <c r="A132" s="1041" t="s">
        <v>463</v>
      </c>
      <c r="B132" s="1074">
        <v>5023</v>
      </c>
      <c r="C132" s="1074">
        <v>7</v>
      </c>
      <c r="D132" s="1074">
        <v>895</v>
      </c>
      <c r="E132" s="1074">
        <v>2746</v>
      </c>
      <c r="F132" s="1074">
        <v>1375</v>
      </c>
      <c r="G132" s="1074">
        <v>6374</v>
      </c>
      <c r="H132" s="1074">
        <v>359</v>
      </c>
      <c r="I132" s="1074">
        <v>186</v>
      </c>
      <c r="J132" s="1074">
        <v>629</v>
      </c>
      <c r="K132" s="1074">
        <v>305</v>
      </c>
      <c r="L132" s="1074">
        <v>433</v>
      </c>
      <c r="M132" s="1074">
        <v>1084</v>
      </c>
      <c r="N132" s="1074">
        <v>89</v>
      </c>
      <c r="O132" s="1074">
        <v>448</v>
      </c>
      <c r="P132" s="1074">
        <v>27</v>
      </c>
      <c r="Q132" s="1074">
        <v>243</v>
      </c>
      <c r="R132" s="1074">
        <v>387</v>
      </c>
      <c r="S132" s="1074">
        <v>163</v>
      </c>
      <c r="T132" s="1074">
        <v>162</v>
      </c>
      <c r="U132" s="1074">
        <v>128</v>
      </c>
      <c r="V132" s="1074">
        <v>19</v>
      </c>
      <c r="W132" s="1074">
        <v>190</v>
      </c>
      <c r="X132" s="1074">
        <v>171</v>
      </c>
      <c r="Y132" s="1074">
        <v>19</v>
      </c>
      <c r="Z132" s="1074">
        <v>36</v>
      </c>
      <c r="AA132" s="1074">
        <v>637</v>
      </c>
      <c r="AB132" s="1075">
        <v>27</v>
      </c>
      <c r="AC132" s="1075">
        <v>403</v>
      </c>
      <c r="AD132" s="1075">
        <v>229</v>
      </c>
      <c r="AE132" s="1108" t="str">
        <f t="shared" si="50"/>
        <v>TRUE</v>
      </c>
      <c r="AF132" s="1110" t="str">
        <f t="shared" si="51"/>
        <v>TRUE</v>
      </c>
      <c r="AG132" s="1072" t="str">
        <f t="shared" si="52"/>
        <v>TRUE</v>
      </c>
    </row>
    <row r="133" spans="1:33" s="1026" customFormat="1" ht="13.5" thickBot="1" x14ac:dyDescent="0.35">
      <c r="A133" s="1056" t="s">
        <v>258</v>
      </c>
      <c r="B133" s="1080">
        <f t="shared" ref="B133:AA133" si="71">IFERROR(B132/B115,"-")</f>
        <v>0.50752753359603919</v>
      </c>
      <c r="C133" s="1080">
        <f t="shared" si="71"/>
        <v>5.6451612903225805E-2</v>
      </c>
      <c r="D133" s="1080">
        <f t="shared" si="71"/>
        <v>0.35375494071146246</v>
      </c>
      <c r="E133" s="1080">
        <f t="shared" si="71"/>
        <v>0.52185480805777273</v>
      </c>
      <c r="F133" s="1080">
        <f t="shared" si="71"/>
        <v>0.6940938919737506</v>
      </c>
      <c r="G133" s="1080">
        <f t="shared" si="71"/>
        <v>0.34952840535205087</v>
      </c>
      <c r="H133" s="1080">
        <f t="shared" si="71"/>
        <v>0.42636579572446553</v>
      </c>
      <c r="I133" s="1080">
        <f t="shared" si="71"/>
        <v>0.496</v>
      </c>
      <c r="J133" s="1080">
        <f t="shared" si="71"/>
        <v>0.49063962558502339</v>
      </c>
      <c r="K133" s="1080">
        <f t="shared" si="71"/>
        <v>0.75682382133995041</v>
      </c>
      <c r="L133" s="1080">
        <f t="shared" si="71"/>
        <v>0.84901960784313724</v>
      </c>
      <c r="M133" s="1080">
        <f t="shared" si="71"/>
        <v>0.84161490683229812</v>
      </c>
      <c r="N133" s="1080">
        <f t="shared" si="71"/>
        <v>0.21040189125295508</v>
      </c>
      <c r="O133" s="1080">
        <f t="shared" si="71"/>
        <v>0.29242819843342038</v>
      </c>
      <c r="P133" s="1080">
        <f t="shared" si="71"/>
        <v>0.28723404255319152</v>
      </c>
      <c r="Q133" s="1080">
        <f t="shared" si="71"/>
        <v>0.44262295081967212</v>
      </c>
      <c r="R133" s="1080">
        <f t="shared" si="71"/>
        <v>0.30592885375494072</v>
      </c>
      <c r="S133" s="1080">
        <f t="shared" si="71"/>
        <v>0.52580645161290318</v>
      </c>
      <c r="T133" s="1080">
        <f t="shared" si="71"/>
        <v>0.7168141592920354</v>
      </c>
      <c r="U133" s="1080">
        <f t="shared" si="71"/>
        <v>0.80503144654088055</v>
      </c>
      <c r="V133" s="1080">
        <f t="shared" si="71"/>
        <v>0.14728682170542637</v>
      </c>
      <c r="W133" s="1080">
        <f t="shared" si="71"/>
        <v>0.88372093023255816</v>
      </c>
      <c r="X133" s="1080">
        <f t="shared" si="71"/>
        <v>0.57966101694915251</v>
      </c>
      <c r="Y133" s="1080">
        <f t="shared" si="71"/>
        <v>6.2706270627062702E-2</v>
      </c>
      <c r="Z133" s="1080">
        <f t="shared" si="71"/>
        <v>3.7539103232533892E-2</v>
      </c>
      <c r="AA133" s="1080">
        <f t="shared" si="71"/>
        <v>0.21703577512776831</v>
      </c>
      <c r="AB133" s="1080"/>
      <c r="AC133" s="1078"/>
      <c r="AD133" s="1078"/>
      <c r="AE133" s="1108"/>
      <c r="AF133" s="1110"/>
      <c r="AG133" s="1072"/>
    </row>
    <row r="134" spans="1:33" s="1026" customFormat="1" ht="15.5" x14ac:dyDescent="0.35">
      <c r="A134" s="1091" t="s">
        <v>658</v>
      </c>
      <c r="B134" s="1093"/>
      <c r="C134" s="1093"/>
      <c r="D134" s="1093"/>
      <c r="E134" s="1093"/>
      <c r="F134" s="1093"/>
      <c r="G134" s="1093"/>
      <c r="H134" s="1093"/>
      <c r="I134" s="1093"/>
      <c r="J134" s="1093"/>
      <c r="K134" s="1093"/>
      <c r="L134" s="1093"/>
      <c r="M134" s="1093"/>
      <c r="N134" s="1093"/>
      <c r="O134" s="1093"/>
      <c r="P134" s="1093"/>
      <c r="Q134" s="1093"/>
      <c r="R134" s="1093"/>
      <c r="S134" s="1093"/>
      <c r="T134" s="1093"/>
      <c r="U134" s="1093"/>
      <c r="V134" s="1093"/>
      <c r="W134" s="1093"/>
      <c r="X134" s="1093"/>
      <c r="Y134" s="1093"/>
      <c r="Z134" s="1093"/>
      <c r="AA134" s="1093"/>
      <c r="AB134" s="1093"/>
      <c r="AC134" s="1079"/>
      <c r="AD134" s="1079"/>
      <c r="AE134" s="1108"/>
      <c r="AF134" s="1110"/>
      <c r="AG134" s="1072"/>
    </row>
    <row r="135" spans="1:33" s="1026" customFormat="1" ht="13" x14ac:dyDescent="0.3">
      <c r="A135" s="1092" t="s">
        <v>659</v>
      </c>
      <c r="B135" s="1074">
        <v>6234</v>
      </c>
      <c r="C135" s="1074">
        <v>52</v>
      </c>
      <c r="D135" s="1074">
        <v>1807</v>
      </c>
      <c r="E135" s="1074">
        <v>3567</v>
      </c>
      <c r="F135" s="1074">
        <v>808</v>
      </c>
      <c r="G135" s="1074">
        <v>6716</v>
      </c>
      <c r="H135" s="1074">
        <v>593</v>
      </c>
      <c r="I135" s="1074">
        <v>323</v>
      </c>
      <c r="J135" s="1074">
        <v>959</v>
      </c>
      <c r="K135" s="1074">
        <v>312</v>
      </c>
      <c r="L135" s="1074">
        <v>128</v>
      </c>
      <c r="M135" s="1074">
        <v>333</v>
      </c>
      <c r="N135" s="1074">
        <v>0</v>
      </c>
      <c r="O135" s="1074">
        <v>1468</v>
      </c>
      <c r="P135" s="1074">
        <v>63</v>
      </c>
      <c r="Q135" s="1074">
        <v>435</v>
      </c>
      <c r="R135" s="1074">
        <v>1021</v>
      </c>
      <c r="S135" s="1074">
        <v>176</v>
      </c>
      <c r="T135" s="1074">
        <v>200</v>
      </c>
      <c r="U135" s="1074">
        <v>98</v>
      </c>
      <c r="V135" s="1074">
        <v>2</v>
      </c>
      <c r="W135" s="1074">
        <v>32</v>
      </c>
      <c r="X135" s="1074">
        <v>91</v>
      </c>
      <c r="Y135" s="1074">
        <v>76</v>
      </c>
      <c r="Z135" s="1074">
        <v>1</v>
      </c>
      <c r="AA135" s="1074">
        <v>333</v>
      </c>
      <c r="AB135" s="1074">
        <v>11</v>
      </c>
      <c r="AC135" s="1074">
        <v>1</v>
      </c>
      <c r="AD135" s="1074">
        <v>60</v>
      </c>
      <c r="AE135" s="1108" t="str">
        <f t="shared" si="50"/>
        <v>TRUE</v>
      </c>
      <c r="AF135" s="1110" t="str">
        <f>IF(B135=SUM(H135:X135),"TRUE","FALSE")</f>
        <v>TRUE</v>
      </c>
      <c r="AG135" s="1072" t="str">
        <f>IF(G135=SUM(H135:AD135),"TRUE","FALSE")</f>
        <v>TRUE</v>
      </c>
    </row>
    <row r="136" spans="1:33" s="1026" customFormat="1" ht="14.15" customHeight="1" x14ac:dyDescent="0.3">
      <c r="A136" s="1112" t="s">
        <v>660</v>
      </c>
      <c r="B136" s="1097">
        <f>IFERROR(B135/B115,"-")</f>
        <v>0.62988784480145499</v>
      </c>
      <c r="C136" s="1097">
        <f t="shared" ref="C136:AC136" si="72">IFERROR(C135/C115,"-")</f>
        <v>0.41935483870967744</v>
      </c>
      <c r="D136" s="1097">
        <f t="shared" si="72"/>
        <v>0.71422924901185769</v>
      </c>
      <c r="E136" s="1097">
        <f t="shared" si="72"/>
        <v>0.67787913340935002</v>
      </c>
      <c r="F136" s="1097">
        <f t="shared" si="72"/>
        <v>0.40787481070166581</v>
      </c>
      <c r="G136" s="1097">
        <f t="shared" si="72"/>
        <v>0.36828251809607371</v>
      </c>
      <c r="H136" s="1097">
        <f t="shared" si="72"/>
        <v>0.70427553444180524</v>
      </c>
      <c r="I136" s="1097">
        <f t="shared" si="72"/>
        <v>0.86133333333333328</v>
      </c>
      <c r="J136" s="1097">
        <f t="shared" si="72"/>
        <v>0.74804992199687992</v>
      </c>
      <c r="K136" s="1097">
        <f t="shared" si="72"/>
        <v>0.77419354838709675</v>
      </c>
      <c r="L136" s="1097">
        <f t="shared" si="72"/>
        <v>0.25098039215686274</v>
      </c>
      <c r="M136" s="1097">
        <f t="shared" si="72"/>
        <v>0.25854037267080743</v>
      </c>
      <c r="N136" s="1097">
        <f t="shared" si="72"/>
        <v>0</v>
      </c>
      <c r="O136" s="1097">
        <f t="shared" si="72"/>
        <v>0.95822454308093996</v>
      </c>
      <c r="P136" s="1097">
        <f t="shared" si="72"/>
        <v>0.67021276595744683</v>
      </c>
      <c r="Q136" s="1097">
        <f t="shared" si="72"/>
        <v>0.79234972677595628</v>
      </c>
      <c r="R136" s="1097">
        <f t="shared" si="72"/>
        <v>0.80711462450592886</v>
      </c>
      <c r="S136" s="1097">
        <f t="shared" si="72"/>
        <v>0.56774193548387097</v>
      </c>
      <c r="T136" s="1097">
        <f t="shared" si="72"/>
        <v>0.88495575221238942</v>
      </c>
      <c r="U136" s="1097">
        <f t="shared" si="72"/>
        <v>0.61635220125786161</v>
      </c>
      <c r="V136" s="1097">
        <f t="shared" si="72"/>
        <v>1.5503875968992248E-2</v>
      </c>
      <c r="W136" s="1097">
        <f t="shared" si="72"/>
        <v>0.14883720930232558</v>
      </c>
      <c r="X136" s="1097">
        <f t="shared" si="72"/>
        <v>0.30847457627118646</v>
      </c>
      <c r="Y136" s="1097">
        <f t="shared" si="72"/>
        <v>0.25082508250825081</v>
      </c>
      <c r="Z136" s="1097">
        <f t="shared" si="72"/>
        <v>1.0427528675703858E-3</v>
      </c>
      <c r="AA136" s="1097">
        <f t="shared" si="72"/>
        <v>0.11345826235093696</v>
      </c>
      <c r="AB136" s="1097">
        <f t="shared" si="72"/>
        <v>9.4017094017094016E-2</v>
      </c>
      <c r="AC136" s="1097">
        <f t="shared" si="72"/>
        <v>3.5087719298245611E-4</v>
      </c>
      <c r="AD136" s="1097">
        <f>IFERROR(AD135/AD115,"-")</f>
        <v>5.106382978723404E-2</v>
      </c>
      <c r="AE136" s="1072"/>
      <c r="AF136" s="1110"/>
      <c r="AG136" s="1072"/>
    </row>
    <row r="137" spans="1:33" s="557" customFormat="1" ht="11.25" customHeight="1" thickBot="1" x14ac:dyDescent="0.4">
      <c r="A137" s="759"/>
      <c r="B137" s="552"/>
      <c r="C137" s="552"/>
      <c r="D137" s="552"/>
      <c r="E137" s="552"/>
      <c r="F137" s="552"/>
      <c r="G137" s="552"/>
      <c r="H137" s="552"/>
      <c r="I137" s="552"/>
      <c r="J137" s="552"/>
      <c r="K137" s="552"/>
      <c r="L137" s="552"/>
      <c r="M137" s="552"/>
      <c r="N137" s="552"/>
      <c r="O137" s="552"/>
      <c r="P137" s="552"/>
      <c r="Q137" s="552"/>
      <c r="R137" s="552"/>
      <c r="S137" s="552"/>
      <c r="T137" s="552"/>
      <c r="U137" s="552"/>
      <c r="V137" s="552"/>
      <c r="W137" s="552"/>
      <c r="X137" s="552"/>
      <c r="Y137" s="552"/>
      <c r="Z137" s="552"/>
      <c r="AA137" s="552"/>
      <c r="AB137" s="552"/>
      <c r="AC137" s="552"/>
      <c r="AD137" s="552"/>
      <c r="AE137" s="552"/>
      <c r="AF137" s="552"/>
      <c r="AG137" s="552"/>
    </row>
    <row r="138" spans="1:33" s="892" customFormat="1" ht="29.25" customHeight="1" thickBot="1" x14ac:dyDescent="0.4">
      <c r="A138" s="894" t="s">
        <v>3</v>
      </c>
      <c r="B138" s="1172"/>
      <c r="C138" s="1172"/>
      <c r="D138" s="1172"/>
      <c r="E138" s="1172"/>
      <c r="F138" s="1172"/>
      <c r="G138" s="1172"/>
      <c r="H138" s="1202"/>
      <c r="I138" s="1202"/>
      <c r="J138" s="1172"/>
      <c r="K138" s="1172"/>
      <c r="L138" s="1172"/>
      <c r="M138" s="1172"/>
      <c r="N138" s="1172"/>
      <c r="O138" s="1172"/>
      <c r="P138" s="1172"/>
      <c r="Q138" s="1172"/>
      <c r="R138" s="1172"/>
      <c r="S138" s="1172"/>
      <c r="T138" s="1172"/>
      <c r="U138" s="1172"/>
      <c r="V138" s="1172"/>
      <c r="W138" s="1172"/>
      <c r="X138" s="1172"/>
      <c r="Y138" s="1172"/>
      <c r="Z138" s="1172"/>
      <c r="AA138" s="1172"/>
      <c r="AB138" s="1172"/>
      <c r="AC138" s="1172"/>
      <c r="AD138" s="1172"/>
      <c r="AE138" s="1172"/>
      <c r="AF138" s="1172"/>
      <c r="AG138" s="1172"/>
    </row>
    <row r="139" spans="1:33" s="1207" customFormat="1" ht="15.5" x14ac:dyDescent="0.35">
      <c r="A139" s="1203" t="s">
        <v>235</v>
      </c>
      <c r="B139" s="1204"/>
      <c r="C139" s="1204"/>
      <c r="D139" s="1204"/>
      <c r="E139" s="1204"/>
      <c r="F139" s="1204"/>
      <c r="G139" s="1205"/>
      <c r="H139" s="1204"/>
      <c r="I139" s="1204"/>
      <c r="J139" s="1204"/>
      <c r="K139" s="1204"/>
      <c r="L139" s="1204"/>
      <c r="M139" s="1204"/>
      <c r="N139" s="1204"/>
      <c r="O139" s="1204"/>
      <c r="P139" s="1204"/>
      <c r="Q139" s="1204"/>
      <c r="R139" s="1204"/>
      <c r="S139" s="1204"/>
      <c r="T139" s="1204"/>
      <c r="U139" s="1204"/>
      <c r="V139" s="1204"/>
      <c r="W139" s="1204"/>
      <c r="X139" s="1204"/>
      <c r="Y139" s="1204"/>
      <c r="Z139" s="1204"/>
      <c r="AA139" s="1204"/>
      <c r="AB139" s="1204"/>
      <c r="AC139" s="1204"/>
      <c r="AD139" s="1204"/>
      <c r="AE139" s="1204"/>
      <c r="AF139" s="1204"/>
      <c r="AG139" s="1206"/>
    </row>
    <row r="140" spans="1:33" s="1028" customFormat="1" ht="13" x14ac:dyDescent="0.3">
      <c r="A140" s="1027" t="s">
        <v>236</v>
      </c>
      <c r="B140" s="1063">
        <f t="shared" ref="B140:R140" si="73">IFERROR((B144-AVERAGE(B141:B143))/AVERAGE(B141:B143),"-")</f>
        <v>7.7845501523784347E-2</v>
      </c>
      <c r="C140" s="1063">
        <f t="shared" si="73"/>
        <v>-3.9525691699604185E-3</v>
      </c>
      <c r="D140" s="1063">
        <f t="shared" si="73"/>
        <v>4.5960720793682977E-2</v>
      </c>
      <c r="E140" s="1063">
        <f t="shared" si="73"/>
        <v>9.9215580200162246E-2</v>
      </c>
      <c r="F140" s="1063">
        <f t="shared" si="73"/>
        <v>4.4540009215174245E-2</v>
      </c>
      <c r="G140" s="1064">
        <f t="shared" si="73"/>
        <v>9.6689384593605349E-2</v>
      </c>
      <c r="H140" s="1063">
        <f t="shared" si="73"/>
        <v>-5.7824358511022807E-2</v>
      </c>
      <c r="I140" s="1063">
        <f t="shared" si="73"/>
        <v>3.5019455252918288E-2</v>
      </c>
      <c r="J140" s="1063">
        <f t="shared" si="73"/>
        <v>9.0454653653892474E-3</v>
      </c>
      <c r="K140" s="1063">
        <f t="shared" si="73"/>
        <v>7.979626485568761E-2</v>
      </c>
      <c r="L140" s="1063">
        <f t="shared" si="73"/>
        <v>0.14448669201520911</v>
      </c>
      <c r="M140" s="1063">
        <f t="shared" si="73"/>
        <v>4.6224961479198766E-2</v>
      </c>
      <c r="N140" s="1063">
        <f t="shared" si="73"/>
        <v>7.1100917431192664E-2</v>
      </c>
      <c r="O140" s="1063">
        <f t="shared" si="73"/>
        <v>-1.8181818181818118E-2</v>
      </c>
      <c r="P140" s="1063" t="str">
        <f t="shared" si="73"/>
        <v>-</v>
      </c>
      <c r="Q140" s="1063" t="str">
        <f t="shared" si="73"/>
        <v>-</v>
      </c>
      <c r="R140" s="1063">
        <f t="shared" si="73"/>
        <v>0.17326007326007326</v>
      </c>
      <c r="S140" s="1063">
        <f>IFERROR((S144-AVERAGE(S141:S143))/AVERAGE(S141:S143),"-")</f>
        <v>5.4195804195804248E-2</v>
      </c>
      <c r="T140" s="1063">
        <f>IFERROR((T144-AVERAGE(T141:T143))/AVERAGE(T141:T143),"-")</f>
        <v>0.1484375</v>
      </c>
      <c r="U140" s="1063">
        <f t="shared" ref="U140:AD140" si="74">IFERROR((U144-AVERAGE(U141:U143))/AVERAGE(U141:U143),"-")</f>
        <v>4.9407114624505991E-2</v>
      </c>
      <c r="V140" s="1063">
        <f t="shared" si="74"/>
        <v>8.4615384615384551E-2</v>
      </c>
      <c r="W140" s="1063">
        <f t="shared" si="74"/>
        <v>7.7519379844961239E-2</v>
      </c>
      <c r="X140" s="1063">
        <f t="shared" si="74"/>
        <v>2.4576271186440728E-2</v>
      </c>
      <c r="Y140" s="1063">
        <f t="shared" si="74"/>
        <v>1</v>
      </c>
      <c r="Z140" s="1063" t="str">
        <f t="shared" si="74"/>
        <v>-</v>
      </c>
      <c r="AA140" s="1063">
        <f t="shared" si="74"/>
        <v>-0.1104226598805045</v>
      </c>
      <c r="AB140" s="1063">
        <f t="shared" si="74"/>
        <v>-0.5862068965517242</v>
      </c>
      <c r="AC140" s="1063">
        <f t="shared" si="74"/>
        <v>0.24064592359196529</v>
      </c>
      <c r="AD140" s="1063">
        <f t="shared" si="74"/>
        <v>0.15158582089552244</v>
      </c>
      <c r="AE140" s="1063"/>
      <c r="AF140" s="1109"/>
      <c r="AG140" s="1063"/>
    </row>
    <row r="141" spans="1:33" s="1026" customFormat="1" ht="13" x14ac:dyDescent="0.3">
      <c r="A141" s="1208" t="s">
        <v>651</v>
      </c>
      <c r="B141" s="1065">
        <v>10047</v>
      </c>
      <c r="C141" s="1065">
        <v>100</v>
      </c>
      <c r="D141" s="1065">
        <v>1676</v>
      </c>
      <c r="E141" s="1065">
        <v>6072</v>
      </c>
      <c r="F141" s="1065">
        <v>2199</v>
      </c>
      <c r="G141" s="1066">
        <v>14466</v>
      </c>
      <c r="H141" s="1065">
        <v>1011</v>
      </c>
      <c r="I141" s="1065">
        <v>516</v>
      </c>
      <c r="J141" s="1065">
        <v>1371</v>
      </c>
      <c r="K141" s="1065">
        <v>589</v>
      </c>
      <c r="L141" s="1065">
        <v>552</v>
      </c>
      <c r="M141" s="1209">
        <v>1320</v>
      </c>
      <c r="N141" s="1209">
        <v>412</v>
      </c>
      <c r="O141" s="1065">
        <v>16</v>
      </c>
      <c r="P141" s="1065">
        <v>0</v>
      </c>
      <c r="Q141" s="1065">
        <v>0</v>
      </c>
      <c r="R141" s="1210">
        <v>2621</v>
      </c>
      <c r="S141" s="1065">
        <v>363</v>
      </c>
      <c r="T141" s="1065">
        <v>405</v>
      </c>
      <c r="U141" s="1065">
        <v>165</v>
      </c>
      <c r="V141" s="1065">
        <v>48</v>
      </c>
      <c r="W141" s="1065">
        <v>236</v>
      </c>
      <c r="X141" s="1065">
        <v>422</v>
      </c>
      <c r="Y141" s="1065">
        <v>0</v>
      </c>
      <c r="Z141" s="1065">
        <v>0</v>
      </c>
      <c r="AA141" s="1065">
        <v>1682</v>
      </c>
      <c r="AB141" s="1065">
        <v>185</v>
      </c>
      <c r="AC141" s="1065">
        <v>1349</v>
      </c>
      <c r="AD141" s="1065">
        <v>1203</v>
      </c>
      <c r="AE141" s="1211" t="str">
        <f>IF(B141=SUM(C141:F141),"TRUE","FALSE")</f>
        <v>TRUE</v>
      </c>
      <c r="AF141" s="1110" t="str">
        <f>IF(B141=SUM(H141:X141),"TRUE","FALSE")</f>
        <v>TRUE</v>
      </c>
      <c r="AG141" s="1212" t="str">
        <f>IF(G141=SUM(H141:AD141),"TRUE","FALSE")</f>
        <v>TRUE</v>
      </c>
    </row>
    <row r="142" spans="1:33" s="1026" customFormat="1" ht="13" x14ac:dyDescent="0.3">
      <c r="A142" s="1213" t="s">
        <v>696</v>
      </c>
      <c r="B142" s="1069">
        <v>10220</v>
      </c>
      <c r="C142" s="1069">
        <v>81</v>
      </c>
      <c r="D142" s="1069">
        <v>1712</v>
      </c>
      <c r="E142" s="1069">
        <v>6240</v>
      </c>
      <c r="F142" s="1069">
        <v>2187</v>
      </c>
      <c r="G142" s="1070">
        <v>17817</v>
      </c>
      <c r="H142" s="1069">
        <v>899</v>
      </c>
      <c r="I142" s="1069">
        <v>503</v>
      </c>
      <c r="J142" s="1069">
        <v>1438</v>
      </c>
      <c r="K142" s="1069">
        <v>591</v>
      </c>
      <c r="L142" s="1069">
        <v>534</v>
      </c>
      <c r="M142" s="1214">
        <v>1312</v>
      </c>
      <c r="N142" s="1209">
        <v>449</v>
      </c>
      <c r="O142" s="1069">
        <v>21</v>
      </c>
      <c r="P142" s="1069">
        <v>0</v>
      </c>
      <c r="Q142" s="1069">
        <v>0</v>
      </c>
      <c r="R142" s="1210">
        <v>2819</v>
      </c>
      <c r="S142" s="1069">
        <v>379</v>
      </c>
      <c r="T142" s="1069">
        <v>392</v>
      </c>
      <c r="U142" s="1069">
        <v>166</v>
      </c>
      <c r="V142" s="1069">
        <v>40</v>
      </c>
      <c r="W142" s="1069">
        <v>272</v>
      </c>
      <c r="X142" s="1069">
        <v>405</v>
      </c>
      <c r="Y142" s="1069">
        <v>3</v>
      </c>
      <c r="Z142" s="1069">
        <v>0</v>
      </c>
      <c r="AA142" s="1069">
        <v>1467</v>
      </c>
      <c r="AB142" s="1069">
        <v>71</v>
      </c>
      <c r="AC142" s="1069">
        <v>4531</v>
      </c>
      <c r="AD142" s="1069">
        <v>1525</v>
      </c>
      <c r="AE142" s="1211" t="str">
        <f t="shared" ref="AE142:AE178" si="75">IF(B142=SUM(C142:F142),"TRUE","FALSE")</f>
        <v>TRUE</v>
      </c>
      <c r="AF142" s="1110" t="str">
        <f t="shared" ref="AF142:AF178" si="76">IF(B142=SUM(H142:X142),"TRUE","FALSE")</f>
        <v>TRUE</v>
      </c>
      <c r="AG142" s="1212" t="str">
        <f t="shared" ref="AG142:AG178" si="77">IF(G142=SUM(H142:AD142),"TRUE","FALSE")</f>
        <v>TRUE</v>
      </c>
    </row>
    <row r="143" spans="1:33" s="1026" customFormat="1" ht="13" x14ac:dyDescent="0.3">
      <c r="A143" s="1213" t="s">
        <v>726</v>
      </c>
      <c r="B143" s="1069">
        <v>9921</v>
      </c>
      <c r="C143" s="1069">
        <v>72</v>
      </c>
      <c r="D143" s="1069">
        <v>1551</v>
      </c>
      <c r="E143" s="1069">
        <v>6173</v>
      </c>
      <c r="F143" s="1069">
        <v>2125</v>
      </c>
      <c r="G143" s="1070">
        <v>17164</v>
      </c>
      <c r="H143" s="1069">
        <v>857</v>
      </c>
      <c r="I143" s="1069">
        <v>523</v>
      </c>
      <c r="J143" s="1069">
        <v>1392</v>
      </c>
      <c r="K143" s="1069">
        <v>587</v>
      </c>
      <c r="L143" s="1069">
        <v>492</v>
      </c>
      <c r="M143" s="1214">
        <v>1262</v>
      </c>
      <c r="N143" s="1209">
        <v>447</v>
      </c>
      <c r="O143" s="1069">
        <v>18</v>
      </c>
      <c r="P143" s="1069">
        <v>0</v>
      </c>
      <c r="Q143" s="1069">
        <v>0</v>
      </c>
      <c r="R143" s="1210">
        <v>2750</v>
      </c>
      <c r="S143" s="1069">
        <v>402</v>
      </c>
      <c r="T143" s="1069">
        <v>355</v>
      </c>
      <c r="U143" s="1069">
        <v>175</v>
      </c>
      <c r="V143" s="1069">
        <v>42</v>
      </c>
      <c r="W143" s="1069">
        <v>266</v>
      </c>
      <c r="X143" s="1069">
        <v>353</v>
      </c>
      <c r="Y143" s="1069">
        <v>3</v>
      </c>
      <c r="Z143" s="1069">
        <v>0</v>
      </c>
      <c r="AA143" s="1069">
        <v>1370</v>
      </c>
      <c r="AB143" s="1069">
        <v>34</v>
      </c>
      <c r="AC143" s="1069">
        <v>4276</v>
      </c>
      <c r="AD143" s="1069">
        <v>1560</v>
      </c>
      <c r="AE143" s="1211" t="str">
        <f t="shared" si="75"/>
        <v>TRUE</v>
      </c>
      <c r="AF143" s="1110" t="str">
        <f t="shared" si="76"/>
        <v>TRUE</v>
      </c>
      <c r="AG143" s="1212" t="str">
        <f t="shared" si="77"/>
        <v>TRUE</v>
      </c>
    </row>
    <row r="144" spans="1:33" s="1026" customFormat="1" ht="13" x14ac:dyDescent="0.3">
      <c r="A144" s="1213" t="s">
        <v>752</v>
      </c>
      <c r="B144" s="1069">
        <v>10846</v>
      </c>
      <c r="C144" s="1069">
        <v>84</v>
      </c>
      <c r="D144" s="1069">
        <v>1722</v>
      </c>
      <c r="E144" s="1069">
        <v>6773</v>
      </c>
      <c r="F144" s="1069">
        <v>2267</v>
      </c>
      <c r="G144" s="1070">
        <v>18076</v>
      </c>
      <c r="H144" s="1069">
        <v>869</v>
      </c>
      <c r="I144" s="1069">
        <v>532</v>
      </c>
      <c r="J144" s="1069">
        <v>1413</v>
      </c>
      <c r="K144" s="1069">
        <v>636</v>
      </c>
      <c r="L144" s="1069">
        <v>602</v>
      </c>
      <c r="M144" s="1214">
        <v>1358</v>
      </c>
      <c r="N144" s="1209">
        <v>467</v>
      </c>
      <c r="O144" s="1069">
        <v>18</v>
      </c>
      <c r="P144" s="1069">
        <v>0</v>
      </c>
      <c r="Q144" s="1069">
        <v>0</v>
      </c>
      <c r="R144" s="1210">
        <v>3203</v>
      </c>
      <c r="S144" s="1069">
        <v>402</v>
      </c>
      <c r="T144" s="1069">
        <v>441</v>
      </c>
      <c r="U144" s="1069">
        <v>177</v>
      </c>
      <c r="V144" s="1069">
        <v>47</v>
      </c>
      <c r="W144" s="1069">
        <v>278</v>
      </c>
      <c r="X144" s="1069">
        <v>403</v>
      </c>
      <c r="Y144" s="1069">
        <v>4</v>
      </c>
      <c r="Z144" s="1069">
        <v>0</v>
      </c>
      <c r="AA144" s="1069">
        <v>1340</v>
      </c>
      <c r="AB144" s="1069">
        <v>40</v>
      </c>
      <c r="AC144" s="1069">
        <v>4200</v>
      </c>
      <c r="AD144" s="1069">
        <v>1646</v>
      </c>
      <c r="AE144" s="1211" t="str">
        <f t="shared" si="75"/>
        <v>TRUE</v>
      </c>
      <c r="AF144" s="1110" t="str">
        <f t="shared" si="76"/>
        <v>TRUE</v>
      </c>
      <c r="AG144" s="1212" t="str">
        <f t="shared" si="77"/>
        <v>TRUE</v>
      </c>
    </row>
    <row r="145" spans="1:33" s="1026" customFormat="1" ht="13" x14ac:dyDescent="0.3">
      <c r="A145" s="1215" t="s">
        <v>425</v>
      </c>
      <c r="B145" s="1212" t="str">
        <f t="shared" ref="B145:AD145" si="78">IFERROR(CONCATENATE(B144," (",ROUND(B140*100,1),"%)"),"-")</f>
        <v>10846 (7.8%)</v>
      </c>
      <c r="C145" s="1212" t="str">
        <f t="shared" si="78"/>
        <v>84 (-0.4%)</v>
      </c>
      <c r="D145" s="1212" t="str">
        <f t="shared" si="78"/>
        <v>1722 (4.6%)</v>
      </c>
      <c r="E145" s="1212" t="str">
        <f t="shared" si="78"/>
        <v>6773 (9.9%)</v>
      </c>
      <c r="F145" s="1212" t="str">
        <f t="shared" si="78"/>
        <v>2267 (4.5%)</v>
      </c>
      <c r="G145" s="1216" t="str">
        <f t="shared" si="78"/>
        <v>18076 (9.7%)</v>
      </c>
      <c r="H145" s="1212" t="str">
        <f t="shared" si="78"/>
        <v>869 (-5.8%)</v>
      </c>
      <c r="I145" s="1212" t="str">
        <f t="shared" si="78"/>
        <v>532 (3.5%)</v>
      </c>
      <c r="J145" s="1212" t="str">
        <f t="shared" si="78"/>
        <v>1413 (0.9%)</v>
      </c>
      <c r="K145" s="1212" t="str">
        <f t="shared" si="78"/>
        <v>636 (8%)</v>
      </c>
      <c r="L145" s="1212" t="str">
        <f t="shared" si="78"/>
        <v>602 (14.4%)</v>
      </c>
      <c r="M145" s="1212" t="str">
        <f t="shared" si="78"/>
        <v>1358 (4.6%)</v>
      </c>
      <c r="N145" s="1212" t="str">
        <f t="shared" si="78"/>
        <v>467 (7.1%)</v>
      </c>
      <c r="O145" s="1212" t="str">
        <f t="shared" si="78"/>
        <v>18 (-1.8%)</v>
      </c>
      <c r="P145" s="1212" t="str">
        <f t="shared" si="78"/>
        <v>-</v>
      </c>
      <c r="Q145" s="1212" t="str">
        <f t="shared" si="78"/>
        <v>-</v>
      </c>
      <c r="R145" s="1212" t="str">
        <f t="shared" si="78"/>
        <v>3203 (17.3%)</v>
      </c>
      <c r="S145" s="1212" t="str">
        <f>IFERROR(CONCATENATE(S144," (",ROUND(S140*100,1),"%)"),"-")</f>
        <v>402 (5.4%)</v>
      </c>
      <c r="T145" s="1212" t="str">
        <f t="shared" si="78"/>
        <v>441 (14.8%)</v>
      </c>
      <c r="U145" s="1212" t="str">
        <f t="shared" si="78"/>
        <v>177 (4.9%)</v>
      </c>
      <c r="V145" s="1212" t="str">
        <f t="shared" si="78"/>
        <v>47 (8.5%)</v>
      </c>
      <c r="W145" s="1212" t="str">
        <f t="shared" si="78"/>
        <v>278 (7.8%)</v>
      </c>
      <c r="X145" s="1212" t="str">
        <f t="shared" si="78"/>
        <v>403 (2.5%)</v>
      </c>
      <c r="Y145" s="1212" t="str">
        <f t="shared" si="78"/>
        <v>4 (100%)</v>
      </c>
      <c r="Z145" s="1212" t="str">
        <f t="shared" si="78"/>
        <v>-</v>
      </c>
      <c r="AA145" s="1212" t="str">
        <f t="shared" si="78"/>
        <v>1340 (-11%)</v>
      </c>
      <c r="AB145" s="1212" t="str">
        <f t="shared" si="78"/>
        <v>40 (-58.6%)</v>
      </c>
      <c r="AC145" s="1212" t="str">
        <f t="shared" si="78"/>
        <v>4200 (24.1%)</v>
      </c>
      <c r="AD145" s="1212" t="str">
        <f t="shared" si="78"/>
        <v>1646 (15.2%)</v>
      </c>
      <c r="AE145" s="1211"/>
      <c r="AF145" s="1110"/>
      <c r="AG145" s="1212"/>
    </row>
    <row r="146" spans="1:33" s="1026" customFormat="1" ht="13" x14ac:dyDescent="0.3">
      <c r="A146" s="1215" t="s">
        <v>237</v>
      </c>
      <c r="B146" s="1217" t="str">
        <f t="shared" ref="B146:R146" si="79">IFERROR(IF(ABS(AVERAGE(B141:B143)-B144)&gt;1.96*SQRT((AVERAGE(B141:B143)/3)+B144),"Sig","Not Sig"),"-")</f>
        <v>Sig</v>
      </c>
      <c r="C146" s="1217" t="str">
        <f t="shared" si="79"/>
        <v>Not Sig</v>
      </c>
      <c r="D146" s="1217" t="str">
        <f t="shared" si="79"/>
        <v>Not Sig</v>
      </c>
      <c r="E146" s="1217" t="str">
        <f t="shared" si="79"/>
        <v>Sig</v>
      </c>
      <c r="F146" s="1217" t="str">
        <f t="shared" si="79"/>
        <v>Not Sig</v>
      </c>
      <c r="G146" s="1217" t="str">
        <f t="shared" si="79"/>
        <v>Sig</v>
      </c>
      <c r="H146" s="1217" t="str">
        <f t="shared" si="79"/>
        <v>Not Sig</v>
      </c>
      <c r="I146" s="1217" t="str">
        <f t="shared" si="79"/>
        <v>Not Sig</v>
      </c>
      <c r="J146" s="1217" t="str">
        <f t="shared" si="79"/>
        <v>Not Sig</v>
      </c>
      <c r="K146" s="1217" t="str">
        <f t="shared" si="79"/>
        <v>Not Sig</v>
      </c>
      <c r="L146" s="1217" t="str">
        <f t="shared" si="79"/>
        <v>Sig</v>
      </c>
      <c r="M146" s="1217" t="str">
        <f t="shared" si="79"/>
        <v>Not Sig</v>
      </c>
      <c r="N146" s="1217" t="str">
        <f t="shared" si="79"/>
        <v>Not Sig</v>
      </c>
      <c r="O146" s="1217" t="str">
        <f t="shared" si="79"/>
        <v>Not Sig</v>
      </c>
      <c r="P146" s="1217" t="str">
        <f t="shared" si="79"/>
        <v>Not Sig</v>
      </c>
      <c r="Q146" s="1217" t="str">
        <f t="shared" si="79"/>
        <v>Not Sig</v>
      </c>
      <c r="R146" s="1217" t="str">
        <f t="shared" si="79"/>
        <v>Sig</v>
      </c>
      <c r="S146" s="1217" t="str">
        <f>IFERROR(IF(ABS(AVERAGE(S141:S143)-S144)&gt;1.96*SQRT((AVERAGE(S141:S143)/3)+S144),"Sig","Not Sig"),"-")</f>
        <v>Not Sig</v>
      </c>
      <c r="T146" s="1217" t="str">
        <f t="shared" ref="T146:AD146" si="80">IFERROR(IF(ABS(AVERAGE(T141:T143)-T144)&gt;1.96*SQRT((AVERAGE(T141:T143)/3)+T144),"Sig","Not Sig"),"-")</f>
        <v>Sig</v>
      </c>
      <c r="U146" s="1217" t="str">
        <f t="shared" si="80"/>
        <v>Not Sig</v>
      </c>
      <c r="V146" s="1217" t="str">
        <f t="shared" si="80"/>
        <v>Not Sig</v>
      </c>
      <c r="W146" s="1217" t="str">
        <f t="shared" si="80"/>
        <v>Not Sig</v>
      </c>
      <c r="X146" s="1217" t="str">
        <f t="shared" si="80"/>
        <v>Not Sig</v>
      </c>
      <c r="Y146" s="1217" t="str">
        <f t="shared" si="80"/>
        <v>Not Sig</v>
      </c>
      <c r="Z146" s="1217" t="str">
        <f t="shared" si="80"/>
        <v>Not Sig</v>
      </c>
      <c r="AA146" s="1217" t="str">
        <f t="shared" si="80"/>
        <v>Sig</v>
      </c>
      <c r="AB146" s="1217" t="str">
        <f t="shared" si="80"/>
        <v>Sig</v>
      </c>
      <c r="AC146" s="1217" t="str">
        <f t="shared" si="80"/>
        <v>Sig</v>
      </c>
      <c r="AD146" s="1217" t="str">
        <f t="shared" si="80"/>
        <v>Sig</v>
      </c>
      <c r="AE146" s="1211"/>
      <c r="AF146" s="1110"/>
      <c r="AG146" s="1212"/>
    </row>
    <row r="147" spans="1:33" s="1028" customFormat="1" ht="13" x14ac:dyDescent="0.3">
      <c r="A147" s="1027" t="s">
        <v>238</v>
      </c>
      <c r="B147" s="1063">
        <f t="shared" ref="B147:S147" si="81">IFERROR((B151-AVERAGE(B148:B150))/AVERAGE(B148:B150),"-")</f>
        <v>1.2521465369203699E-3</v>
      </c>
      <c r="C147" s="1063">
        <f t="shared" si="81"/>
        <v>-0.31225296442687744</v>
      </c>
      <c r="D147" s="1063">
        <f t="shared" si="81"/>
        <v>-2.7361473944727134E-2</v>
      </c>
      <c r="E147" s="1063">
        <f t="shared" si="81"/>
        <v>-4.2580370449222908E-4</v>
      </c>
      <c r="F147" s="1063">
        <f t="shared" si="81"/>
        <v>5.0355169692186341E-2</v>
      </c>
      <c r="G147" s="1064">
        <f t="shared" si="81"/>
        <v>3.9543982163139577E-3</v>
      </c>
      <c r="H147" s="1063">
        <f t="shared" si="81"/>
        <v>-0.11133200795228623</v>
      </c>
      <c r="I147" s="1063">
        <f t="shared" si="81"/>
        <v>1.2738853503184667E-2</v>
      </c>
      <c r="J147" s="1063">
        <f t="shared" si="81"/>
        <v>1.0526315789473613E-2</v>
      </c>
      <c r="K147" s="1063">
        <f t="shared" si="81"/>
        <v>-9.2699884125145501E-3</v>
      </c>
      <c r="L147" s="1063">
        <f t="shared" si="81"/>
        <v>3.0905077262693158E-2</v>
      </c>
      <c r="M147" s="1063">
        <f t="shared" si="81"/>
        <v>-5.8043117744610278E-3</v>
      </c>
      <c r="N147" s="1063">
        <f t="shared" si="81"/>
        <v>5.8244462674323268E-2</v>
      </c>
      <c r="O147" s="1063">
        <f t="shared" si="81"/>
        <v>-1.5164080085297897E-2</v>
      </c>
      <c r="P147" s="1063">
        <f t="shared" si="81"/>
        <v>-1.6194331983805613E-2</v>
      </c>
      <c r="Q147" s="1063">
        <f t="shared" si="81"/>
        <v>8.3696016069635129E-2</v>
      </c>
      <c r="R147" s="1063" t="str">
        <f t="shared" si="81"/>
        <v>-</v>
      </c>
      <c r="S147" s="1063">
        <f t="shared" si="81"/>
        <v>6.8669527896995708E-2</v>
      </c>
      <c r="T147" s="1063">
        <f>IFERROR((T151-AVERAGE(T148:T150))/AVERAGE(T148:T150),"-")</f>
        <v>-6.2921348314606801E-2</v>
      </c>
      <c r="U147" s="1063">
        <f t="shared" ref="U147:AC147" si="82">IFERROR((U151-AVERAGE(U148:U150))/AVERAGE(U148:U150),"-")</f>
        <v>-6.7024128686327039E-2</v>
      </c>
      <c r="V147" s="1063">
        <f t="shared" si="82"/>
        <v>0.16027874564459924</v>
      </c>
      <c r="W147" s="1063">
        <f t="shared" si="82"/>
        <v>3.9024390243902508E-2</v>
      </c>
      <c r="X147" s="1063">
        <f t="shared" si="82"/>
        <v>-0.11320754716981132</v>
      </c>
      <c r="Y147" s="1063">
        <f t="shared" si="82"/>
        <v>-9.2417061611374404E-2</v>
      </c>
      <c r="Z147" s="1063">
        <f t="shared" si="82"/>
        <v>-0.2203849950641659</v>
      </c>
      <c r="AA147" s="1063">
        <f t="shared" si="82"/>
        <v>-0.16889131026968135</v>
      </c>
      <c r="AB147" s="1063">
        <f t="shared" si="82"/>
        <v>-0.59345794392523366</v>
      </c>
      <c r="AC147" s="1063">
        <f t="shared" si="82"/>
        <v>0.22465960665658094</v>
      </c>
      <c r="AD147" s="1063">
        <f>IFERROR((AD151-AVERAGE(AD148:AD150))/AVERAGE(AD148:AD150),"-")</f>
        <v>5.2138492871690381E-2</v>
      </c>
      <c r="AE147" s="1211"/>
      <c r="AF147" s="1110"/>
      <c r="AG147" s="1212"/>
    </row>
    <row r="148" spans="1:33" s="1026" customFormat="1" ht="13" x14ac:dyDescent="0.3">
      <c r="A148" s="1208" t="s">
        <v>651</v>
      </c>
      <c r="B148" s="1065">
        <v>9419</v>
      </c>
      <c r="C148" s="1065">
        <v>103</v>
      </c>
      <c r="D148" s="1065">
        <v>2425</v>
      </c>
      <c r="E148" s="1065">
        <v>4681</v>
      </c>
      <c r="F148" s="1065">
        <v>2210</v>
      </c>
      <c r="G148" s="1066">
        <v>14885</v>
      </c>
      <c r="H148" s="1065">
        <v>752</v>
      </c>
      <c r="I148" s="1065">
        <v>189</v>
      </c>
      <c r="J148" s="1065">
        <v>1069</v>
      </c>
      <c r="K148" s="1065">
        <v>310</v>
      </c>
      <c r="L148" s="1065">
        <v>469</v>
      </c>
      <c r="M148" s="1209">
        <v>1201</v>
      </c>
      <c r="N148" s="1209">
        <v>402</v>
      </c>
      <c r="O148" s="1065">
        <v>2855</v>
      </c>
      <c r="P148" s="1065">
        <v>157</v>
      </c>
      <c r="Q148" s="1065">
        <v>987</v>
      </c>
      <c r="R148" s="1210">
        <v>0</v>
      </c>
      <c r="S148" s="1065">
        <v>210</v>
      </c>
      <c r="T148" s="1065">
        <v>160</v>
      </c>
      <c r="U148" s="1065">
        <v>120</v>
      </c>
      <c r="V148" s="1065">
        <v>75</v>
      </c>
      <c r="W148" s="1065">
        <v>286</v>
      </c>
      <c r="X148" s="1065">
        <v>177</v>
      </c>
      <c r="Y148" s="1065">
        <v>342</v>
      </c>
      <c r="Z148" s="1065">
        <v>1714</v>
      </c>
      <c r="AA148" s="1065">
        <v>1481</v>
      </c>
      <c r="AB148" s="1065">
        <v>136</v>
      </c>
      <c r="AC148" s="1065">
        <v>1132</v>
      </c>
      <c r="AD148" s="1065">
        <v>661</v>
      </c>
      <c r="AE148" s="1211" t="str">
        <f t="shared" si="75"/>
        <v>TRUE</v>
      </c>
      <c r="AF148" s="1110" t="str">
        <f t="shared" si="76"/>
        <v>TRUE</v>
      </c>
      <c r="AG148" s="1212" t="str">
        <f t="shared" si="77"/>
        <v>TRUE</v>
      </c>
    </row>
    <row r="149" spans="1:33" s="1026" customFormat="1" ht="13" x14ac:dyDescent="0.3">
      <c r="A149" s="1213" t="s">
        <v>696</v>
      </c>
      <c r="B149" s="1069">
        <v>9412</v>
      </c>
      <c r="C149" s="1069">
        <v>80</v>
      </c>
      <c r="D149" s="1069">
        <v>2395</v>
      </c>
      <c r="E149" s="1069">
        <v>4774</v>
      </c>
      <c r="F149" s="1069">
        <v>2163</v>
      </c>
      <c r="G149" s="1070">
        <v>16717</v>
      </c>
      <c r="H149" s="1069">
        <v>654</v>
      </c>
      <c r="I149" s="1069">
        <v>211</v>
      </c>
      <c r="J149" s="1069">
        <v>1063</v>
      </c>
      <c r="K149" s="1069">
        <v>272</v>
      </c>
      <c r="L149" s="1069">
        <v>444</v>
      </c>
      <c r="M149" s="1214">
        <v>1247</v>
      </c>
      <c r="N149" s="1209">
        <v>399</v>
      </c>
      <c r="O149" s="1069">
        <v>2836</v>
      </c>
      <c r="P149" s="1069">
        <v>170</v>
      </c>
      <c r="Q149" s="1069">
        <v>1013</v>
      </c>
      <c r="R149" s="1210">
        <v>0</v>
      </c>
      <c r="S149" s="1069">
        <v>253</v>
      </c>
      <c r="T149" s="1069">
        <v>157</v>
      </c>
      <c r="U149" s="1069">
        <v>131</v>
      </c>
      <c r="V149" s="1069">
        <v>97</v>
      </c>
      <c r="W149" s="1069">
        <v>300</v>
      </c>
      <c r="X149" s="1069">
        <v>165</v>
      </c>
      <c r="Y149" s="1069">
        <v>495</v>
      </c>
      <c r="Z149" s="1069">
        <v>1226</v>
      </c>
      <c r="AA149" s="1069">
        <v>1242</v>
      </c>
      <c r="AB149" s="1069">
        <v>46</v>
      </c>
      <c r="AC149" s="1069">
        <v>3398</v>
      </c>
      <c r="AD149" s="1069">
        <v>898</v>
      </c>
      <c r="AE149" s="1211" t="str">
        <f t="shared" si="75"/>
        <v>TRUE</v>
      </c>
      <c r="AF149" s="1110" t="str">
        <f t="shared" si="76"/>
        <v>TRUE</v>
      </c>
      <c r="AG149" s="1212" t="str">
        <f t="shared" si="77"/>
        <v>TRUE</v>
      </c>
    </row>
    <row r="150" spans="1:33" s="1026" customFormat="1" ht="13" x14ac:dyDescent="0.3">
      <c r="A150" s="1213" t="s">
        <v>726</v>
      </c>
      <c r="B150" s="1069">
        <v>9121</v>
      </c>
      <c r="C150" s="1069">
        <v>70</v>
      </c>
      <c r="D150" s="1069">
        <v>2453</v>
      </c>
      <c r="E150" s="1069">
        <v>4636</v>
      </c>
      <c r="F150" s="1069">
        <v>1962</v>
      </c>
      <c r="G150" s="1070">
        <v>15940</v>
      </c>
      <c r="H150" s="1069">
        <v>606</v>
      </c>
      <c r="I150" s="1069">
        <v>228</v>
      </c>
      <c r="J150" s="1069">
        <v>1098</v>
      </c>
      <c r="K150" s="1069">
        <v>281</v>
      </c>
      <c r="L150" s="1069">
        <v>446</v>
      </c>
      <c r="M150" s="1214">
        <v>1170</v>
      </c>
      <c r="N150" s="1209">
        <v>418</v>
      </c>
      <c r="O150" s="1069">
        <v>2750</v>
      </c>
      <c r="P150" s="1069">
        <v>167</v>
      </c>
      <c r="Q150" s="1069">
        <v>987</v>
      </c>
      <c r="R150" s="1210">
        <v>0</v>
      </c>
      <c r="S150" s="1069">
        <v>236</v>
      </c>
      <c r="T150" s="1069">
        <v>128</v>
      </c>
      <c r="U150" s="1069">
        <v>122</v>
      </c>
      <c r="V150" s="1069">
        <v>115</v>
      </c>
      <c r="W150" s="1069">
        <v>234</v>
      </c>
      <c r="X150" s="1069">
        <v>135</v>
      </c>
      <c r="Y150" s="1069">
        <v>429</v>
      </c>
      <c r="Z150" s="1069">
        <v>1112</v>
      </c>
      <c r="AA150" s="1069">
        <v>948</v>
      </c>
      <c r="AB150" s="1069">
        <v>32</v>
      </c>
      <c r="AC150" s="1069">
        <v>3402</v>
      </c>
      <c r="AD150" s="1069">
        <v>896</v>
      </c>
      <c r="AE150" s="1211" t="str">
        <f t="shared" si="75"/>
        <v>TRUE</v>
      </c>
      <c r="AF150" s="1110" t="str">
        <f t="shared" si="76"/>
        <v>TRUE</v>
      </c>
      <c r="AG150" s="1212" t="str">
        <f t="shared" si="77"/>
        <v>TRUE</v>
      </c>
    </row>
    <row r="151" spans="1:33" s="1026" customFormat="1" ht="13" x14ac:dyDescent="0.3">
      <c r="A151" s="1213" t="s">
        <v>752</v>
      </c>
      <c r="B151" s="1069">
        <v>9329</v>
      </c>
      <c r="C151" s="1069">
        <v>58</v>
      </c>
      <c r="D151" s="1069">
        <v>2358</v>
      </c>
      <c r="E151" s="1069">
        <v>4695</v>
      </c>
      <c r="F151" s="1069">
        <v>2218</v>
      </c>
      <c r="G151" s="1070">
        <v>15910</v>
      </c>
      <c r="H151" s="1069">
        <v>596</v>
      </c>
      <c r="I151" s="1069">
        <v>212</v>
      </c>
      <c r="J151" s="1069">
        <v>1088</v>
      </c>
      <c r="K151" s="1069">
        <v>285</v>
      </c>
      <c r="L151" s="1069">
        <v>467</v>
      </c>
      <c r="M151" s="1214">
        <v>1199</v>
      </c>
      <c r="N151" s="1209">
        <v>430</v>
      </c>
      <c r="O151" s="1069">
        <v>2771</v>
      </c>
      <c r="P151" s="1069">
        <v>162</v>
      </c>
      <c r="Q151" s="1069">
        <v>1079</v>
      </c>
      <c r="R151" s="1210">
        <v>0</v>
      </c>
      <c r="S151" s="1069">
        <v>249</v>
      </c>
      <c r="T151" s="1069">
        <v>139</v>
      </c>
      <c r="U151" s="1069">
        <v>116</v>
      </c>
      <c r="V151" s="1069">
        <v>111</v>
      </c>
      <c r="W151" s="1069">
        <v>284</v>
      </c>
      <c r="X151" s="1069">
        <v>141</v>
      </c>
      <c r="Y151" s="1069">
        <v>383</v>
      </c>
      <c r="Z151" s="1069">
        <v>1053</v>
      </c>
      <c r="AA151" s="1069">
        <v>1017</v>
      </c>
      <c r="AB151" s="1069">
        <v>29</v>
      </c>
      <c r="AC151" s="1069">
        <v>3238</v>
      </c>
      <c r="AD151" s="1069">
        <v>861</v>
      </c>
      <c r="AE151" s="1211" t="str">
        <f t="shared" si="75"/>
        <v>TRUE</v>
      </c>
      <c r="AF151" s="1110" t="str">
        <f t="shared" si="76"/>
        <v>TRUE</v>
      </c>
      <c r="AG151" s="1212" t="str">
        <f t="shared" si="77"/>
        <v>TRUE</v>
      </c>
    </row>
    <row r="152" spans="1:33" s="1026" customFormat="1" ht="13" x14ac:dyDescent="0.3">
      <c r="A152" s="1215" t="s">
        <v>425</v>
      </c>
      <c r="B152" s="1212" t="str">
        <f t="shared" ref="B152:AD152" si="83">IFERROR(CONCATENATE(B151," (",ROUND(B147*100,1),"%)"),"-")</f>
        <v>9329 (0.1%)</v>
      </c>
      <c r="C152" s="1212" t="str">
        <f t="shared" si="83"/>
        <v>58 (-31.2%)</v>
      </c>
      <c r="D152" s="1212" t="str">
        <f t="shared" si="83"/>
        <v>2358 (-2.7%)</v>
      </c>
      <c r="E152" s="1212" t="str">
        <f t="shared" si="83"/>
        <v>4695 (0%)</v>
      </c>
      <c r="F152" s="1212" t="str">
        <f t="shared" si="83"/>
        <v>2218 (5%)</v>
      </c>
      <c r="G152" s="1216" t="str">
        <f t="shared" si="83"/>
        <v>15910 (0.4%)</v>
      </c>
      <c r="H152" s="1212" t="str">
        <f t="shared" si="83"/>
        <v>596 (-11.1%)</v>
      </c>
      <c r="I152" s="1212" t="str">
        <f t="shared" si="83"/>
        <v>212 (1.3%)</v>
      </c>
      <c r="J152" s="1212" t="str">
        <f t="shared" si="83"/>
        <v>1088 (1.1%)</v>
      </c>
      <c r="K152" s="1212" t="str">
        <f t="shared" si="83"/>
        <v>285 (-0.9%)</v>
      </c>
      <c r="L152" s="1212" t="str">
        <f t="shared" si="83"/>
        <v>467 (3.1%)</v>
      </c>
      <c r="M152" s="1212" t="str">
        <f t="shared" si="83"/>
        <v>1199 (-0.6%)</v>
      </c>
      <c r="N152" s="1212" t="str">
        <f t="shared" si="83"/>
        <v>430 (5.8%)</v>
      </c>
      <c r="O152" s="1212" t="str">
        <f t="shared" si="83"/>
        <v>2771 (-1.5%)</v>
      </c>
      <c r="P152" s="1212" t="str">
        <f t="shared" si="83"/>
        <v>162 (-1.6%)</v>
      </c>
      <c r="Q152" s="1212" t="str">
        <f t="shared" si="83"/>
        <v>1079 (8.4%)</v>
      </c>
      <c r="R152" s="1212" t="str">
        <f t="shared" si="83"/>
        <v>-</v>
      </c>
      <c r="S152" s="1212" t="str">
        <f>IFERROR(CONCATENATE(S151," (",ROUND(S147*100,1),"%)"),"-")</f>
        <v>249 (6.9%)</v>
      </c>
      <c r="T152" s="1212" t="str">
        <f t="shared" si="83"/>
        <v>139 (-6.3%)</v>
      </c>
      <c r="U152" s="1212" t="str">
        <f t="shared" si="83"/>
        <v>116 (-6.7%)</v>
      </c>
      <c r="V152" s="1212" t="str">
        <f t="shared" si="83"/>
        <v>111 (16%)</v>
      </c>
      <c r="W152" s="1212" t="str">
        <f t="shared" si="83"/>
        <v>284 (3.9%)</v>
      </c>
      <c r="X152" s="1212" t="str">
        <f t="shared" si="83"/>
        <v>141 (-11.3%)</v>
      </c>
      <c r="Y152" s="1212" t="str">
        <f t="shared" si="83"/>
        <v>383 (-9.2%)</v>
      </c>
      <c r="Z152" s="1212" t="str">
        <f t="shared" si="83"/>
        <v>1053 (-22%)</v>
      </c>
      <c r="AA152" s="1212" t="str">
        <f t="shared" si="83"/>
        <v>1017 (-16.9%)</v>
      </c>
      <c r="AB152" s="1212" t="str">
        <f t="shared" si="83"/>
        <v>29 (-59.3%)</v>
      </c>
      <c r="AC152" s="1212" t="str">
        <f t="shared" si="83"/>
        <v>3238 (22.5%)</v>
      </c>
      <c r="AD152" s="1212" t="str">
        <f t="shared" si="83"/>
        <v>861 (5.2%)</v>
      </c>
      <c r="AE152" s="1211"/>
      <c r="AF152" s="1110"/>
      <c r="AG152" s="1212"/>
    </row>
    <row r="153" spans="1:33" s="1026" customFormat="1" ht="13" x14ac:dyDescent="0.3">
      <c r="A153" s="1215" t="s">
        <v>237</v>
      </c>
      <c r="B153" s="1217" t="str">
        <f t="shared" ref="B153:R153" si="84">IFERROR(IF(ABS(AVERAGE(B148:B150)-B151)&gt;1.96*SQRT((AVERAGE(B148:B150)/3)+B151),"Sig","Not Sig"),"-")</f>
        <v>Not Sig</v>
      </c>
      <c r="C153" s="1217" t="str">
        <f t="shared" si="84"/>
        <v>Sig</v>
      </c>
      <c r="D153" s="1217" t="str">
        <f t="shared" si="84"/>
        <v>Not Sig</v>
      </c>
      <c r="E153" s="1217" t="str">
        <f t="shared" si="84"/>
        <v>Not Sig</v>
      </c>
      <c r="F153" s="1217" t="str">
        <f t="shared" si="84"/>
        <v>Sig</v>
      </c>
      <c r="G153" s="1217" t="str">
        <f t="shared" si="84"/>
        <v>Not Sig</v>
      </c>
      <c r="H153" s="1217" t="str">
        <f t="shared" si="84"/>
        <v>Sig</v>
      </c>
      <c r="I153" s="1217" t="str">
        <f t="shared" si="84"/>
        <v>Not Sig</v>
      </c>
      <c r="J153" s="1217" t="str">
        <f t="shared" si="84"/>
        <v>Not Sig</v>
      </c>
      <c r="K153" s="1217" t="str">
        <f t="shared" si="84"/>
        <v>Not Sig</v>
      </c>
      <c r="L153" s="1217" t="str">
        <f t="shared" si="84"/>
        <v>Not Sig</v>
      </c>
      <c r="M153" s="1217" t="str">
        <f t="shared" si="84"/>
        <v>Not Sig</v>
      </c>
      <c r="N153" s="1217" t="str">
        <f t="shared" si="84"/>
        <v>Not Sig</v>
      </c>
      <c r="O153" s="1217" t="str">
        <f t="shared" si="84"/>
        <v>Not Sig</v>
      </c>
      <c r="P153" s="1217" t="str">
        <f t="shared" si="84"/>
        <v>Not Sig</v>
      </c>
      <c r="Q153" s="1217" t="str">
        <f t="shared" si="84"/>
        <v>Sig</v>
      </c>
      <c r="R153" s="1217" t="str">
        <f t="shared" si="84"/>
        <v>Not Sig</v>
      </c>
      <c r="S153" s="1217" t="str">
        <f>IFERROR(IF(ABS(AVERAGE(S148:S150)-S151)&gt;1.96*SQRT((AVERAGE(S148:S150)/3)+S151),"Sig","Not Sig"),"-")</f>
        <v>Not Sig</v>
      </c>
      <c r="T153" s="1217" t="str">
        <f t="shared" ref="T153:AD153" si="85">IFERROR(IF(ABS(AVERAGE(T148:T150)-T151)&gt;1.96*SQRT((AVERAGE(T148:T150)/3)+T151),"Sig","Not Sig"),"-")</f>
        <v>Not Sig</v>
      </c>
      <c r="U153" s="1217" t="str">
        <f t="shared" si="85"/>
        <v>Not Sig</v>
      </c>
      <c r="V153" s="1217" t="str">
        <f t="shared" si="85"/>
        <v>Not Sig</v>
      </c>
      <c r="W153" s="1217" t="str">
        <f t="shared" si="85"/>
        <v>Not Sig</v>
      </c>
      <c r="X153" s="1217" t="str">
        <f t="shared" si="85"/>
        <v>Not Sig</v>
      </c>
      <c r="Y153" s="1217" t="str">
        <f t="shared" si="85"/>
        <v>Not Sig</v>
      </c>
      <c r="Z153" s="1217" t="str">
        <f t="shared" si="85"/>
        <v>Sig</v>
      </c>
      <c r="AA153" s="1217" t="str">
        <f t="shared" si="85"/>
        <v>Sig</v>
      </c>
      <c r="AB153" s="1217" t="str">
        <f t="shared" si="85"/>
        <v>Sig</v>
      </c>
      <c r="AC153" s="1217" t="str">
        <f t="shared" si="85"/>
        <v>Sig</v>
      </c>
      <c r="AD153" s="1217" t="str">
        <f t="shared" si="85"/>
        <v>Not Sig</v>
      </c>
      <c r="AE153" s="1211"/>
      <c r="AF153" s="1110"/>
      <c r="AG153" s="1212"/>
    </row>
    <row r="154" spans="1:33" s="1026" customFormat="1" ht="13" x14ac:dyDescent="0.3">
      <c r="A154" s="1027" t="s">
        <v>443</v>
      </c>
      <c r="B154" s="1063">
        <f t="shared" ref="B154:AD154" si="86">IFERROR((B158-AVERAGE(B155:B157))/AVERAGE(B155:B157),"-")</f>
        <v>4.1021671826625389E-2</v>
      </c>
      <c r="C154" s="1063">
        <f t="shared" si="86"/>
        <v>-0.15810276679841892</v>
      </c>
      <c r="D154" s="1063">
        <f t="shared" si="86"/>
        <v>2.2928267278087499E-3</v>
      </c>
      <c r="E154" s="1063">
        <f t="shared" si="86"/>
        <v>5.6114931237721079E-2</v>
      </c>
      <c r="F154" s="1063">
        <f t="shared" si="86"/>
        <v>4.7407753386268098E-2</v>
      </c>
      <c r="G154" s="1064">
        <f t="shared" si="86"/>
        <v>5.1232614007774041E-2</v>
      </c>
      <c r="H154" s="1063">
        <f t="shared" si="86"/>
        <v>-8.0351537978656629E-2</v>
      </c>
      <c r="I154" s="1063">
        <f t="shared" si="86"/>
        <v>2.8571428571428518E-2</v>
      </c>
      <c r="J154" s="1063">
        <f t="shared" si="86"/>
        <v>9.6891400888171175E-3</v>
      </c>
      <c r="K154" s="1063">
        <f t="shared" si="86"/>
        <v>5.0570342205323242E-2</v>
      </c>
      <c r="L154" s="1063">
        <f t="shared" si="86"/>
        <v>9.193054136874361E-2</v>
      </c>
      <c r="M154" s="1063">
        <f t="shared" si="86"/>
        <v>2.1166134185303515E-2</v>
      </c>
      <c r="N154" s="1063">
        <f t="shared" si="86"/>
        <v>6.4899089829837706E-2</v>
      </c>
      <c r="O154" s="1063">
        <f t="shared" si="86"/>
        <v>-1.518361581920904E-2</v>
      </c>
      <c r="P154" s="1063">
        <f t="shared" si="86"/>
        <v>-1.6194331983805613E-2</v>
      </c>
      <c r="Q154" s="1063">
        <f t="shared" si="86"/>
        <v>8.3696016069635129E-2</v>
      </c>
      <c r="R154" s="1063">
        <f t="shared" si="86"/>
        <v>0.17326007326007326</v>
      </c>
      <c r="S154" s="1063">
        <f>IFERROR((S158-AVERAGE(S155:S157))/AVERAGE(S155:S157),"-")</f>
        <v>5.9685295713510514E-2</v>
      </c>
      <c r="T154" s="1063">
        <f t="shared" si="86"/>
        <v>8.9542892924232856E-2</v>
      </c>
      <c r="U154" s="1063">
        <f t="shared" si="86"/>
        <v>0</v>
      </c>
      <c r="V154" s="1063">
        <f t="shared" si="86"/>
        <v>0.1366906474820144</v>
      </c>
      <c r="W154" s="1063">
        <f t="shared" si="86"/>
        <v>5.7716436637390137E-2</v>
      </c>
      <c r="X154" s="1063">
        <f t="shared" si="86"/>
        <v>-1.5087507543753839E-2</v>
      </c>
      <c r="Y154" s="1063">
        <f t="shared" si="86"/>
        <v>-8.7264150943396221E-2</v>
      </c>
      <c r="Z154" s="1063">
        <f t="shared" si="86"/>
        <v>-0.2203849950641659</v>
      </c>
      <c r="AA154" s="1063">
        <f t="shared" si="86"/>
        <v>-0.13663003663003662</v>
      </c>
      <c r="AB154" s="1063">
        <f t="shared" si="86"/>
        <v>-0.5892857142857143</v>
      </c>
      <c r="AC154" s="1063">
        <f t="shared" si="86"/>
        <v>0.23363555948695275</v>
      </c>
      <c r="AD154" s="1063">
        <f t="shared" si="86"/>
        <v>0.11537891146374026</v>
      </c>
      <c r="AE154" s="1211"/>
      <c r="AF154" s="1110"/>
      <c r="AG154" s="1212"/>
    </row>
    <row r="155" spans="1:33" s="1026" customFormat="1" ht="13" x14ac:dyDescent="0.3">
      <c r="A155" s="1218" t="s">
        <v>652</v>
      </c>
      <c r="B155" s="1217">
        <f t="shared" ref="B155:AD158" si="87">IFERROR(SUM(B148,B141),"-")</f>
        <v>19466</v>
      </c>
      <c r="C155" s="1217">
        <f t="shared" si="87"/>
        <v>203</v>
      </c>
      <c r="D155" s="1217">
        <f t="shared" si="87"/>
        <v>4101</v>
      </c>
      <c r="E155" s="1217">
        <f t="shared" si="87"/>
        <v>10753</v>
      </c>
      <c r="F155" s="1217">
        <f t="shared" si="87"/>
        <v>4409</v>
      </c>
      <c r="G155" s="1219">
        <f t="shared" si="87"/>
        <v>29351</v>
      </c>
      <c r="H155" s="1217">
        <f t="shared" si="87"/>
        <v>1763</v>
      </c>
      <c r="I155" s="1217">
        <f t="shared" si="87"/>
        <v>705</v>
      </c>
      <c r="J155" s="1217">
        <f t="shared" si="87"/>
        <v>2440</v>
      </c>
      <c r="K155" s="1217">
        <f t="shared" si="87"/>
        <v>899</v>
      </c>
      <c r="L155" s="1217">
        <f t="shared" si="87"/>
        <v>1021</v>
      </c>
      <c r="M155" s="1217">
        <f t="shared" si="87"/>
        <v>2521</v>
      </c>
      <c r="N155" s="1217">
        <f t="shared" si="87"/>
        <v>814</v>
      </c>
      <c r="O155" s="1217">
        <f t="shared" si="87"/>
        <v>2871</v>
      </c>
      <c r="P155" s="1217">
        <f t="shared" si="87"/>
        <v>157</v>
      </c>
      <c r="Q155" s="1217">
        <f t="shared" si="87"/>
        <v>987</v>
      </c>
      <c r="R155" s="1217">
        <f t="shared" si="87"/>
        <v>2621</v>
      </c>
      <c r="S155" s="1217">
        <f>IFERROR(SUM(S148,S141),"-")</f>
        <v>573</v>
      </c>
      <c r="T155" s="1217">
        <f t="shared" si="87"/>
        <v>565</v>
      </c>
      <c r="U155" s="1217">
        <f t="shared" si="87"/>
        <v>285</v>
      </c>
      <c r="V155" s="1217">
        <f t="shared" si="87"/>
        <v>123</v>
      </c>
      <c r="W155" s="1217">
        <f t="shared" si="87"/>
        <v>522</v>
      </c>
      <c r="X155" s="1217">
        <f t="shared" si="87"/>
        <v>599</v>
      </c>
      <c r="Y155" s="1217">
        <f t="shared" si="87"/>
        <v>342</v>
      </c>
      <c r="Z155" s="1217">
        <f t="shared" si="87"/>
        <v>1714</v>
      </c>
      <c r="AA155" s="1217">
        <f t="shared" si="87"/>
        <v>3163</v>
      </c>
      <c r="AB155" s="1217">
        <f t="shared" si="87"/>
        <v>321</v>
      </c>
      <c r="AC155" s="1217">
        <f t="shared" si="87"/>
        <v>2481</v>
      </c>
      <c r="AD155" s="1217">
        <f t="shared" si="87"/>
        <v>1864</v>
      </c>
      <c r="AE155" s="1211"/>
      <c r="AF155" s="1110"/>
      <c r="AG155" s="1212"/>
    </row>
    <row r="156" spans="1:33" s="1026" customFormat="1" ht="13" x14ac:dyDescent="0.3">
      <c r="A156" s="1215" t="s">
        <v>697</v>
      </c>
      <c r="B156" s="1217">
        <f t="shared" si="87"/>
        <v>19632</v>
      </c>
      <c r="C156" s="1217">
        <f t="shared" si="87"/>
        <v>161</v>
      </c>
      <c r="D156" s="1217">
        <f t="shared" si="87"/>
        <v>4107</v>
      </c>
      <c r="E156" s="1217">
        <f t="shared" si="87"/>
        <v>11014</v>
      </c>
      <c r="F156" s="1217">
        <f t="shared" si="87"/>
        <v>4350</v>
      </c>
      <c r="G156" s="1219">
        <f t="shared" si="87"/>
        <v>34534</v>
      </c>
      <c r="H156" s="1217">
        <f t="shared" si="87"/>
        <v>1553</v>
      </c>
      <c r="I156" s="1217">
        <f t="shared" si="87"/>
        <v>714</v>
      </c>
      <c r="J156" s="1217">
        <f t="shared" si="87"/>
        <v>2501</v>
      </c>
      <c r="K156" s="1217">
        <f t="shared" si="87"/>
        <v>863</v>
      </c>
      <c r="L156" s="1217">
        <f t="shared" si="87"/>
        <v>978</v>
      </c>
      <c r="M156" s="1217">
        <f t="shared" si="87"/>
        <v>2559</v>
      </c>
      <c r="N156" s="1217">
        <f t="shared" si="87"/>
        <v>848</v>
      </c>
      <c r="O156" s="1217">
        <f t="shared" si="87"/>
        <v>2857</v>
      </c>
      <c r="P156" s="1217">
        <f t="shared" si="87"/>
        <v>170</v>
      </c>
      <c r="Q156" s="1217">
        <f t="shared" si="87"/>
        <v>1013</v>
      </c>
      <c r="R156" s="1217">
        <f t="shared" si="87"/>
        <v>2819</v>
      </c>
      <c r="S156" s="1217">
        <f>IFERROR(SUM(S149,S142),"-")</f>
        <v>632</v>
      </c>
      <c r="T156" s="1217">
        <f t="shared" si="87"/>
        <v>549</v>
      </c>
      <c r="U156" s="1217">
        <f t="shared" si="87"/>
        <v>297</v>
      </c>
      <c r="V156" s="1217">
        <f t="shared" si="87"/>
        <v>137</v>
      </c>
      <c r="W156" s="1217">
        <f t="shared" si="87"/>
        <v>572</v>
      </c>
      <c r="X156" s="1217">
        <f t="shared" si="87"/>
        <v>570</v>
      </c>
      <c r="Y156" s="1217">
        <f t="shared" si="87"/>
        <v>498</v>
      </c>
      <c r="Z156" s="1217">
        <f t="shared" si="87"/>
        <v>1226</v>
      </c>
      <c r="AA156" s="1217">
        <f t="shared" si="87"/>
        <v>2709</v>
      </c>
      <c r="AB156" s="1217">
        <f t="shared" si="87"/>
        <v>117</v>
      </c>
      <c r="AC156" s="1217">
        <f t="shared" si="87"/>
        <v>7929</v>
      </c>
      <c r="AD156" s="1217">
        <f t="shared" si="87"/>
        <v>2423</v>
      </c>
      <c r="AE156" s="1211"/>
      <c r="AF156" s="1110"/>
      <c r="AG156" s="1212"/>
    </row>
    <row r="157" spans="1:33" s="1026" customFormat="1" ht="13" x14ac:dyDescent="0.3">
      <c r="A157" s="1215" t="s">
        <v>727</v>
      </c>
      <c r="B157" s="1217">
        <f t="shared" si="87"/>
        <v>19042</v>
      </c>
      <c r="C157" s="1217">
        <f t="shared" si="87"/>
        <v>142</v>
      </c>
      <c r="D157" s="1217">
        <f t="shared" si="87"/>
        <v>4004</v>
      </c>
      <c r="E157" s="1217">
        <f t="shared" si="87"/>
        <v>10809</v>
      </c>
      <c r="F157" s="1217">
        <f t="shared" si="87"/>
        <v>4087</v>
      </c>
      <c r="G157" s="1219">
        <f t="shared" si="87"/>
        <v>33104</v>
      </c>
      <c r="H157" s="1217">
        <f t="shared" si="87"/>
        <v>1463</v>
      </c>
      <c r="I157" s="1217">
        <f t="shared" si="87"/>
        <v>751</v>
      </c>
      <c r="J157" s="1217">
        <f t="shared" si="87"/>
        <v>2490</v>
      </c>
      <c r="K157" s="1217">
        <f t="shared" si="87"/>
        <v>868</v>
      </c>
      <c r="L157" s="1217">
        <f t="shared" si="87"/>
        <v>938</v>
      </c>
      <c r="M157" s="1217">
        <f t="shared" si="87"/>
        <v>2432</v>
      </c>
      <c r="N157" s="1217">
        <f t="shared" si="87"/>
        <v>865</v>
      </c>
      <c r="O157" s="1217">
        <f t="shared" si="87"/>
        <v>2768</v>
      </c>
      <c r="P157" s="1217">
        <f t="shared" si="87"/>
        <v>167</v>
      </c>
      <c r="Q157" s="1217">
        <f t="shared" si="87"/>
        <v>987</v>
      </c>
      <c r="R157" s="1217">
        <f t="shared" si="87"/>
        <v>2750</v>
      </c>
      <c r="S157" s="1217">
        <f>IFERROR(SUM(S150,S143),"-")</f>
        <v>638</v>
      </c>
      <c r="T157" s="1217">
        <f t="shared" si="87"/>
        <v>483</v>
      </c>
      <c r="U157" s="1217">
        <f t="shared" si="87"/>
        <v>297</v>
      </c>
      <c r="V157" s="1217">
        <f t="shared" si="87"/>
        <v>157</v>
      </c>
      <c r="W157" s="1217">
        <f t="shared" si="87"/>
        <v>500</v>
      </c>
      <c r="X157" s="1217">
        <f t="shared" si="87"/>
        <v>488</v>
      </c>
      <c r="Y157" s="1217">
        <f t="shared" si="87"/>
        <v>432</v>
      </c>
      <c r="Z157" s="1217">
        <f t="shared" si="87"/>
        <v>1112</v>
      </c>
      <c r="AA157" s="1217">
        <f t="shared" si="87"/>
        <v>2318</v>
      </c>
      <c r="AB157" s="1217">
        <f t="shared" si="87"/>
        <v>66</v>
      </c>
      <c r="AC157" s="1217">
        <f t="shared" si="87"/>
        <v>7678</v>
      </c>
      <c r="AD157" s="1217">
        <f t="shared" si="87"/>
        <v>2456</v>
      </c>
      <c r="AE157" s="1211"/>
      <c r="AF157" s="1110"/>
      <c r="AG157" s="1212"/>
    </row>
    <row r="158" spans="1:33" s="1026" customFormat="1" ht="13" x14ac:dyDescent="0.3">
      <c r="A158" s="1215" t="s">
        <v>753</v>
      </c>
      <c r="B158" s="1217">
        <f t="shared" si="87"/>
        <v>20175</v>
      </c>
      <c r="C158" s="1217">
        <f t="shared" si="87"/>
        <v>142</v>
      </c>
      <c r="D158" s="1217">
        <f t="shared" si="87"/>
        <v>4080</v>
      </c>
      <c r="E158" s="1217">
        <f t="shared" si="87"/>
        <v>11468</v>
      </c>
      <c r="F158" s="1217">
        <f t="shared" si="87"/>
        <v>4485</v>
      </c>
      <c r="G158" s="1219">
        <f t="shared" si="87"/>
        <v>33986</v>
      </c>
      <c r="H158" s="1217">
        <f t="shared" si="87"/>
        <v>1465</v>
      </c>
      <c r="I158" s="1217">
        <f t="shared" si="87"/>
        <v>744</v>
      </c>
      <c r="J158" s="1217">
        <f t="shared" si="87"/>
        <v>2501</v>
      </c>
      <c r="K158" s="1217">
        <f t="shared" si="87"/>
        <v>921</v>
      </c>
      <c r="L158" s="1217">
        <f t="shared" si="87"/>
        <v>1069</v>
      </c>
      <c r="M158" s="1217">
        <f t="shared" si="87"/>
        <v>2557</v>
      </c>
      <c r="N158" s="1217">
        <f t="shared" si="87"/>
        <v>897</v>
      </c>
      <c r="O158" s="1217">
        <f t="shared" si="87"/>
        <v>2789</v>
      </c>
      <c r="P158" s="1217">
        <f t="shared" si="87"/>
        <v>162</v>
      </c>
      <c r="Q158" s="1217">
        <f t="shared" si="87"/>
        <v>1079</v>
      </c>
      <c r="R158" s="1217">
        <f t="shared" si="87"/>
        <v>3203</v>
      </c>
      <c r="S158" s="1217">
        <f>IFERROR(SUM(S151,S144),"-")</f>
        <v>651</v>
      </c>
      <c r="T158" s="1217">
        <f t="shared" si="87"/>
        <v>580</v>
      </c>
      <c r="U158" s="1217">
        <f t="shared" si="87"/>
        <v>293</v>
      </c>
      <c r="V158" s="1217">
        <f t="shared" si="87"/>
        <v>158</v>
      </c>
      <c r="W158" s="1217">
        <f t="shared" si="87"/>
        <v>562</v>
      </c>
      <c r="X158" s="1217">
        <f t="shared" si="87"/>
        <v>544</v>
      </c>
      <c r="Y158" s="1217">
        <f t="shared" si="87"/>
        <v>387</v>
      </c>
      <c r="Z158" s="1217">
        <f t="shared" si="87"/>
        <v>1053</v>
      </c>
      <c r="AA158" s="1217">
        <f t="shared" si="87"/>
        <v>2357</v>
      </c>
      <c r="AB158" s="1217">
        <f t="shared" si="87"/>
        <v>69</v>
      </c>
      <c r="AC158" s="1217">
        <f t="shared" si="87"/>
        <v>7438</v>
      </c>
      <c r="AD158" s="1217">
        <f t="shared" si="87"/>
        <v>2507</v>
      </c>
      <c r="AE158" s="1211"/>
      <c r="AF158" s="1110"/>
      <c r="AG158" s="1212"/>
    </row>
    <row r="159" spans="1:33" s="1026" customFormat="1" ht="13" x14ac:dyDescent="0.3">
      <c r="A159" s="1215" t="s">
        <v>425</v>
      </c>
      <c r="B159" s="1212" t="str">
        <f t="shared" ref="B159:AD159" si="88">IFERROR(CONCATENATE(B158," (",ROUND(B154*100,1),"%)"),"-")</f>
        <v>20175 (4.1%)</v>
      </c>
      <c r="C159" s="1212" t="str">
        <f t="shared" si="88"/>
        <v>142 (-15.8%)</v>
      </c>
      <c r="D159" s="1212" t="str">
        <f t="shared" si="88"/>
        <v>4080 (0.2%)</v>
      </c>
      <c r="E159" s="1212" t="str">
        <f t="shared" si="88"/>
        <v>11468 (5.6%)</v>
      </c>
      <c r="F159" s="1212" t="str">
        <f t="shared" si="88"/>
        <v>4485 (4.7%)</v>
      </c>
      <c r="G159" s="1216" t="str">
        <f t="shared" si="88"/>
        <v>33986 (5.1%)</v>
      </c>
      <c r="H159" s="1212" t="str">
        <f t="shared" si="88"/>
        <v>1465 (-8%)</v>
      </c>
      <c r="I159" s="1212" t="str">
        <f t="shared" si="88"/>
        <v>744 (2.9%)</v>
      </c>
      <c r="J159" s="1212" t="str">
        <f t="shared" si="88"/>
        <v>2501 (1%)</v>
      </c>
      <c r="K159" s="1212" t="str">
        <f t="shared" si="88"/>
        <v>921 (5.1%)</v>
      </c>
      <c r="L159" s="1212" t="str">
        <f t="shared" si="88"/>
        <v>1069 (9.2%)</v>
      </c>
      <c r="M159" s="1212" t="str">
        <f t="shared" si="88"/>
        <v>2557 (2.1%)</v>
      </c>
      <c r="N159" s="1212" t="str">
        <f t="shared" si="88"/>
        <v>897 (6.5%)</v>
      </c>
      <c r="O159" s="1212" t="str">
        <f t="shared" si="88"/>
        <v>2789 (-1.5%)</v>
      </c>
      <c r="P159" s="1212" t="str">
        <f t="shared" si="88"/>
        <v>162 (-1.6%)</v>
      </c>
      <c r="Q159" s="1212" t="str">
        <f t="shared" si="88"/>
        <v>1079 (8.4%)</v>
      </c>
      <c r="R159" s="1212" t="str">
        <f t="shared" si="88"/>
        <v>3203 (17.3%)</v>
      </c>
      <c r="S159" s="1212" t="str">
        <f>IFERROR(CONCATENATE(S158," (",ROUND(S154*100,1),"%)"),"-")</f>
        <v>651 (6%)</v>
      </c>
      <c r="T159" s="1212" t="str">
        <f t="shared" si="88"/>
        <v>580 (9%)</v>
      </c>
      <c r="U159" s="1212" t="str">
        <f t="shared" si="88"/>
        <v>293 (0%)</v>
      </c>
      <c r="V159" s="1212" t="str">
        <f t="shared" si="88"/>
        <v>158 (13.7%)</v>
      </c>
      <c r="W159" s="1212" t="str">
        <f t="shared" si="88"/>
        <v>562 (5.8%)</v>
      </c>
      <c r="X159" s="1212" t="str">
        <f t="shared" si="88"/>
        <v>544 (-1.5%)</v>
      </c>
      <c r="Y159" s="1212" t="str">
        <f t="shared" si="88"/>
        <v>387 (-8.7%)</v>
      </c>
      <c r="Z159" s="1212" t="str">
        <f t="shared" si="88"/>
        <v>1053 (-22%)</v>
      </c>
      <c r="AA159" s="1212" t="str">
        <f t="shared" si="88"/>
        <v>2357 (-13.7%)</v>
      </c>
      <c r="AB159" s="1212" t="str">
        <f t="shared" si="88"/>
        <v>69 (-58.9%)</v>
      </c>
      <c r="AC159" s="1212" t="str">
        <f t="shared" si="88"/>
        <v>7438 (23.4%)</v>
      </c>
      <c r="AD159" s="1212" t="str">
        <f t="shared" si="88"/>
        <v>2507 (11.5%)</v>
      </c>
      <c r="AE159" s="1211"/>
      <c r="AF159" s="1110"/>
      <c r="AG159" s="1212"/>
    </row>
    <row r="160" spans="1:33" s="1026" customFormat="1" ht="13.5" thickBot="1" x14ac:dyDescent="0.35">
      <c r="A160" s="1220" t="s">
        <v>237</v>
      </c>
      <c r="B160" s="1217" t="str">
        <f t="shared" ref="B160:R160" si="89">IFERROR(IF(ABS(AVERAGE(B155:B157)-B158)&gt;1.96*SQRT((AVERAGE(B155:B157)/3)+B158),"Sig","Not Sig"),"-")</f>
        <v>Sig</v>
      </c>
      <c r="C160" s="1217" t="str">
        <f t="shared" si="89"/>
        <v>Not Sig</v>
      </c>
      <c r="D160" s="1217" t="str">
        <f t="shared" si="89"/>
        <v>Not Sig</v>
      </c>
      <c r="E160" s="1217" t="str">
        <f t="shared" si="89"/>
        <v>Sig</v>
      </c>
      <c r="F160" s="1217" t="str">
        <f t="shared" si="89"/>
        <v>Sig</v>
      </c>
      <c r="G160" s="1217" t="str">
        <f t="shared" si="89"/>
        <v>Sig</v>
      </c>
      <c r="H160" s="1217" t="str">
        <f t="shared" si="89"/>
        <v>Sig</v>
      </c>
      <c r="I160" s="1217" t="str">
        <f t="shared" si="89"/>
        <v>Not Sig</v>
      </c>
      <c r="J160" s="1217" t="str">
        <f t="shared" si="89"/>
        <v>Not Sig</v>
      </c>
      <c r="K160" s="1217" t="str">
        <f t="shared" si="89"/>
        <v>Not Sig</v>
      </c>
      <c r="L160" s="1217" t="str">
        <f t="shared" si="89"/>
        <v>Sig</v>
      </c>
      <c r="M160" s="1217" t="str">
        <f t="shared" si="89"/>
        <v>Not Sig</v>
      </c>
      <c r="N160" s="1217" t="str">
        <f t="shared" si="89"/>
        <v>Not Sig</v>
      </c>
      <c r="O160" s="1217" t="str">
        <f t="shared" si="89"/>
        <v>Not Sig</v>
      </c>
      <c r="P160" s="1217" t="str">
        <f t="shared" si="89"/>
        <v>Not Sig</v>
      </c>
      <c r="Q160" s="1217" t="str">
        <f t="shared" si="89"/>
        <v>Sig</v>
      </c>
      <c r="R160" s="1217" t="str">
        <f t="shared" si="89"/>
        <v>Sig</v>
      </c>
      <c r="S160" s="1217" t="str">
        <f>IFERROR(IF(ABS(AVERAGE(S155:S157)-S158)&gt;1.96*SQRT((AVERAGE(S155:S157)/3)+S158),"Sig","Not Sig"),"-")</f>
        <v>Not Sig</v>
      </c>
      <c r="T160" s="1217" t="str">
        <f t="shared" ref="T160:AD160" si="90">IFERROR(IF(ABS(AVERAGE(T155:T157)-T158)&gt;1.96*SQRT((AVERAGE(T155:T157)/3)+T158),"Sig","Not Sig"),"-")</f>
        <v>Not Sig</v>
      </c>
      <c r="U160" s="1217" t="str">
        <f t="shared" si="90"/>
        <v>Not Sig</v>
      </c>
      <c r="V160" s="1217" t="str">
        <f t="shared" si="90"/>
        <v>Not Sig</v>
      </c>
      <c r="W160" s="1217" t="str">
        <f t="shared" si="90"/>
        <v>Not Sig</v>
      </c>
      <c r="X160" s="1217" t="str">
        <f t="shared" si="90"/>
        <v>Not Sig</v>
      </c>
      <c r="Y160" s="1217" t="str">
        <f t="shared" si="90"/>
        <v>Not Sig</v>
      </c>
      <c r="Z160" s="1217" t="str">
        <f t="shared" si="90"/>
        <v>Sig</v>
      </c>
      <c r="AA160" s="1217" t="str">
        <f t="shared" si="90"/>
        <v>Sig</v>
      </c>
      <c r="AB160" s="1217" t="str">
        <f t="shared" si="90"/>
        <v>Sig</v>
      </c>
      <c r="AC160" s="1217" t="str">
        <f t="shared" si="90"/>
        <v>Sig</v>
      </c>
      <c r="AD160" s="1217" t="str">
        <f t="shared" si="90"/>
        <v>Sig</v>
      </c>
      <c r="AE160" s="1211"/>
      <c r="AF160" s="1110"/>
      <c r="AG160" s="1212"/>
    </row>
    <row r="161" spans="1:33" s="1207" customFormat="1" ht="15.5" x14ac:dyDescent="0.35">
      <c r="A161" s="1203" t="s">
        <v>247</v>
      </c>
      <c r="B161" s="1204"/>
      <c r="C161" s="1204"/>
      <c r="D161" s="1204"/>
      <c r="E161" s="1204"/>
      <c r="F161" s="1204"/>
      <c r="G161" s="1205"/>
      <c r="H161" s="1204"/>
      <c r="I161" s="1204"/>
      <c r="J161" s="1204"/>
      <c r="K161" s="1204"/>
      <c r="L161" s="1204"/>
      <c r="M161" s="1204"/>
      <c r="N161" s="1204"/>
      <c r="O161" s="1204"/>
      <c r="P161" s="1204"/>
      <c r="Q161" s="1204"/>
      <c r="R161" s="1204"/>
      <c r="S161" s="1204"/>
      <c r="T161" s="1204"/>
      <c r="U161" s="1204"/>
      <c r="V161" s="1204"/>
      <c r="W161" s="1204"/>
      <c r="X161" s="1204"/>
      <c r="Y161" s="1204"/>
      <c r="Z161" s="1204"/>
      <c r="AA161" s="1204"/>
      <c r="AB161" s="1204"/>
      <c r="AC161" s="1204"/>
      <c r="AD161" s="1204"/>
      <c r="AE161" s="1211"/>
      <c r="AF161" s="1110"/>
      <c r="AG161" s="1212"/>
    </row>
    <row r="162" spans="1:33" s="1026" customFormat="1" ht="13" x14ac:dyDescent="0.3">
      <c r="A162" s="1208" t="s">
        <v>461</v>
      </c>
      <c r="B162" s="1144">
        <v>246</v>
      </c>
      <c r="C162" s="1144">
        <v>0</v>
      </c>
      <c r="D162" s="1144">
        <v>3</v>
      </c>
      <c r="E162" s="1144">
        <v>50</v>
      </c>
      <c r="F162" s="1144">
        <v>193</v>
      </c>
      <c r="G162" s="1144">
        <v>282</v>
      </c>
      <c r="H162" s="1144">
        <v>31</v>
      </c>
      <c r="I162" s="1144">
        <v>1</v>
      </c>
      <c r="J162" s="1144">
        <v>23</v>
      </c>
      <c r="K162" s="1144">
        <v>14</v>
      </c>
      <c r="L162" s="1144">
        <v>18</v>
      </c>
      <c r="M162" s="1144">
        <v>20</v>
      </c>
      <c r="N162" s="1144">
        <v>0</v>
      </c>
      <c r="O162" s="1144">
        <v>19</v>
      </c>
      <c r="P162" s="1144">
        <v>0</v>
      </c>
      <c r="Q162" s="1144">
        <v>12</v>
      </c>
      <c r="R162" s="1144">
        <v>28</v>
      </c>
      <c r="S162" s="1144">
        <v>4</v>
      </c>
      <c r="T162" s="1144">
        <v>14</v>
      </c>
      <c r="U162" s="1144">
        <v>2</v>
      </c>
      <c r="V162" s="1144">
        <v>1</v>
      </c>
      <c r="W162" s="1144">
        <v>43</v>
      </c>
      <c r="X162" s="1144">
        <v>16</v>
      </c>
      <c r="Y162" s="1144">
        <v>0</v>
      </c>
      <c r="Z162" s="1144">
        <v>0</v>
      </c>
      <c r="AA162" s="1144">
        <v>36</v>
      </c>
      <c r="AB162" s="1221"/>
      <c r="AC162" s="1221"/>
      <c r="AD162" s="1221"/>
      <c r="AE162" s="1211" t="str">
        <f t="shared" si="75"/>
        <v>TRUE</v>
      </c>
      <c r="AF162" s="1110" t="str">
        <f t="shared" si="76"/>
        <v>TRUE</v>
      </c>
      <c r="AG162" s="1212" t="str">
        <f t="shared" si="77"/>
        <v>TRUE</v>
      </c>
    </row>
    <row r="163" spans="1:33" s="1026" customFormat="1" ht="13" x14ac:dyDescent="0.3">
      <c r="A163" s="1218" t="s">
        <v>248</v>
      </c>
      <c r="B163" s="1076">
        <f t="shared" ref="B163:AA163" si="91">IFERROR(B162/B158,"-")</f>
        <v>1.2193308550185874E-2</v>
      </c>
      <c r="C163" s="1076">
        <f t="shared" si="91"/>
        <v>0</v>
      </c>
      <c r="D163" s="1076">
        <f t="shared" si="91"/>
        <v>7.3529411764705881E-4</v>
      </c>
      <c r="E163" s="1076">
        <f t="shared" si="91"/>
        <v>4.359958144401814E-3</v>
      </c>
      <c r="F163" s="1076">
        <f t="shared" si="91"/>
        <v>4.3032329988851731E-2</v>
      </c>
      <c r="G163" s="1076">
        <f t="shared" si="91"/>
        <v>8.297534278820691E-3</v>
      </c>
      <c r="H163" s="1076">
        <f t="shared" si="91"/>
        <v>2.1160409556313993E-2</v>
      </c>
      <c r="I163" s="1076">
        <f t="shared" si="91"/>
        <v>1.3440860215053765E-3</v>
      </c>
      <c r="J163" s="1076">
        <f t="shared" si="91"/>
        <v>9.1963214714114363E-3</v>
      </c>
      <c r="K163" s="1076">
        <f t="shared" si="91"/>
        <v>1.5200868621064061E-2</v>
      </c>
      <c r="L163" s="1076">
        <f t="shared" si="91"/>
        <v>1.6838166510757719E-2</v>
      </c>
      <c r="M163" s="1076">
        <f t="shared" si="91"/>
        <v>7.8216660148611658E-3</v>
      </c>
      <c r="N163" s="1076">
        <f t="shared" si="91"/>
        <v>0</v>
      </c>
      <c r="O163" s="1076">
        <f t="shared" si="91"/>
        <v>6.8124775905342412E-3</v>
      </c>
      <c r="P163" s="1076">
        <f t="shared" si="91"/>
        <v>0</v>
      </c>
      <c r="Q163" s="1076">
        <f t="shared" si="91"/>
        <v>1.1121408711770158E-2</v>
      </c>
      <c r="R163" s="1076">
        <f t="shared" si="91"/>
        <v>8.7418045582266617E-3</v>
      </c>
      <c r="S163" s="1076">
        <f>IFERROR(S162/S158,"-")</f>
        <v>6.1443932411674347E-3</v>
      </c>
      <c r="T163" s="1076">
        <f t="shared" si="91"/>
        <v>2.4137931034482758E-2</v>
      </c>
      <c r="U163" s="1076">
        <f t="shared" si="91"/>
        <v>6.8259385665529011E-3</v>
      </c>
      <c r="V163" s="1076">
        <f t="shared" si="91"/>
        <v>6.3291139240506328E-3</v>
      </c>
      <c r="W163" s="1076">
        <f t="shared" si="91"/>
        <v>7.6512455516014238E-2</v>
      </c>
      <c r="X163" s="1076">
        <f t="shared" si="91"/>
        <v>2.9411764705882353E-2</v>
      </c>
      <c r="Y163" s="1076">
        <f t="shared" si="91"/>
        <v>0</v>
      </c>
      <c r="Z163" s="1076">
        <f t="shared" si="91"/>
        <v>0</v>
      </c>
      <c r="AA163" s="1076">
        <f t="shared" si="91"/>
        <v>1.5273652948663556E-2</v>
      </c>
      <c r="AB163" s="1221"/>
      <c r="AC163" s="1221"/>
      <c r="AD163" s="1221"/>
      <c r="AE163" s="1211"/>
      <c r="AF163" s="1110"/>
      <c r="AG163" s="1212"/>
    </row>
    <row r="164" spans="1:33" s="1026" customFormat="1" ht="13" x14ac:dyDescent="0.3">
      <c r="A164" s="1208" t="s">
        <v>460</v>
      </c>
      <c r="B164" s="1144">
        <v>384</v>
      </c>
      <c r="C164" s="1144">
        <v>1</v>
      </c>
      <c r="D164" s="1144">
        <v>10</v>
      </c>
      <c r="E164" s="1144">
        <v>123</v>
      </c>
      <c r="F164" s="1144">
        <v>250</v>
      </c>
      <c r="G164" s="1144">
        <v>427</v>
      </c>
      <c r="H164" s="1144">
        <v>40</v>
      </c>
      <c r="I164" s="1144">
        <v>1</v>
      </c>
      <c r="J164" s="1144">
        <v>40</v>
      </c>
      <c r="K164" s="1144">
        <v>22</v>
      </c>
      <c r="L164" s="1144">
        <v>36</v>
      </c>
      <c r="M164" s="1144">
        <v>56</v>
      </c>
      <c r="N164" s="1144">
        <v>0</v>
      </c>
      <c r="O164" s="1144">
        <v>24</v>
      </c>
      <c r="P164" s="1144">
        <v>1</v>
      </c>
      <c r="Q164" s="1144">
        <v>15</v>
      </c>
      <c r="R164" s="1144">
        <v>32</v>
      </c>
      <c r="S164" s="1144">
        <v>14</v>
      </c>
      <c r="T164" s="1144">
        <v>16</v>
      </c>
      <c r="U164" s="1144">
        <v>5</v>
      </c>
      <c r="V164" s="1144">
        <v>1</v>
      </c>
      <c r="W164" s="1144">
        <v>57</v>
      </c>
      <c r="X164" s="1144">
        <v>24</v>
      </c>
      <c r="Y164" s="1144">
        <v>0</v>
      </c>
      <c r="Z164" s="1144">
        <v>0</v>
      </c>
      <c r="AA164" s="1144">
        <v>43</v>
      </c>
      <c r="AB164" s="1221"/>
      <c r="AC164" s="1221"/>
      <c r="AD164" s="1221"/>
      <c r="AE164" s="1211" t="str">
        <f>IF(B164=SUM(C164:F164),"TRUE","FALSE")</f>
        <v>TRUE</v>
      </c>
      <c r="AF164" s="1110" t="str">
        <f t="shared" si="76"/>
        <v>TRUE</v>
      </c>
      <c r="AG164" s="1212" t="str">
        <f t="shared" si="77"/>
        <v>TRUE</v>
      </c>
    </row>
    <row r="165" spans="1:33" s="1223" customFormat="1" ht="13.5" thickBot="1" x14ac:dyDescent="0.35">
      <c r="A165" s="1218" t="s">
        <v>250</v>
      </c>
      <c r="B165" s="1076">
        <f t="shared" ref="B165:AA165" si="92">IFERROR(B164/B158,"-")</f>
        <v>1.9033457249070632E-2</v>
      </c>
      <c r="C165" s="1076">
        <f t="shared" si="92"/>
        <v>7.0422535211267607E-3</v>
      </c>
      <c r="D165" s="1076">
        <f t="shared" si="92"/>
        <v>2.4509803921568627E-3</v>
      </c>
      <c r="E165" s="1076">
        <f t="shared" si="92"/>
        <v>1.0725497035228461E-2</v>
      </c>
      <c r="F165" s="1076">
        <f t="shared" si="92"/>
        <v>5.5741360089186176E-2</v>
      </c>
      <c r="G165" s="1076">
        <f t="shared" si="92"/>
        <v>1.2563996939916435E-2</v>
      </c>
      <c r="H165" s="1076">
        <f t="shared" si="92"/>
        <v>2.7303754266211604E-2</v>
      </c>
      <c r="I165" s="1076">
        <f t="shared" si="92"/>
        <v>1.3440860215053765E-3</v>
      </c>
      <c r="J165" s="1076">
        <f t="shared" si="92"/>
        <v>1.5993602558976409E-2</v>
      </c>
      <c r="K165" s="1076">
        <f t="shared" si="92"/>
        <v>2.3887079261672096E-2</v>
      </c>
      <c r="L165" s="1076">
        <f t="shared" si="92"/>
        <v>3.3676333021515438E-2</v>
      </c>
      <c r="M165" s="1076">
        <f t="shared" si="92"/>
        <v>2.1900664841611264E-2</v>
      </c>
      <c r="N165" s="1076">
        <f t="shared" si="92"/>
        <v>0</v>
      </c>
      <c r="O165" s="1076">
        <f t="shared" si="92"/>
        <v>8.6052348512011476E-3</v>
      </c>
      <c r="P165" s="1076">
        <f t="shared" si="92"/>
        <v>6.1728395061728392E-3</v>
      </c>
      <c r="Q165" s="1076">
        <f t="shared" si="92"/>
        <v>1.3901760889712697E-2</v>
      </c>
      <c r="R165" s="1076">
        <f t="shared" si="92"/>
        <v>9.990633780830472E-3</v>
      </c>
      <c r="S165" s="1076">
        <f t="shared" si="92"/>
        <v>2.1505376344086023E-2</v>
      </c>
      <c r="T165" s="1076">
        <f t="shared" si="92"/>
        <v>2.7586206896551724E-2</v>
      </c>
      <c r="U165" s="1076">
        <f t="shared" si="92"/>
        <v>1.7064846416382253E-2</v>
      </c>
      <c r="V165" s="1076">
        <f t="shared" si="92"/>
        <v>6.3291139240506328E-3</v>
      </c>
      <c r="W165" s="1076">
        <f t="shared" si="92"/>
        <v>0.10142348754448399</v>
      </c>
      <c r="X165" s="1076">
        <f t="shared" si="92"/>
        <v>4.4117647058823532E-2</v>
      </c>
      <c r="Y165" s="1076">
        <f t="shared" si="92"/>
        <v>0</v>
      </c>
      <c r="Z165" s="1076">
        <f t="shared" si="92"/>
        <v>0</v>
      </c>
      <c r="AA165" s="1076">
        <f t="shared" si="92"/>
        <v>1.8243529910903691E-2</v>
      </c>
      <c r="AB165" s="1222"/>
      <c r="AC165" s="1222"/>
      <c r="AD165" s="1222"/>
      <c r="AE165" s="1211"/>
      <c r="AF165" s="1110"/>
      <c r="AG165" s="1212"/>
    </row>
    <row r="166" spans="1:33" s="1207" customFormat="1" ht="15.5" x14ac:dyDescent="0.35">
      <c r="A166" s="1203" t="s">
        <v>251</v>
      </c>
      <c r="B166" s="1204"/>
      <c r="C166" s="1204"/>
      <c r="D166" s="1204"/>
      <c r="E166" s="1204"/>
      <c r="F166" s="1204"/>
      <c r="G166" s="1205"/>
      <c r="H166" s="1204"/>
      <c r="I166" s="1204"/>
      <c r="J166" s="1204"/>
      <c r="K166" s="1204"/>
      <c r="L166" s="1204"/>
      <c r="M166" s="1204"/>
      <c r="N166" s="1204"/>
      <c r="O166" s="1204"/>
      <c r="P166" s="1204"/>
      <c r="Q166" s="1204"/>
      <c r="R166" s="1204"/>
      <c r="S166" s="1204"/>
      <c r="T166" s="1204"/>
      <c r="U166" s="1204"/>
      <c r="V166" s="1204"/>
      <c r="W166" s="1204"/>
      <c r="X166" s="1204"/>
      <c r="Y166" s="1204"/>
      <c r="Z166" s="1204"/>
      <c r="AA166" s="1204"/>
      <c r="AB166" s="1224"/>
      <c r="AC166" s="1224"/>
      <c r="AD166" s="1224"/>
      <c r="AE166" s="1211"/>
      <c r="AF166" s="1110"/>
      <c r="AG166" s="1212"/>
    </row>
    <row r="167" spans="1:33" s="1026" customFormat="1" ht="13" x14ac:dyDescent="0.3">
      <c r="A167" s="1040" t="s">
        <v>462</v>
      </c>
      <c r="B167" s="1144">
        <v>16970</v>
      </c>
      <c r="C167" s="1144">
        <v>128</v>
      </c>
      <c r="D167" s="1144">
        <v>3958</v>
      </c>
      <c r="E167" s="1144">
        <v>10140</v>
      </c>
      <c r="F167" s="1144">
        <v>2744</v>
      </c>
      <c r="G167" s="1144">
        <v>20441</v>
      </c>
      <c r="H167" s="1144">
        <v>1304</v>
      </c>
      <c r="I167" s="1144">
        <v>730</v>
      </c>
      <c r="J167" s="1144">
        <v>2193</v>
      </c>
      <c r="K167" s="1144">
        <v>835</v>
      </c>
      <c r="L167" s="1144">
        <v>505</v>
      </c>
      <c r="M167" s="1144">
        <v>1770</v>
      </c>
      <c r="N167" s="1144">
        <v>895</v>
      </c>
      <c r="O167" s="1144">
        <v>2720</v>
      </c>
      <c r="P167" s="1144">
        <v>158</v>
      </c>
      <c r="Q167" s="1144">
        <v>1010</v>
      </c>
      <c r="R167" s="1144">
        <v>2840</v>
      </c>
      <c r="S167" s="1144">
        <v>453</v>
      </c>
      <c r="T167" s="1144">
        <v>520</v>
      </c>
      <c r="U167" s="1144">
        <v>181</v>
      </c>
      <c r="V167" s="1144">
        <v>152</v>
      </c>
      <c r="W167" s="1144">
        <v>232</v>
      </c>
      <c r="X167" s="1144">
        <v>472</v>
      </c>
      <c r="Y167" s="1144">
        <v>387</v>
      </c>
      <c r="Z167" s="1144">
        <v>1053</v>
      </c>
      <c r="AA167" s="1144">
        <v>2031</v>
      </c>
      <c r="AB167" s="1221"/>
      <c r="AC167" s="1221"/>
      <c r="AD167" s="1221"/>
      <c r="AE167" s="1211" t="str">
        <f t="shared" si="75"/>
        <v>TRUE</v>
      </c>
      <c r="AF167" s="1110" t="str">
        <f t="shared" si="76"/>
        <v>TRUE</v>
      </c>
      <c r="AG167" s="1212" t="str">
        <f t="shared" si="77"/>
        <v>TRUE</v>
      </c>
    </row>
    <row r="168" spans="1:33" s="1026" customFormat="1" ht="13.5" thickBot="1" x14ac:dyDescent="0.35">
      <c r="A168" s="1225" t="s">
        <v>252</v>
      </c>
      <c r="B168" s="1076">
        <f t="shared" ref="B168:AA168" si="93">IFERROR(B167/B158,"-")</f>
        <v>0.84114002478314742</v>
      </c>
      <c r="C168" s="1076">
        <f t="shared" si="93"/>
        <v>0.90140845070422537</v>
      </c>
      <c r="D168" s="1076">
        <f t="shared" si="93"/>
        <v>0.97009803921568627</v>
      </c>
      <c r="E168" s="1076">
        <f t="shared" si="93"/>
        <v>0.8841995116846878</v>
      </c>
      <c r="F168" s="1076">
        <f t="shared" si="93"/>
        <v>0.61181716833890742</v>
      </c>
      <c r="G168" s="1076">
        <f t="shared" si="93"/>
        <v>0.60145353969281468</v>
      </c>
      <c r="H168" s="1076">
        <f t="shared" si="93"/>
        <v>0.89010238907849826</v>
      </c>
      <c r="I168" s="1076">
        <f t="shared" si="93"/>
        <v>0.98118279569892475</v>
      </c>
      <c r="J168" s="1076">
        <f t="shared" si="93"/>
        <v>0.87684926029588162</v>
      </c>
      <c r="K168" s="1076">
        <f t="shared" si="93"/>
        <v>0.90662323561346359</v>
      </c>
      <c r="L168" s="1076">
        <f t="shared" si="93"/>
        <v>0.4724041159962582</v>
      </c>
      <c r="M168" s="1076">
        <f t="shared" si="93"/>
        <v>0.69221744231521309</v>
      </c>
      <c r="N168" s="1076">
        <f t="shared" si="93"/>
        <v>0.99777034559643252</v>
      </c>
      <c r="O168" s="1076">
        <f t="shared" si="93"/>
        <v>0.97525994980279673</v>
      </c>
      <c r="P168" s="1076">
        <f t="shared" si="93"/>
        <v>0.97530864197530864</v>
      </c>
      <c r="Q168" s="1076">
        <f t="shared" si="93"/>
        <v>0.93605189990732163</v>
      </c>
      <c r="R168" s="1076">
        <f t="shared" si="93"/>
        <v>0.88666874804870432</v>
      </c>
      <c r="S168" s="1076">
        <f t="shared" si="93"/>
        <v>0.69585253456221197</v>
      </c>
      <c r="T168" s="1076">
        <f t="shared" si="93"/>
        <v>0.89655172413793105</v>
      </c>
      <c r="U168" s="1076">
        <f t="shared" si="93"/>
        <v>0.61774744027303752</v>
      </c>
      <c r="V168" s="1076">
        <f t="shared" si="93"/>
        <v>0.96202531645569622</v>
      </c>
      <c r="W168" s="1076">
        <f t="shared" si="93"/>
        <v>0.41281138790035588</v>
      </c>
      <c r="X168" s="1076">
        <f t="shared" si="93"/>
        <v>0.86764705882352944</v>
      </c>
      <c r="Y168" s="1076">
        <f t="shared" si="93"/>
        <v>1</v>
      </c>
      <c r="Z168" s="1076">
        <f t="shared" si="93"/>
        <v>1</v>
      </c>
      <c r="AA168" s="1076">
        <f t="shared" si="93"/>
        <v>0.86168858718710228</v>
      </c>
      <c r="AB168" s="1222"/>
      <c r="AC168" s="1222"/>
      <c r="AD168" s="1222"/>
      <c r="AE168" s="1211"/>
      <c r="AF168" s="1110"/>
      <c r="AG168" s="1212"/>
    </row>
    <row r="169" spans="1:33" s="1207" customFormat="1" ht="15.5" x14ac:dyDescent="0.35">
      <c r="A169" s="1203" t="s">
        <v>253</v>
      </c>
      <c r="B169" s="1204"/>
      <c r="C169" s="1204"/>
      <c r="D169" s="1204"/>
      <c r="E169" s="1204"/>
      <c r="F169" s="1204"/>
      <c r="G169" s="1205"/>
      <c r="H169" s="1204"/>
      <c r="I169" s="1204"/>
      <c r="J169" s="1204"/>
      <c r="K169" s="1204"/>
      <c r="L169" s="1204"/>
      <c r="M169" s="1204"/>
      <c r="N169" s="1204"/>
      <c r="O169" s="1204"/>
      <c r="P169" s="1204"/>
      <c r="Q169" s="1204"/>
      <c r="R169" s="1204"/>
      <c r="S169" s="1204"/>
      <c r="T169" s="1204"/>
      <c r="U169" s="1204"/>
      <c r="V169" s="1204"/>
      <c r="W169" s="1204"/>
      <c r="X169" s="1204"/>
      <c r="Y169" s="1204"/>
      <c r="Z169" s="1204"/>
      <c r="AA169" s="1204"/>
      <c r="AB169" s="1224"/>
      <c r="AC169" s="1224"/>
      <c r="AD169" s="1224"/>
      <c r="AE169" s="1211"/>
      <c r="AF169" s="1110"/>
      <c r="AG169" s="1212"/>
    </row>
    <row r="170" spans="1:33" s="1026" customFormat="1" ht="13" x14ac:dyDescent="0.3">
      <c r="A170" s="1041" t="s">
        <v>466</v>
      </c>
      <c r="B170" s="1144">
        <v>124</v>
      </c>
      <c r="C170" s="1144">
        <v>0</v>
      </c>
      <c r="D170" s="1144">
        <v>19</v>
      </c>
      <c r="E170" s="1144">
        <v>67</v>
      </c>
      <c r="F170" s="1144">
        <v>38</v>
      </c>
      <c r="G170" s="1144">
        <v>133</v>
      </c>
      <c r="H170" s="1144">
        <v>4</v>
      </c>
      <c r="I170" s="1144">
        <v>1</v>
      </c>
      <c r="J170" s="1144">
        <v>14</v>
      </c>
      <c r="K170" s="1144">
        <v>9</v>
      </c>
      <c r="L170" s="1144">
        <v>16</v>
      </c>
      <c r="M170" s="1144">
        <v>13</v>
      </c>
      <c r="N170" s="1144">
        <v>0</v>
      </c>
      <c r="O170" s="1144">
        <v>19</v>
      </c>
      <c r="P170" s="1144">
        <v>1</v>
      </c>
      <c r="Q170" s="1144">
        <v>6</v>
      </c>
      <c r="R170" s="1144">
        <v>11</v>
      </c>
      <c r="S170" s="1144">
        <v>1</v>
      </c>
      <c r="T170" s="1144">
        <v>1</v>
      </c>
      <c r="U170" s="1144">
        <v>0</v>
      </c>
      <c r="V170" s="1144">
        <v>3</v>
      </c>
      <c r="W170" s="1144">
        <v>24</v>
      </c>
      <c r="X170" s="1144">
        <v>1</v>
      </c>
      <c r="Y170" s="1144">
        <v>0</v>
      </c>
      <c r="Z170" s="1144">
        <v>1</v>
      </c>
      <c r="AA170" s="1144">
        <v>8</v>
      </c>
      <c r="AB170" s="1221"/>
      <c r="AC170" s="1221"/>
      <c r="AD170" s="1221"/>
      <c r="AE170" s="1211" t="str">
        <f t="shared" si="75"/>
        <v>TRUE</v>
      </c>
      <c r="AF170" s="1110" t="str">
        <f t="shared" si="76"/>
        <v>TRUE</v>
      </c>
      <c r="AG170" s="1212" t="str">
        <f t="shared" si="77"/>
        <v>TRUE</v>
      </c>
    </row>
    <row r="171" spans="1:33" s="1026" customFormat="1" ht="13" x14ac:dyDescent="0.3">
      <c r="A171" s="1226" t="s">
        <v>255</v>
      </c>
      <c r="B171" s="1076">
        <f>IFERROR(B170/B167,"-")</f>
        <v>7.3070123747790219E-3</v>
      </c>
      <c r="C171" s="1076">
        <f t="shared" ref="C171:AA171" si="94">IFERROR(C170/C167,"-")</f>
        <v>0</v>
      </c>
      <c r="D171" s="1076">
        <f t="shared" si="94"/>
        <v>4.8004042445679634E-3</v>
      </c>
      <c r="E171" s="1076">
        <f t="shared" si="94"/>
        <v>6.6074950690335303E-3</v>
      </c>
      <c r="F171" s="1076">
        <f t="shared" si="94"/>
        <v>1.3848396501457727E-2</v>
      </c>
      <c r="G171" s="1076">
        <f t="shared" si="94"/>
        <v>6.5065309916344603E-3</v>
      </c>
      <c r="H171" s="1076">
        <f t="shared" si="94"/>
        <v>3.0674846625766872E-3</v>
      </c>
      <c r="I171" s="1076">
        <f t="shared" si="94"/>
        <v>1.3698630136986301E-3</v>
      </c>
      <c r="J171" s="1076">
        <f t="shared" si="94"/>
        <v>6.3839489284085726E-3</v>
      </c>
      <c r="K171" s="1076">
        <f t="shared" si="94"/>
        <v>1.0778443113772455E-2</v>
      </c>
      <c r="L171" s="1076">
        <f t="shared" si="94"/>
        <v>3.1683168316831684E-2</v>
      </c>
      <c r="M171" s="1076">
        <f t="shared" si="94"/>
        <v>7.3446327683615821E-3</v>
      </c>
      <c r="N171" s="1076">
        <f t="shared" si="94"/>
        <v>0</v>
      </c>
      <c r="O171" s="1076">
        <f t="shared" si="94"/>
        <v>6.9852941176470592E-3</v>
      </c>
      <c r="P171" s="1076">
        <f t="shared" si="94"/>
        <v>6.3291139240506328E-3</v>
      </c>
      <c r="Q171" s="1076">
        <f t="shared" si="94"/>
        <v>5.9405940594059407E-3</v>
      </c>
      <c r="R171" s="1076">
        <f t="shared" si="94"/>
        <v>3.8732394366197184E-3</v>
      </c>
      <c r="S171" s="1076">
        <f t="shared" si="94"/>
        <v>2.2075055187637969E-3</v>
      </c>
      <c r="T171" s="1076">
        <f t="shared" si="94"/>
        <v>1.9230769230769232E-3</v>
      </c>
      <c r="U171" s="1076">
        <f t="shared" si="94"/>
        <v>0</v>
      </c>
      <c r="V171" s="1076">
        <f t="shared" si="94"/>
        <v>1.9736842105263157E-2</v>
      </c>
      <c r="W171" s="1076">
        <f t="shared" si="94"/>
        <v>0.10344827586206896</v>
      </c>
      <c r="X171" s="1076">
        <f t="shared" si="94"/>
        <v>2.1186440677966102E-3</v>
      </c>
      <c r="Y171" s="1076">
        <f t="shared" si="94"/>
        <v>0</v>
      </c>
      <c r="Z171" s="1076">
        <f t="shared" si="94"/>
        <v>9.4966761633428305E-4</v>
      </c>
      <c r="AA171" s="1076">
        <f t="shared" si="94"/>
        <v>3.9389463318562287E-3</v>
      </c>
      <c r="AB171" s="1221"/>
      <c r="AC171" s="1221"/>
      <c r="AD171" s="1221"/>
      <c r="AE171" s="1211"/>
      <c r="AF171" s="1110"/>
      <c r="AG171" s="1212"/>
    </row>
    <row r="172" spans="1:33" s="1026" customFormat="1" ht="13" x14ac:dyDescent="0.3">
      <c r="A172" s="1208" t="s">
        <v>464</v>
      </c>
      <c r="B172" s="1144">
        <v>760</v>
      </c>
      <c r="C172" s="1144">
        <v>11</v>
      </c>
      <c r="D172" s="1144">
        <v>58</v>
      </c>
      <c r="E172" s="1144">
        <v>377</v>
      </c>
      <c r="F172" s="1144">
        <v>314</v>
      </c>
      <c r="G172" s="1144">
        <v>1038</v>
      </c>
      <c r="H172" s="1144">
        <v>143</v>
      </c>
      <c r="I172" s="1144">
        <v>2</v>
      </c>
      <c r="J172" s="1144">
        <v>17</v>
      </c>
      <c r="K172" s="1144">
        <v>11</v>
      </c>
      <c r="L172" s="1144">
        <v>234</v>
      </c>
      <c r="M172" s="1144">
        <v>31</v>
      </c>
      <c r="N172" s="1144">
        <v>2</v>
      </c>
      <c r="O172" s="1144">
        <v>3</v>
      </c>
      <c r="P172" s="1144">
        <v>2</v>
      </c>
      <c r="Q172" s="1144">
        <v>2</v>
      </c>
      <c r="R172" s="1144">
        <v>21</v>
      </c>
      <c r="S172" s="1144">
        <v>145</v>
      </c>
      <c r="T172" s="1144">
        <v>12</v>
      </c>
      <c r="U172" s="1144">
        <v>97</v>
      </c>
      <c r="V172" s="1144">
        <v>0</v>
      </c>
      <c r="W172" s="1144">
        <v>11</v>
      </c>
      <c r="X172" s="1144">
        <v>27</v>
      </c>
      <c r="Y172" s="1144">
        <v>0</v>
      </c>
      <c r="Z172" s="1144">
        <v>0</v>
      </c>
      <c r="AA172" s="1144">
        <v>278</v>
      </c>
      <c r="AB172" s="1221"/>
      <c r="AC172" s="1221"/>
      <c r="AD172" s="1221"/>
      <c r="AE172" s="1211" t="str">
        <f t="shared" si="75"/>
        <v>TRUE</v>
      </c>
      <c r="AF172" s="1110" t="str">
        <f t="shared" si="76"/>
        <v>TRUE</v>
      </c>
      <c r="AG172" s="1212" t="str">
        <f t="shared" si="77"/>
        <v>TRUE</v>
      </c>
    </row>
    <row r="173" spans="1:33" s="1223" customFormat="1" ht="13.5" thickBot="1" x14ac:dyDescent="0.35">
      <c r="A173" s="1227" t="s">
        <v>465</v>
      </c>
      <c r="B173" s="1077">
        <f>IFERROR(B172/(B158-B167),"-")</f>
        <v>0.23712948517940718</v>
      </c>
      <c r="C173" s="1077">
        <f t="shared" ref="C173:AA173" si="95">IFERROR(C172/(C158-C167),"-")</f>
        <v>0.7857142857142857</v>
      </c>
      <c r="D173" s="1077">
        <f t="shared" si="95"/>
        <v>0.47540983606557374</v>
      </c>
      <c r="E173" s="1077">
        <f t="shared" si="95"/>
        <v>0.28388554216867468</v>
      </c>
      <c r="F173" s="1077">
        <f t="shared" si="95"/>
        <v>0.18035611717403791</v>
      </c>
      <c r="G173" s="1077">
        <f t="shared" si="95"/>
        <v>7.6633444075304535E-2</v>
      </c>
      <c r="H173" s="1077">
        <f t="shared" si="95"/>
        <v>0.88819875776397517</v>
      </c>
      <c r="I173" s="1077">
        <f t="shared" si="95"/>
        <v>0.14285714285714285</v>
      </c>
      <c r="J173" s="1077">
        <f t="shared" si="95"/>
        <v>5.5194805194805192E-2</v>
      </c>
      <c r="K173" s="1077">
        <f t="shared" si="95"/>
        <v>0.12790697674418605</v>
      </c>
      <c r="L173" s="1077">
        <f t="shared" si="95"/>
        <v>0.41489361702127658</v>
      </c>
      <c r="M173" s="1077">
        <f t="shared" si="95"/>
        <v>3.9390088945362133E-2</v>
      </c>
      <c r="N173" s="1077">
        <f t="shared" si="95"/>
        <v>1</v>
      </c>
      <c r="O173" s="1077">
        <f t="shared" si="95"/>
        <v>4.3478260869565216E-2</v>
      </c>
      <c r="P173" s="1077">
        <f t="shared" si="95"/>
        <v>0.5</v>
      </c>
      <c r="Q173" s="1077">
        <f t="shared" si="95"/>
        <v>2.8985507246376812E-2</v>
      </c>
      <c r="R173" s="1077">
        <f t="shared" si="95"/>
        <v>5.7851239669421489E-2</v>
      </c>
      <c r="S173" s="1077">
        <f t="shared" si="95"/>
        <v>0.73232323232323238</v>
      </c>
      <c r="T173" s="1077">
        <f t="shared" si="95"/>
        <v>0.2</v>
      </c>
      <c r="U173" s="1077">
        <f t="shared" si="95"/>
        <v>0.8660714285714286</v>
      </c>
      <c r="V173" s="1077">
        <f t="shared" si="95"/>
        <v>0</v>
      </c>
      <c r="W173" s="1077">
        <f t="shared" si="95"/>
        <v>3.3333333333333333E-2</v>
      </c>
      <c r="X173" s="1077">
        <f t="shared" si="95"/>
        <v>0.375</v>
      </c>
      <c r="Y173" s="1077" t="str">
        <f t="shared" si="95"/>
        <v>-</v>
      </c>
      <c r="Z173" s="1077" t="str">
        <f t="shared" si="95"/>
        <v>-</v>
      </c>
      <c r="AA173" s="1077">
        <f t="shared" si="95"/>
        <v>0.85276073619631898</v>
      </c>
      <c r="AB173" s="1222"/>
      <c r="AC173" s="1222"/>
      <c r="AD173" s="1222"/>
      <c r="AE173" s="1211"/>
      <c r="AF173" s="1110"/>
      <c r="AG173" s="1212"/>
    </row>
    <row r="174" spans="1:33" s="1207" customFormat="1" ht="15.5" x14ac:dyDescent="0.35">
      <c r="A174" s="1203" t="s">
        <v>257</v>
      </c>
      <c r="B174" s="1204"/>
      <c r="C174" s="1204"/>
      <c r="D174" s="1204"/>
      <c r="E174" s="1204"/>
      <c r="F174" s="1204"/>
      <c r="G174" s="1205"/>
      <c r="H174" s="1204"/>
      <c r="I174" s="1204"/>
      <c r="J174" s="1204"/>
      <c r="K174" s="1204"/>
      <c r="L174" s="1204"/>
      <c r="M174" s="1204"/>
      <c r="N174" s="1204"/>
      <c r="O174" s="1204"/>
      <c r="P174" s="1204"/>
      <c r="Q174" s="1204"/>
      <c r="R174" s="1204"/>
      <c r="S174" s="1204"/>
      <c r="T174" s="1204"/>
      <c r="U174" s="1204"/>
      <c r="V174" s="1204"/>
      <c r="W174" s="1204"/>
      <c r="X174" s="1204"/>
      <c r="Y174" s="1204"/>
      <c r="Z174" s="1204"/>
      <c r="AA174" s="1204"/>
      <c r="AB174" s="1224"/>
      <c r="AC174" s="1224"/>
      <c r="AD174" s="1224"/>
      <c r="AE174" s="1211"/>
      <c r="AF174" s="1110"/>
      <c r="AG174" s="1212"/>
    </row>
    <row r="175" spans="1:33" s="1026" customFormat="1" ht="13" x14ac:dyDescent="0.3">
      <c r="A175" s="1041" t="s">
        <v>463</v>
      </c>
      <c r="B175" s="1144">
        <v>9101</v>
      </c>
      <c r="C175" s="1144">
        <v>26</v>
      </c>
      <c r="D175" s="1144">
        <v>975</v>
      </c>
      <c r="E175" s="1144">
        <v>4657</v>
      </c>
      <c r="F175" s="1144">
        <v>3443</v>
      </c>
      <c r="G175" s="1144">
        <v>9321</v>
      </c>
      <c r="H175" s="1144">
        <v>711</v>
      </c>
      <c r="I175" s="1144">
        <v>192</v>
      </c>
      <c r="J175" s="1144">
        <v>977</v>
      </c>
      <c r="K175" s="1144">
        <v>704</v>
      </c>
      <c r="L175" s="1144">
        <v>872</v>
      </c>
      <c r="M175" s="1144">
        <v>1900</v>
      </c>
      <c r="N175" s="1144">
        <v>129</v>
      </c>
      <c r="O175" s="1144">
        <v>641</v>
      </c>
      <c r="P175" s="1144">
        <v>59</v>
      </c>
      <c r="Q175" s="1144">
        <v>411</v>
      </c>
      <c r="R175" s="1144">
        <v>623</v>
      </c>
      <c r="S175" s="1144">
        <v>245</v>
      </c>
      <c r="T175" s="1144">
        <v>290</v>
      </c>
      <c r="U175" s="1144">
        <v>229</v>
      </c>
      <c r="V175" s="1144">
        <v>34</v>
      </c>
      <c r="W175" s="1144">
        <v>607</v>
      </c>
      <c r="X175" s="1144">
        <v>477</v>
      </c>
      <c r="Y175" s="1144">
        <v>0</v>
      </c>
      <c r="Z175" s="1144">
        <v>0</v>
      </c>
      <c r="AA175" s="1144">
        <v>220</v>
      </c>
      <c r="AB175" s="1221"/>
      <c r="AC175" s="1221"/>
      <c r="AD175" s="1221"/>
      <c r="AE175" s="1211" t="str">
        <f t="shared" si="75"/>
        <v>TRUE</v>
      </c>
      <c r="AF175" s="1110" t="str">
        <f t="shared" si="76"/>
        <v>TRUE</v>
      </c>
      <c r="AG175" s="1212" t="str">
        <f t="shared" si="77"/>
        <v>TRUE</v>
      </c>
    </row>
    <row r="176" spans="1:33" s="1026" customFormat="1" ht="13.5" thickBot="1" x14ac:dyDescent="0.35">
      <c r="A176" s="1227" t="s">
        <v>258</v>
      </c>
      <c r="B176" s="1228">
        <f t="shared" ref="B176:AA176" si="96">IFERROR(B175/B158,"-")</f>
        <v>0.45110285006195788</v>
      </c>
      <c r="C176" s="1228">
        <f t="shared" si="96"/>
        <v>0.18309859154929578</v>
      </c>
      <c r="D176" s="1228">
        <f t="shared" si="96"/>
        <v>0.23897058823529413</v>
      </c>
      <c r="E176" s="1228">
        <f t="shared" si="96"/>
        <v>0.40608650156958492</v>
      </c>
      <c r="F176" s="1228">
        <f t="shared" si="96"/>
        <v>0.76767001114827205</v>
      </c>
      <c r="G176" s="1228">
        <f t="shared" si="96"/>
        <v>0.27425998940740304</v>
      </c>
      <c r="H176" s="1228">
        <f t="shared" si="96"/>
        <v>0.48532423208191128</v>
      </c>
      <c r="I176" s="1228">
        <f t="shared" si="96"/>
        <v>0.25806451612903225</v>
      </c>
      <c r="J176" s="1228">
        <f t="shared" si="96"/>
        <v>0.39064374250299883</v>
      </c>
      <c r="K176" s="1228">
        <f t="shared" si="96"/>
        <v>0.76438653637350706</v>
      </c>
      <c r="L176" s="1228">
        <f t="shared" si="96"/>
        <v>0.81571562207670723</v>
      </c>
      <c r="M176" s="1228">
        <f t="shared" si="96"/>
        <v>0.74305827141181069</v>
      </c>
      <c r="N176" s="1228">
        <f t="shared" si="96"/>
        <v>0.14381270903010032</v>
      </c>
      <c r="O176" s="1228">
        <f t="shared" si="96"/>
        <v>0.22983148081749732</v>
      </c>
      <c r="P176" s="1228">
        <f t="shared" si="96"/>
        <v>0.36419753086419754</v>
      </c>
      <c r="Q176" s="1228">
        <f t="shared" si="96"/>
        <v>0.38090824837812792</v>
      </c>
      <c r="R176" s="1228">
        <f t="shared" si="96"/>
        <v>0.19450515142054325</v>
      </c>
      <c r="S176" s="1228">
        <f t="shared" si="96"/>
        <v>0.37634408602150538</v>
      </c>
      <c r="T176" s="1228">
        <f t="shared" si="96"/>
        <v>0.5</v>
      </c>
      <c r="U176" s="1228">
        <f t="shared" si="96"/>
        <v>0.78156996587030714</v>
      </c>
      <c r="V176" s="1228">
        <f t="shared" si="96"/>
        <v>0.21518987341772153</v>
      </c>
      <c r="W176" s="1228">
        <f t="shared" si="96"/>
        <v>1.0800711743772242</v>
      </c>
      <c r="X176" s="1228">
        <f t="shared" si="96"/>
        <v>0.87683823529411764</v>
      </c>
      <c r="Y176" s="1228">
        <f t="shared" si="96"/>
        <v>0</v>
      </c>
      <c r="Z176" s="1228">
        <f t="shared" si="96"/>
        <v>0</v>
      </c>
      <c r="AA176" s="1228">
        <f t="shared" si="96"/>
        <v>9.3338990241832842E-2</v>
      </c>
      <c r="AB176" s="1228"/>
      <c r="AC176" s="1222"/>
      <c r="AD176" s="1222"/>
      <c r="AE176" s="1229"/>
      <c r="AF176" s="1110"/>
      <c r="AG176" s="1212"/>
    </row>
    <row r="177" spans="1:16384" s="1026" customFormat="1" ht="15.5" x14ac:dyDescent="0.35">
      <c r="A177" s="1230" t="s">
        <v>658</v>
      </c>
      <c r="B177" s="1231"/>
      <c r="C177" s="1231"/>
      <c r="D177" s="1231"/>
      <c r="E177" s="1231"/>
      <c r="F177" s="1231"/>
      <c r="G177" s="1231"/>
      <c r="H177" s="1231"/>
      <c r="I177" s="1231"/>
      <c r="J177" s="1231"/>
      <c r="K177" s="1231"/>
      <c r="L177" s="1231"/>
      <c r="M177" s="1231"/>
      <c r="N177" s="1231"/>
      <c r="O177" s="1231"/>
      <c r="P177" s="1231"/>
      <c r="Q177" s="1231"/>
      <c r="R177" s="1231"/>
      <c r="S177" s="1231"/>
      <c r="T177" s="1231"/>
      <c r="U177" s="1231"/>
      <c r="V177" s="1231"/>
      <c r="W177" s="1231"/>
      <c r="X177" s="1231"/>
      <c r="Y177" s="1231"/>
      <c r="Z177" s="1231"/>
      <c r="AA177" s="1231"/>
      <c r="AB177" s="1231"/>
      <c r="AC177" s="1224"/>
      <c r="AD177" s="1224"/>
      <c r="AE177" s="1211"/>
      <c r="AF177" s="1110"/>
      <c r="AG177" s="1212"/>
    </row>
    <row r="178" spans="1:16384" s="1026" customFormat="1" ht="13" x14ac:dyDescent="0.3">
      <c r="A178" s="1092" t="s">
        <v>659</v>
      </c>
      <c r="B178" s="1144">
        <v>12280</v>
      </c>
      <c r="C178" s="1144">
        <v>33</v>
      </c>
      <c r="D178" s="1144">
        <v>2843</v>
      </c>
      <c r="E178" s="1144">
        <v>7538</v>
      </c>
      <c r="F178" s="1144">
        <v>1866</v>
      </c>
      <c r="G178" s="1144">
        <v>14947</v>
      </c>
      <c r="H178" s="1144">
        <v>113</v>
      </c>
      <c r="I178" s="1144">
        <v>637</v>
      </c>
      <c r="J178" s="1144">
        <v>1953</v>
      </c>
      <c r="K178" s="1144">
        <v>691</v>
      </c>
      <c r="L178" s="1144">
        <v>280</v>
      </c>
      <c r="M178" s="1144">
        <v>822</v>
      </c>
      <c r="N178" s="1144">
        <v>3</v>
      </c>
      <c r="O178" s="1144">
        <v>2683</v>
      </c>
      <c r="P178" s="1144">
        <v>137</v>
      </c>
      <c r="Q178" s="1144">
        <v>840</v>
      </c>
      <c r="R178" s="1144">
        <v>2774</v>
      </c>
      <c r="S178" s="1144">
        <v>360</v>
      </c>
      <c r="T178" s="1144">
        <v>506</v>
      </c>
      <c r="U178" s="1144">
        <v>161</v>
      </c>
      <c r="V178" s="1144">
        <v>33</v>
      </c>
      <c r="W178" s="1144">
        <v>111</v>
      </c>
      <c r="X178" s="1144">
        <v>176</v>
      </c>
      <c r="Y178" s="1144">
        <v>364</v>
      </c>
      <c r="Z178" s="1144">
        <v>11</v>
      </c>
      <c r="AA178" s="1144">
        <v>778</v>
      </c>
      <c r="AB178" s="1144">
        <v>17</v>
      </c>
      <c r="AC178" s="1144">
        <v>12</v>
      </c>
      <c r="AD178" s="1144">
        <v>1485</v>
      </c>
      <c r="AE178" s="1211" t="str">
        <f t="shared" si="75"/>
        <v>TRUE</v>
      </c>
      <c r="AF178" s="1110" t="str">
        <f t="shared" si="76"/>
        <v>TRUE</v>
      </c>
      <c r="AG178" s="1212" t="str">
        <f t="shared" si="77"/>
        <v>TRUE</v>
      </c>
    </row>
    <row r="179" spans="1:16384" s="557" customFormat="1" ht="11.25" customHeight="1" x14ac:dyDescent="0.35">
      <c r="A179" s="1112" t="s">
        <v>660</v>
      </c>
      <c r="B179" s="1097">
        <f>IFERROR(B178/B158,"-")</f>
        <v>0.60867410161090463</v>
      </c>
      <c r="C179" s="1097">
        <f t="shared" ref="C179:AC179" si="97">IFERROR(C178/C158,"-")</f>
        <v>0.23239436619718309</v>
      </c>
      <c r="D179" s="1097">
        <f t="shared" si="97"/>
        <v>0.69681372549019605</v>
      </c>
      <c r="E179" s="1097">
        <f t="shared" si="97"/>
        <v>0.65730728985001741</v>
      </c>
      <c r="F179" s="1097">
        <f t="shared" si="97"/>
        <v>0.41605351170568561</v>
      </c>
      <c r="G179" s="1097">
        <f t="shared" si="97"/>
        <v>0.43979874065791796</v>
      </c>
      <c r="H179" s="1097">
        <f t="shared" si="97"/>
        <v>7.7133105802047783E-2</v>
      </c>
      <c r="I179" s="1097">
        <f t="shared" si="97"/>
        <v>0.85618279569892475</v>
      </c>
      <c r="J179" s="1097">
        <f t="shared" si="97"/>
        <v>0.78088764494202323</v>
      </c>
      <c r="K179" s="1097">
        <f t="shared" si="97"/>
        <v>0.750271444082519</v>
      </c>
      <c r="L179" s="1097">
        <f t="shared" si="97"/>
        <v>0.26192703461178674</v>
      </c>
      <c r="M179" s="1097">
        <f t="shared" si="97"/>
        <v>0.32147047321079392</v>
      </c>
      <c r="N179" s="1097">
        <f t="shared" si="97"/>
        <v>3.3444816053511705E-3</v>
      </c>
      <c r="O179" s="1097">
        <f t="shared" si="97"/>
        <v>0.96199354607386156</v>
      </c>
      <c r="P179" s="1097">
        <f t="shared" si="97"/>
        <v>0.84567901234567899</v>
      </c>
      <c r="Q179" s="1097">
        <f t="shared" si="97"/>
        <v>0.77849860982391106</v>
      </c>
      <c r="R179" s="1097">
        <f t="shared" si="97"/>
        <v>0.86606306587574144</v>
      </c>
      <c r="S179" s="1097">
        <f t="shared" si="97"/>
        <v>0.55299539170506917</v>
      </c>
      <c r="T179" s="1097">
        <f t="shared" si="97"/>
        <v>0.87241379310344824</v>
      </c>
      <c r="U179" s="1097">
        <f t="shared" si="97"/>
        <v>0.54948805460750849</v>
      </c>
      <c r="V179" s="1097">
        <f t="shared" si="97"/>
        <v>0.20886075949367089</v>
      </c>
      <c r="W179" s="1097">
        <f t="shared" si="97"/>
        <v>0.19750889679715303</v>
      </c>
      <c r="X179" s="1097">
        <f t="shared" si="97"/>
        <v>0.3235294117647059</v>
      </c>
      <c r="Y179" s="1097">
        <f t="shared" si="97"/>
        <v>0.94056847545219635</v>
      </c>
      <c r="Z179" s="1097">
        <f t="shared" si="97"/>
        <v>1.0446343779677113E-2</v>
      </c>
      <c r="AA179" s="1097">
        <f t="shared" si="97"/>
        <v>0.33008061094611796</v>
      </c>
      <c r="AB179" s="1097">
        <f t="shared" si="97"/>
        <v>0.24637681159420291</v>
      </c>
      <c r="AC179" s="1097">
        <f t="shared" si="97"/>
        <v>1.6133369185264857E-3</v>
      </c>
      <c r="AD179" s="1097">
        <f>IFERROR(AD178/AD158,"-")</f>
        <v>0.59234144395692068</v>
      </c>
      <c r="AE179" s="455"/>
      <c r="AF179" s="455"/>
      <c r="AG179" s="455"/>
    </row>
    <row r="180" spans="1:16384" ht="20.5" customHeight="1" thickBot="1" x14ac:dyDescent="0.4">
      <c r="A180" s="379"/>
      <c r="B180" s="455"/>
      <c r="C180" s="455"/>
      <c r="D180" s="455"/>
      <c r="E180" s="455"/>
      <c r="F180" s="455"/>
      <c r="G180" s="455"/>
      <c r="H180" s="455"/>
      <c r="I180" s="455"/>
      <c r="J180" s="455"/>
      <c r="K180" s="455"/>
      <c r="L180" s="455"/>
      <c r="M180" s="455"/>
      <c r="N180" s="455"/>
      <c r="O180" s="455"/>
      <c r="P180" s="455"/>
      <c r="Q180" s="455"/>
      <c r="R180" s="455"/>
      <c r="S180" s="455"/>
      <c r="T180" s="455"/>
      <c r="U180" s="455"/>
      <c r="V180" s="455"/>
      <c r="W180" s="455"/>
      <c r="X180" s="455"/>
      <c r="Y180" s="455"/>
      <c r="Z180" s="455"/>
      <c r="AA180" s="455"/>
      <c r="AB180" s="455"/>
      <c r="AC180" s="455"/>
      <c r="AD180" s="455"/>
      <c r="AE180" s="455"/>
      <c r="AF180" s="455"/>
      <c r="AG180" s="455"/>
    </row>
    <row r="181" spans="1:16384" ht="25.5" thickBot="1" x14ac:dyDescent="0.4">
      <c r="A181" s="405" t="s">
        <v>725</v>
      </c>
      <c r="B181" s="359"/>
      <c r="C181" s="359"/>
      <c r="D181" s="359"/>
      <c r="E181" s="359"/>
      <c r="F181" s="359"/>
      <c r="G181" s="359"/>
      <c r="H181" s="360"/>
      <c r="I181" s="360"/>
      <c r="J181" s="359"/>
      <c r="K181" s="359"/>
      <c r="L181" s="359"/>
      <c r="M181" s="359"/>
      <c r="N181" s="359"/>
      <c r="O181" s="359"/>
      <c r="P181" s="359"/>
      <c r="Q181" s="359"/>
      <c r="R181" s="359"/>
      <c r="S181" s="359"/>
      <c r="T181" s="359"/>
      <c r="U181" s="359"/>
      <c r="V181" s="359"/>
      <c r="W181" s="359"/>
      <c r="X181" s="359"/>
      <c r="Y181" s="359"/>
      <c r="Z181" s="359"/>
      <c r="AA181" s="359"/>
      <c r="AB181" s="359"/>
      <c r="AC181" s="359"/>
      <c r="AD181" s="359"/>
      <c r="AE181" s="359"/>
      <c r="AF181" s="359"/>
      <c r="AG181" s="359"/>
    </row>
    <row r="182" spans="1:16384" ht="15" customHeight="1" x14ac:dyDescent="0.35">
      <c r="A182" s="361" t="s">
        <v>235</v>
      </c>
      <c r="B182" s="431">
        <f>AVERAGE(B154,B67,B24,B111)</f>
        <v>3.7595702821436802E-2</v>
      </c>
      <c r="C182" s="431">
        <f>AVERAGE(C154,C67,C24,C111)</f>
        <v>-5.8349884916022783E-2</v>
      </c>
      <c r="D182" s="431">
        <f>AVERAGE(D154,D67,D24,D111)</f>
        <v>3.1116860046164679E-2</v>
      </c>
      <c r="E182" s="431">
        <f t="shared" ref="E182:AC182" si="98">AVERAGE(E154,E67,E24,E111)</f>
        <v>5.059418268499824E-2</v>
      </c>
      <c r="F182" s="431">
        <f t="shared" si="98"/>
        <v>1.4286527528565714E-2</v>
      </c>
      <c r="G182" s="431">
        <f t="shared" si="98"/>
        <v>3.3232799190991862E-2</v>
      </c>
      <c r="H182" s="431">
        <f t="shared" si="98"/>
        <v>-3.6907629732075613E-2</v>
      </c>
      <c r="I182" s="431">
        <f t="shared" si="98"/>
        <v>4.8862282057637235E-2</v>
      </c>
      <c r="J182" s="431">
        <f t="shared" si="98"/>
        <v>3.4864053665225159E-2</v>
      </c>
      <c r="K182" s="431">
        <f t="shared" si="98"/>
        <v>-1.1352070590188699E-2</v>
      </c>
      <c r="L182" s="431">
        <f t="shared" si="98"/>
        <v>2.8330456430931919E-2</v>
      </c>
      <c r="M182" s="431">
        <f t="shared" si="98"/>
        <v>2.4428658312798442E-3</v>
      </c>
      <c r="N182" s="431">
        <f t="shared" si="98"/>
        <v>7.7404062021105696E-2</v>
      </c>
      <c r="O182" s="431">
        <f t="shared" si="98"/>
        <v>3.2142090002529322E-2</v>
      </c>
      <c r="P182" s="431">
        <f t="shared" si="98"/>
        <v>6.7495860980240172E-2</v>
      </c>
      <c r="Q182" s="431">
        <f t="shared" si="98"/>
        <v>4.7799516215286261E-2</v>
      </c>
      <c r="R182" s="431">
        <f t="shared" si="98"/>
        <v>0.16667196648520136</v>
      </c>
      <c r="S182" s="431">
        <f t="shared" si="98"/>
        <v>-2.0752065574693022E-2</v>
      </c>
      <c r="T182" s="431">
        <f t="shared" si="98"/>
        <v>6.3707342476482876E-3</v>
      </c>
      <c r="U182" s="431">
        <f t="shared" si="98"/>
        <v>3.2743667715528307E-2</v>
      </c>
      <c r="V182" s="431">
        <f t="shared" si="98"/>
        <v>0.11513092748055842</v>
      </c>
      <c r="W182" s="431">
        <f t="shared" si="98"/>
        <v>3.7873918905668338E-2</v>
      </c>
      <c r="X182" s="431">
        <f t="shared" si="98"/>
        <v>-8.9105239653798005E-3</v>
      </c>
      <c r="Y182" s="431">
        <f t="shared" si="98"/>
        <v>3.256665500447832E-2</v>
      </c>
      <c r="Z182" s="431">
        <f t="shared" si="98"/>
        <v>-0.15560561124360611</v>
      </c>
      <c r="AA182" s="431">
        <f t="shared" si="98"/>
        <v>-2.9801096344649277E-2</v>
      </c>
      <c r="AB182" s="431">
        <f t="shared" si="98"/>
        <v>0.14319406955766131</v>
      </c>
      <c r="AC182" s="431">
        <f t="shared" si="98"/>
        <v>7.8119744813657396E-2</v>
      </c>
      <c r="AD182" s="431">
        <f>AVERAGE(AD154,AD67,AD24,AD111)</f>
        <v>0.10194673561406123</v>
      </c>
      <c r="AE182" s="1167"/>
      <c r="AF182" s="1167"/>
      <c r="AG182" s="1167"/>
    </row>
    <row r="183" spans="1:16384" ht="15" customHeight="1" x14ac:dyDescent="0.35">
      <c r="A183" s="559" t="s">
        <v>236</v>
      </c>
      <c r="B183" s="364">
        <f t="shared" ref="B183:R183" si="99">IFERROR((B187-AVERAGE(B184:B186))/AVERAGE(B184:B186),"-")</f>
        <v>5.8971855184603836E-2</v>
      </c>
      <c r="C183" s="364">
        <f t="shared" si="99"/>
        <v>-5.4869913275517046E-2</v>
      </c>
      <c r="D183" s="364">
        <f t="shared" si="99"/>
        <v>7.21920991479474E-2</v>
      </c>
      <c r="E183" s="364">
        <f t="shared" si="99"/>
        <v>7.2137722648217356E-2</v>
      </c>
      <c r="F183" s="364">
        <f t="shared" si="99"/>
        <v>1.7861916449974483E-2</v>
      </c>
      <c r="G183" s="365">
        <f t="shared" si="99"/>
        <v>4.412371404777974E-2</v>
      </c>
      <c r="H183" s="364">
        <f t="shared" si="99"/>
        <v>-2.8481734158789112E-2</v>
      </c>
      <c r="I183" s="364">
        <f t="shared" si="99"/>
        <v>2.0270535189178665E-2</v>
      </c>
      <c r="J183" s="364">
        <f t="shared" si="99"/>
        <v>2.5999600824961697E-2</v>
      </c>
      <c r="K183" s="364">
        <f t="shared" si="99"/>
        <v>-5.0656660412757978E-3</v>
      </c>
      <c r="L183" s="364">
        <f t="shared" si="99"/>
        <v>4.0055650823437997E-2</v>
      </c>
      <c r="M183" s="364">
        <f t="shared" si="99"/>
        <v>-6.3742180695225276E-3</v>
      </c>
      <c r="N183" s="364">
        <f t="shared" si="99"/>
        <v>8.2210242587601082E-2</v>
      </c>
      <c r="O183" s="364">
        <f t="shared" si="99"/>
        <v>2.4258760107816711E-2</v>
      </c>
      <c r="P183" s="364" t="str">
        <f t="shared" si="99"/>
        <v>-</v>
      </c>
      <c r="Q183" s="364" t="str">
        <f t="shared" si="99"/>
        <v>-</v>
      </c>
      <c r="R183" s="364">
        <f t="shared" si="99"/>
        <v>0.19475533044685892</v>
      </c>
      <c r="S183" s="364">
        <f>IFERROR((S187-AVERAGE(S184:S186))/AVERAGE(S184:S186),"-")</f>
        <v>1.8409425625920472E-2</v>
      </c>
      <c r="T183" s="364">
        <f>IFERROR((T187-AVERAGE(T184:T186))/AVERAGE(T184:T186),"-")</f>
        <v>2.0180682277855227E-2</v>
      </c>
      <c r="U183" s="364">
        <f t="shared" ref="U183:AC183" si="100">IFERROR((U187-AVERAGE(U184:U186))/AVERAGE(U184:U186),"-")</f>
        <v>-2.0917952883834235E-2</v>
      </c>
      <c r="V183" s="364">
        <f t="shared" si="100"/>
        <v>0.10566356720202874</v>
      </c>
      <c r="W183" s="364">
        <f t="shared" si="100"/>
        <v>-2.1065182829888642E-2</v>
      </c>
      <c r="X183" s="364">
        <f t="shared" si="100"/>
        <v>2.0386784850926598E-2</v>
      </c>
      <c r="Y183" s="364">
        <f t="shared" si="100"/>
        <v>0.12087912087912092</v>
      </c>
      <c r="Z183" s="364" t="str">
        <f t="shared" si="100"/>
        <v>-</v>
      </c>
      <c r="AA183" s="364">
        <f t="shared" si="100"/>
        <v>2.1629052583342839E-2</v>
      </c>
      <c r="AB183" s="364">
        <f t="shared" si="100"/>
        <v>2.3021582733813016E-2</v>
      </c>
      <c r="AC183" s="364">
        <f t="shared" si="100"/>
        <v>-4.3156498249764235E-3</v>
      </c>
      <c r="AD183" s="364">
        <f>IFERROR((AD187-AVERAGE(AD184:AD186))/AVERAGE(AD184:AD186),"-")</f>
        <v>8.346506939710803E-2</v>
      </c>
      <c r="AE183" s="1063" t="str">
        <f>IFERROR((AE187-AVERAGE(AE184:AE186))/AVERAGE(AE184:AE186),"-")</f>
        <v>-</v>
      </c>
      <c r="AF183" s="1063" t="str">
        <f>IFERROR((AF187-AVERAGE(AF184:AF186))/AVERAGE(AF184:AF186),"-")</f>
        <v>-</v>
      </c>
      <c r="AG183" s="1063" t="str">
        <f>IFERROR((AG187-AVERAGE(AG184:AG186))/AVERAGE(AG184:AG186),"-")</f>
        <v>-</v>
      </c>
    </row>
    <row r="184" spans="1:16384" ht="15" customHeight="1" x14ac:dyDescent="0.35">
      <c r="A184" s="561" t="s">
        <v>435</v>
      </c>
      <c r="B184" s="367">
        <f>B11+B54+B98+B141</f>
        <v>187264</v>
      </c>
      <c r="C184" s="367">
        <f t="shared" ref="C184:AC184" si="101">C11+C54+C98+C141</f>
        <v>2123</v>
      </c>
      <c r="D184" s="367">
        <f t="shared" si="101"/>
        <v>33835</v>
      </c>
      <c r="E184" s="367">
        <f t="shared" si="101"/>
        <v>110547</v>
      </c>
      <c r="F184" s="367">
        <f t="shared" si="101"/>
        <v>40759</v>
      </c>
      <c r="G184" s="367">
        <f t="shared" si="101"/>
        <v>299420</v>
      </c>
      <c r="H184" s="367">
        <f t="shared" si="101"/>
        <v>18926</v>
      </c>
      <c r="I184" s="367">
        <f t="shared" si="101"/>
        <v>8493</v>
      </c>
      <c r="J184" s="367">
        <f t="shared" si="101"/>
        <v>24725</v>
      </c>
      <c r="K184" s="367">
        <f t="shared" si="101"/>
        <v>10684</v>
      </c>
      <c r="L184" s="367">
        <f t="shared" si="101"/>
        <v>9955</v>
      </c>
      <c r="M184" s="367">
        <f t="shared" si="101"/>
        <v>25011</v>
      </c>
      <c r="N184" s="367">
        <f t="shared" si="101"/>
        <v>8166</v>
      </c>
      <c r="O184" s="367">
        <f t="shared" si="101"/>
        <v>369</v>
      </c>
      <c r="P184" s="367">
        <f t="shared" si="101"/>
        <v>0</v>
      </c>
      <c r="Q184" s="367">
        <f t="shared" si="101"/>
        <v>0</v>
      </c>
      <c r="R184" s="367">
        <f t="shared" si="101"/>
        <v>48612</v>
      </c>
      <c r="S184" s="367">
        <f t="shared" si="101"/>
        <v>8055</v>
      </c>
      <c r="T184" s="367">
        <f t="shared" si="101"/>
        <v>7396</v>
      </c>
      <c r="U184" s="367">
        <f t="shared" si="101"/>
        <v>3248</v>
      </c>
      <c r="V184" s="367">
        <f t="shared" si="101"/>
        <v>1162</v>
      </c>
      <c r="W184" s="367">
        <f t="shared" si="101"/>
        <v>4186</v>
      </c>
      <c r="X184" s="367">
        <f t="shared" si="101"/>
        <v>8276</v>
      </c>
      <c r="Y184" s="367">
        <f t="shared" si="101"/>
        <v>28</v>
      </c>
      <c r="Z184" s="367">
        <f t="shared" si="101"/>
        <v>0</v>
      </c>
      <c r="AA184" s="367">
        <f t="shared" si="101"/>
        <v>29209</v>
      </c>
      <c r="AB184" s="367">
        <f t="shared" si="101"/>
        <v>1230</v>
      </c>
      <c r="AC184" s="367">
        <f t="shared" si="101"/>
        <v>59611</v>
      </c>
      <c r="AD184" s="367">
        <f t="shared" ref="AD184:AD187" si="102">AD11+AD54+AD98+AD141</f>
        <v>22078</v>
      </c>
      <c r="AE184" s="1168" t="str">
        <f>IF(B184=SUM(C184:F184),"TRUE","FALSE")</f>
        <v>TRUE</v>
      </c>
      <c r="AF184" s="1168" t="str">
        <f>IF(B184=SUM(H184:X184),"TRUE","FALSE")</f>
        <v>TRUE</v>
      </c>
      <c r="AG184" s="1168" t="str">
        <f>IF(G184=SUM(H184:AD184),"TRUE","FALSE")</f>
        <v>TRUE</v>
      </c>
    </row>
    <row r="185" spans="1:16384" ht="15" customHeight="1" x14ac:dyDescent="0.35">
      <c r="A185" s="562" t="s">
        <v>651</v>
      </c>
      <c r="B185" s="367">
        <f t="shared" ref="B185:AC185" si="103">B12+B55+B99+B142</f>
        <v>189311</v>
      </c>
      <c r="C185" s="367">
        <f t="shared" si="103"/>
        <v>1932</v>
      </c>
      <c r="D185" s="367">
        <f t="shared" si="103"/>
        <v>34778</v>
      </c>
      <c r="E185" s="367">
        <f t="shared" si="103"/>
        <v>111235</v>
      </c>
      <c r="F185" s="367">
        <f t="shared" si="103"/>
        <v>41366</v>
      </c>
      <c r="G185" s="367">
        <f t="shared" si="103"/>
        <v>307605</v>
      </c>
      <c r="H185" s="367">
        <f t="shared" si="103"/>
        <v>18932</v>
      </c>
      <c r="I185" s="367">
        <f t="shared" si="103"/>
        <v>8436</v>
      </c>
      <c r="J185" s="367">
        <f t="shared" si="103"/>
        <v>25214</v>
      </c>
      <c r="K185" s="367">
        <f t="shared" si="103"/>
        <v>10687</v>
      </c>
      <c r="L185" s="367">
        <f t="shared" si="103"/>
        <v>10438</v>
      </c>
      <c r="M185" s="367">
        <f t="shared" si="103"/>
        <v>25537</v>
      </c>
      <c r="N185" s="367">
        <f t="shared" si="103"/>
        <v>8116</v>
      </c>
      <c r="O185" s="367">
        <f t="shared" si="103"/>
        <v>356</v>
      </c>
      <c r="P185" s="367">
        <f t="shared" si="103"/>
        <v>0</v>
      </c>
      <c r="Q185" s="367">
        <f t="shared" si="103"/>
        <v>0</v>
      </c>
      <c r="R185" s="367">
        <f t="shared" si="103"/>
        <v>48918</v>
      </c>
      <c r="S185" s="367">
        <f t="shared" si="103"/>
        <v>8232</v>
      </c>
      <c r="T185" s="367">
        <f t="shared" si="103"/>
        <v>7344</v>
      </c>
      <c r="U185" s="367">
        <f t="shared" si="103"/>
        <v>3261</v>
      </c>
      <c r="V185" s="367">
        <f t="shared" si="103"/>
        <v>1155</v>
      </c>
      <c r="W185" s="367">
        <f t="shared" si="103"/>
        <v>4348</v>
      </c>
      <c r="X185" s="367">
        <f t="shared" si="103"/>
        <v>8337</v>
      </c>
      <c r="Y185" s="367">
        <f t="shared" si="103"/>
        <v>22</v>
      </c>
      <c r="Z185" s="367">
        <f t="shared" si="103"/>
        <v>0</v>
      </c>
      <c r="AA185" s="367">
        <f t="shared" si="103"/>
        <v>28968</v>
      </c>
      <c r="AB185" s="367">
        <f t="shared" si="103"/>
        <v>1097</v>
      </c>
      <c r="AC185" s="367">
        <f t="shared" si="103"/>
        <v>65214</v>
      </c>
      <c r="AD185" s="367">
        <f t="shared" si="102"/>
        <v>22993</v>
      </c>
      <c r="AE185" s="1168" t="str">
        <f t="shared" ref="AE185:AE221" si="104">IF(B185=SUM(C185:F185),"TRUE","FALSE")</f>
        <v>TRUE</v>
      </c>
      <c r="AF185" s="1168" t="str">
        <f t="shared" ref="AF185:AF221" si="105">IF(B185=SUM(H185:X185),"TRUE","FALSE")</f>
        <v>TRUE</v>
      </c>
      <c r="AG185" s="1168" t="str">
        <f t="shared" ref="AG185:AG221" si="106">IF(G185=SUM(H185:AD185),"TRUE","FALSE")</f>
        <v>TRUE</v>
      </c>
    </row>
    <row r="186" spans="1:16384" ht="15" customHeight="1" x14ac:dyDescent="0.35">
      <c r="A186" s="562" t="s">
        <v>696</v>
      </c>
      <c r="B186" s="367">
        <f t="shared" ref="B186:AC186" si="107">B13+B56+B100+B143</f>
        <v>189746</v>
      </c>
      <c r="C186" s="367">
        <f t="shared" si="107"/>
        <v>1941</v>
      </c>
      <c r="D186" s="367">
        <f t="shared" si="107"/>
        <v>34667</v>
      </c>
      <c r="E186" s="367">
        <f t="shared" si="107"/>
        <v>111816</v>
      </c>
      <c r="F186" s="367">
        <f t="shared" si="107"/>
        <v>41322</v>
      </c>
      <c r="G186" s="367">
        <f t="shared" si="107"/>
        <v>306792</v>
      </c>
      <c r="H186" s="367">
        <f t="shared" si="107"/>
        <v>19161</v>
      </c>
      <c r="I186" s="367">
        <f t="shared" si="107"/>
        <v>8576</v>
      </c>
      <c r="J186" s="367">
        <f t="shared" si="107"/>
        <v>25216</v>
      </c>
      <c r="K186" s="367">
        <f t="shared" si="107"/>
        <v>10609</v>
      </c>
      <c r="L186" s="367">
        <f t="shared" si="107"/>
        <v>10514</v>
      </c>
      <c r="M186" s="367">
        <f t="shared" si="107"/>
        <v>25226</v>
      </c>
      <c r="N186" s="367">
        <f t="shared" si="107"/>
        <v>8204</v>
      </c>
      <c r="O186" s="367">
        <f t="shared" si="107"/>
        <v>388</v>
      </c>
      <c r="P186" s="367">
        <f t="shared" si="107"/>
        <v>0</v>
      </c>
      <c r="Q186" s="367">
        <f t="shared" si="107"/>
        <v>0</v>
      </c>
      <c r="R186" s="367">
        <f t="shared" si="107"/>
        <v>49362</v>
      </c>
      <c r="S186" s="367">
        <f t="shared" si="107"/>
        <v>8157</v>
      </c>
      <c r="T186" s="367">
        <f t="shared" si="107"/>
        <v>7509</v>
      </c>
      <c r="U186" s="367">
        <f t="shared" si="107"/>
        <v>3339</v>
      </c>
      <c r="V186" s="367">
        <f t="shared" si="107"/>
        <v>1232</v>
      </c>
      <c r="W186" s="367">
        <f t="shared" si="107"/>
        <v>4046</v>
      </c>
      <c r="X186" s="367">
        <f t="shared" si="107"/>
        <v>8207</v>
      </c>
      <c r="Y186" s="367">
        <f t="shared" si="107"/>
        <v>41</v>
      </c>
      <c r="Z186" s="367">
        <f t="shared" si="107"/>
        <v>0</v>
      </c>
      <c r="AA186" s="367">
        <f t="shared" si="107"/>
        <v>29113</v>
      </c>
      <c r="AB186" s="367">
        <f t="shared" si="107"/>
        <v>1148</v>
      </c>
      <c r="AC186" s="367">
        <f t="shared" si="107"/>
        <v>62864</v>
      </c>
      <c r="AD186" s="367">
        <f t="shared" si="102"/>
        <v>23880</v>
      </c>
      <c r="AE186" s="1168" t="str">
        <f t="shared" si="104"/>
        <v>TRUE</v>
      </c>
      <c r="AF186" s="1168" t="str">
        <f t="shared" si="105"/>
        <v>TRUE</v>
      </c>
      <c r="AG186" s="1168" t="str">
        <f t="shared" si="106"/>
        <v>TRUE</v>
      </c>
    </row>
    <row r="187" spans="1:16384" ht="15" customHeight="1" x14ac:dyDescent="0.35">
      <c r="A187" s="562" t="s">
        <v>726</v>
      </c>
      <c r="B187" s="367">
        <f t="shared" ref="B187:AC187" si="108">B14+B57+B101+B144</f>
        <v>199906</v>
      </c>
      <c r="C187" s="367">
        <f t="shared" si="108"/>
        <v>1889</v>
      </c>
      <c r="D187" s="367">
        <f t="shared" si="108"/>
        <v>36912</v>
      </c>
      <c r="E187" s="367">
        <f t="shared" si="108"/>
        <v>119221</v>
      </c>
      <c r="F187" s="367">
        <f t="shared" si="108"/>
        <v>41884</v>
      </c>
      <c r="G187" s="367">
        <f t="shared" si="108"/>
        <v>318046</v>
      </c>
      <c r="H187" s="367">
        <f t="shared" si="108"/>
        <v>18465</v>
      </c>
      <c r="I187" s="367">
        <f t="shared" si="108"/>
        <v>8674</v>
      </c>
      <c r="J187" s="367">
        <f t="shared" si="108"/>
        <v>25703</v>
      </c>
      <c r="K187" s="367">
        <f t="shared" si="108"/>
        <v>10606</v>
      </c>
      <c r="L187" s="367">
        <f t="shared" si="108"/>
        <v>10715</v>
      </c>
      <c r="M187" s="367">
        <f t="shared" si="108"/>
        <v>25097</v>
      </c>
      <c r="N187" s="367">
        <f t="shared" si="108"/>
        <v>8833</v>
      </c>
      <c r="O187" s="367">
        <f t="shared" si="108"/>
        <v>380</v>
      </c>
      <c r="P187" s="367">
        <f t="shared" si="108"/>
        <v>0</v>
      </c>
      <c r="Q187" s="367">
        <f t="shared" si="108"/>
        <v>0</v>
      </c>
      <c r="R187" s="367">
        <f t="shared" si="108"/>
        <v>58500</v>
      </c>
      <c r="S187" s="367">
        <f t="shared" si="108"/>
        <v>8298</v>
      </c>
      <c r="T187" s="367">
        <f t="shared" si="108"/>
        <v>7566</v>
      </c>
      <c r="U187" s="367">
        <f t="shared" si="108"/>
        <v>3214</v>
      </c>
      <c r="V187" s="367">
        <f t="shared" si="108"/>
        <v>1308</v>
      </c>
      <c r="W187" s="367">
        <f t="shared" si="108"/>
        <v>4105</v>
      </c>
      <c r="X187" s="367">
        <f t="shared" si="108"/>
        <v>8442</v>
      </c>
      <c r="Y187" s="367">
        <f t="shared" si="108"/>
        <v>34</v>
      </c>
      <c r="Z187" s="367">
        <f t="shared" si="108"/>
        <v>0</v>
      </c>
      <c r="AA187" s="367">
        <f t="shared" si="108"/>
        <v>29726</v>
      </c>
      <c r="AB187" s="367">
        <f t="shared" si="108"/>
        <v>1185</v>
      </c>
      <c r="AC187" s="367">
        <f t="shared" si="108"/>
        <v>62293</v>
      </c>
      <c r="AD187" s="367">
        <f t="shared" si="102"/>
        <v>24902</v>
      </c>
      <c r="AE187" s="1168" t="str">
        <f t="shared" si="104"/>
        <v>TRUE</v>
      </c>
      <c r="AF187" s="1168" t="str">
        <f t="shared" si="105"/>
        <v>TRUE</v>
      </c>
      <c r="AG187" s="1168" t="str">
        <f t="shared" si="106"/>
        <v>TRUE</v>
      </c>
    </row>
    <row r="188" spans="1:16384" ht="15" customHeight="1" x14ac:dyDescent="0.35">
      <c r="A188" s="563" t="s">
        <v>425</v>
      </c>
      <c r="B188" s="368" t="str">
        <f>IFERROR(CONCATENATE(TEXT(B187,"#,###")," (",ROUND(B183*100,1),"%)"),"-")</f>
        <v>199,906 (5.9%)</v>
      </c>
      <c r="C188" s="368" t="str">
        <f t="shared" ref="C188:AA188" si="109">IFERROR(CONCATENATE(TEXT(C187,"#,###")," (",ROUND(C183*100,1),"%)"),"-")</f>
        <v>1,889 (-5.5%)</v>
      </c>
      <c r="D188" s="368" t="str">
        <f t="shared" si="109"/>
        <v>36,912 (7.2%)</v>
      </c>
      <c r="E188" s="368" t="str">
        <f t="shared" si="109"/>
        <v>119,221 (7.2%)</v>
      </c>
      <c r="F188" s="368" t="str">
        <f t="shared" si="109"/>
        <v>41,884 (1.8%)</v>
      </c>
      <c r="G188" s="368" t="str">
        <f t="shared" si="109"/>
        <v>318,046 (4.4%)</v>
      </c>
      <c r="H188" s="368" t="str">
        <f t="shared" si="109"/>
        <v>18,465 (-2.8%)</v>
      </c>
      <c r="I188" s="368" t="str">
        <f t="shared" si="109"/>
        <v>8,674 (2%)</v>
      </c>
      <c r="J188" s="368" t="str">
        <f t="shared" si="109"/>
        <v>25,703 (2.6%)</v>
      </c>
      <c r="K188" s="368" t="str">
        <f t="shared" si="109"/>
        <v>10,606 (-0.5%)</v>
      </c>
      <c r="L188" s="368" t="str">
        <f t="shared" si="109"/>
        <v>10,715 (4%)</v>
      </c>
      <c r="M188" s="368" t="str">
        <f t="shared" si="109"/>
        <v>25,097 (-0.6%)</v>
      </c>
      <c r="N188" s="368" t="str">
        <f t="shared" si="109"/>
        <v>8,833 (8.2%)</v>
      </c>
      <c r="O188" s="368" t="str">
        <f t="shared" si="109"/>
        <v>380 (2.4%)</v>
      </c>
      <c r="P188" s="368" t="str">
        <f t="shared" si="109"/>
        <v>-</v>
      </c>
      <c r="Q188" s="368" t="str">
        <f t="shared" si="109"/>
        <v>-</v>
      </c>
      <c r="R188" s="368" t="str">
        <f t="shared" si="109"/>
        <v>58,500 (19.5%)</v>
      </c>
      <c r="S188" s="368" t="str">
        <f t="shared" si="109"/>
        <v>8,298 (1.8%)</v>
      </c>
      <c r="T188" s="368" t="str">
        <f t="shared" si="109"/>
        <v>7,566 (2%)</v>
      </c>
      <c r="U188" s="368" t="str">
        <f t="shared" si="109"/>
        <v>3,214 (-2.1%)</v>
      </c>
      <c r="V188" s="368" t="str">
        <f t="shared" si="109"/>
        <v>1,308 (10.6%)</v>
      </c>
      <c r="W188" s="368" t="str">
        <f t="shared" si="109"/>
        <v>4,105 (-2.1%)</v>
      </c>
      <c r="X188" s="368" t="str">
        <f t="shared" si="109"/>
        <v>8,442 (2%)</v>
      </c>
      <c r="Y188" s="368" t="str">
        <f t="shared" si="109"/>
        <v>34 (12.1%)</v>
      </c>
      <c r="Z188" s="368" t="str">
        <f t="shared" si="109"/>
        <v>-</v>
      </c>
      <c r="AA188" s="368" t="str">
        <f t="shared" si="109"/>
        <v>29,726 (2.2%)</v>
      </c>
      <c r="AB188" s="368" t="str">
        <f t="shared" ref="AB188:AD188" si="110">IFERROR(CONCATENATE(AB187," (",ROUND(AB183*100,1),"%)"),"-")</f>
        <v>1185 (2.3%)</v>
      </c>
      <c r="AC188" s="368" t="str">
        <f t="shared" si="110"/>
        <v>62293 (-0.4%)</v>
      </c>
      <c r="AD188" s="368" t="str">
        <f t="shared" si="110"/>
        <v>24902 (8.3%)</v>
      </c>
      <c r="AE188" s="1168"/>
      <c r="AF188" s="1168"/>
      <c r="AG188" s="1168"/>
    </row>
    <row r="189" spans="1:16384" ht="15" customHeight="1" x14ac:dyDescent="0.35">
      <c r="A189" s="563" t="s">
        <v>237</v>
      </c>
      <c r="B189" s="369" t="str">
        <f t="shared" ref="B189:R189" si="111">IFERROR(IF(ABS(AVERAGE(B184:B186)-B187)&gt;1.96*SQRT((AVERAGE(B184:B186)/3)+B187),"Sig","Not Sig"),"-")</f>
        <v>Sig</v>
      </c>
      <c r="C189" s="369" t="str">
        <f t="shared" si="111"/>
        <v>Sig</v>
      </c>
      <c r="D189" s="369" t="str">
        <f t="shared" si="111"/>
        <v>Sig</v>
      </c>
      <c r="E189" s="369" t="str">
        <f t="shared" si="111"/>
        <v>Sig</v>
      </c>
      <c r="F189" s="369" t="str">
        <f t="shared" si="111"/>
        <v>Sig</v>
      </c>
      <c r="G189" s="369" t="str">
        <f t="shared" si="111"/>
        <v>Sig</v>
      </c>
      <c r="H189" s="369" t="str">
        <f t="shared" si="111"/>
        <v>Sig</v>
      </c>
      <c r="I189" s="369" t="str">
        <f t="shared" si="111"/>
        <v>Not Sig</v>
      </c>
      <c r="J189" s="369" t="str">
        <f t="shared" si="111"/>
        <v>Sig</v>
      </c>
      <c r="K189" s="369" t="str">
        <f t="shared" si="111"/>
        <v>Not Sig</v>
      </c>
      <c r="L189" s="369" t="str">
        <f t="shared" si="111"/>
        <v>Sig</v>
      </c>
      <c r="M189" s="369" t="str">
        <f t="shared" si="111"/>
        <v>Not Sig</v>
      </c>
      <c r="N189" s="369" t="str">
        <f t="shared" si="111"/>
        <v>Sig</v>
      </c>
      <c r="O189" s="369" t="str">
        <f t="shared" si="111"/>
        <v>Not Sig</v>
      </c>
      <c r="P189" s="369" t="str">
        <f t="shared" si="111"/>
        <v>Not Sig</v>
      </c>
      <c r="Q189" s="369" t="str">
        <f t="shared" si="111"/>
        <v>Not Sig</v>
      </c>
      <c r="R189" s="369" t="str">
        <f t="shared" si="111"/>
        <v>Sig</v>
      </c>
      <c r="S189" s="369" t="str">
        <f>IFERROR(IF(ABS(AVERAGE(S184:S186)-S187)&gt;1.96*SQRT((AVERAGE(S184:S186)/3)+S187),"Sig","Not Sig"),"-")</f>
        <v>Not Sig</v>
      </c>
      <c r="T189" s="369" t="str">
        <f t="shared" ref="T189:AC189" si="112">IFERROR(IF(ABS(AVERAGE(T184:T186)-T187)&gt;1.96*SQRT((AVERAGE(T184:T186)/3)+T187),"Sig","Not Sig"),"-")</f>
        <v>Not Sig</v>
      </c>
      <c r="U189" s="369" t="str">
        <f t="shared" si="112"/>
        <v>Not Sig</v>
      </c>
      <c r="V189" s="369" t="str">
        <f t="shared" si="112"/>
        <v>Sig</v>
      </c>
      <c r="W189" s="369" t="str">
        <f t="shared" si="112"/>
        <v>Not Sig</v>
      </c>
      <c r="X189" s="369" t="str">
        <f t="shared" si="112"/>
        <v>Not Sig</v>
      </c>
      <c r="Y189" s="369" t="str">
        <f t="shared" si="112"/>
        <v>Not Sig</v>
      </c>
      <c r="Z189" s="369" t="str">
        <f t="shared" si="112"/>
        <v>Not Sig</v>
      </c>
      <c r="AA189" s="369" t="str">
        <f t="shared" si="112"/>
        <v>Sig</v>
      </c>
      <c r="AB189" s="369" t="str">
        <f t="shared" si="112"/>
        <v>Not Sig</v>
      </c>
      <c r="AC189" s="369" t="str">
        <f t="shared" si="112"/>
        <v>Not Sig</v>
      </c>
      <c r="AD189" s="369" t="str">
        <f>IFERROR(IF(ABS(AVERAGE(AD184:AD186)-AD187)&gt;1.96*SQRT((AVERAGE(AD184:AD186)/3)+AD187),"Sig","Not Sig"),"-")</f>
        <v>Sig</v>
      </c>
      <c r="AE189" s="1168"/>
      <c r="AF189" s="1168"/>
      <c r="AG189" s="1168"/>
    </row>
    <row r="190" spans="1:16384" ht="15" customHeight="1" x14ac:dyDescent="0.35">
      <c r="A190" s="559" t="s">
        <v>238</v>
      </c>
      <c r="B190" s="364">
        <f t="shared" ref="B190:S190" si="113">IFERROR((B194-AVERAGE(B191:B193))/AVERAGE(B191:B193),"-")</f>
        <v>2.1391763977353151E-2</v>
      </c>
      <c r="C190" s="364">
        <f t="shared" si="113"/>
        <v>-0.10582928521859816</v>
      </c>
      <c r="D190" s="364">
        <f t="shared" si="113"/>
        <v>2.32216666558859E-2</v>
      </c>
      <c r="E190" s="364">
        <f t="shared" si="113"/>
        <v>3.3920326674555114E-2</v>
      </c>
      <c r="F190" s="364">
        <f t="shared" si="113"/>
        <v>-1.1729019211325158E-3</v>
      </c>
      <c r="G190" s="365">
        <f t="shared" si="113"/>
        <v>7.8458922968000847E-3</v>
      </c>
      <c r="H190" s="364">
        <f t="shared" si="113"/>
        <v>-4.4162257495590829E-2</v>
      </c>
      <c r="I190" s="364">
        <f t="shared" si="113"/>
        <v>5.6935726284148135E-2</v>
      </c>
      <c r="J190" s="364">
        <f t="shared" si="113"/>
        <v>2.7998065764023212E-2</v>
      </c>
      <c r="K190" s="364">
        <f t="shared" si="113"/>
        <v>-9.8493626882966388E-3</v>
      </c>
      <c r="L190" s="364">
        <f t="shared" si="113"/>
        <v>1.0288787559920496E-2</v>
      </c>
      <c r="M190" s="364">
        <f t="shared" si="113"/>
        <v>2.2942520040153101E-2</v>
      </c>
      <c r="N190" s="364">
        <f t="shared" si="113"/>
        <v>8.1120151997026185E-2</v>
      </c>
      <c r="O190" s="364">
        <f t="shared" si="113"/>
        <v>3.9051586964179479E-2</v>
      </c>
      <c r="P190" s="364">
        <f t="shared" si="113"/>
        <v>3.5235784365439442E-2</v>
      </c>
      <c r="Q190" s="364">
        <f t="shared" si="113"/>
        <v>3.3022151616300517E-2</v>
      </c>
      <c r="R190" s="364" t="str">
        <f t="shared" si="113"/>
        <v>-</v>
      </c>
      <c r="S190" s="364">
        <f t="shared" si="113"/>
        <v>-2.9676627097830536E-2</v>
      </c>
      <c r="T190" s="364">
        <f>IFERROR((T194-AVERAGE(T191:T193))/AVERAGE(T191:T193),"-")</f>
        <v>-5.0690175153694415E-2</v>
      </c>
      <c r="U190" s="364">
        <f t="shared" ref="U190:AC190" si="114">IFERROR((U194-AVERAGE(U191:U193))/AVERAGE(U191:U193),"-")</f>
        <v>-2.9147371288477313E-2</v>
      </c>
      <c r="V190" s="364">
        <f t="shared" si="114"/>
        <v>7.7615429573348979E-2</v>
      </c>
      <c r="W190" s="364">
        <f t="shared" si="114"/>
        <v>-4.0400296515937795E-2</v>
      </c>
      <c r="X190" s="364">
        <f t="shared" si="114"/>
        <v>-1.9993848046754845E-2</v>
      </c>
      <c r="Y190" s="364">
        <f t="shared" si="114"/>
        <v>6.0813881429456762E-2</v>
      </c>
      <c r="Z190" s="364">
        <f t="shared" si="114"/>
        <v>-0.1214989236708237</v>
      </c>
      <c r="AA190" s="364">
        <f t="shared" si="114"/>
        <v>1.5962793488860608E-2</v>
      </c>
      <c r="AB190" s="364">
        <f t="shared" si="114"/>
        <v>-6.4173395665108421E-2</v>
      </c>
      <c r="AC190" s="364">
        <f t="shared" si="114"/>
        <v>5.9474588130525585E-3</v>
      </c>
      <c r="AD190" s="364">
        <f>IFERROR((AD194-AVERAGE(AD191:AD193))/AVERAGE(AD191:AD193),"-")</f>
        <v>6.0299836266884926E-2</v>
      </c>
      <c r="AE190" s="1168"/>
      <c r="AF190" s="1168"/>
      <c r="AG190" s="1168"/>
    </row>
    <row r="191" spans="1:16384" ht="15" customHeight="1" x14ac:dyDescent="0.35">
      <c r="A191" s="561" t="s">
        <v>435</v>
      </c>
      <c r="B191" s="367">
        <f>B18+B61+B105+B148</f>
        <v>179950</v>
      </c>
      <c r="C191" s="367">
        <f t="shared" ref="C191:AC191" si="115">C18+C61+C105+C148</f>
        <v>2027</v>
      </c>
      <c r="D191" s="367">
        <f t="shared" si="115"/>
        <v>51028</v>
      </c>
      <c r="E191" s="367">
        <f t="shared" si="115"/>
        <v>85189</v>
      </c>
      <c r="F191" s="367">
        <f t="shared" si="115"/>
        <v>41706</v>
      </c>
      <c r="G191" s="367">
        <f t="shared" si="115"/>
        <v>304568</v>
      </c>
      <c r="H191" s="367">
        <f t="shared" si="115"/>
        <v>14245</v>
      </c>
      <c r="I191" s="367">
        <f t="shared" si="115"/>
        <v>3715</v>
      </c>
      <c r="J191" s="367">
        <f t="shared" si="115"/>
        <v>20779</v>
      </c>
      <c r="K191" s="367">
        <f t="shared" si="115"/>
        <v>5388</v>
      </c>
      <c r="L191" s="367">
        <f t="shared" si="115"/>
        <v>8539</v>
      </c>
      <c r="M191" s="367">
        <f t="shared" si="115"/>
        <v>22370</v>
      </c>
      <c r="N191" s="367">
        <f t="shared" si="115"/>
        <v>7857</v>
      </c>
      <c r="O191" s="367">
        <f t="shared" si="115"/>
        <v>55040</v>
      </c>
      <c r="P191" s="367">
        <f t="shared" si="115"/>
        <v>3159</v>
      </c>
      <c r="Q191" s="367">
        <f t="shared" si="115"/>
        <v>18232</v>
      </c>
      <c r="R191" s="367">
        <f t="shared" si="115"/>
        <v>0</v>
      </c>
      <c r="S191" s="367">
        <f t="shared" si="115"/>
        <v>4786</v>
      </c>
      <c r="T191" s="367">
        <f t="shared" si="115"/>
        <v>2884</v>
      </c>
      <c r="U191" s="367">
        <f t="shared" si="115"/>
        <v>2429</v>
      </c>
      <c r="V191" s="367">
        <f t="shared" si="115"/>
        <v>2765</v>
      </c>
      <c r="W191" s="367">
        <f t="shared" si="115"/>
        <v>4526</v>
      </c>
      <c r="X191" s="367">
        <f t="shared" si="115"/>
        <v>3236</v>
      </c>
      <c r="Y191" s="367">
        <f t="shared" si="115"/>
        <v>7892</v>
      </c>
      <c r="Z191" s="367">
        <f t="shared" si="115"/>
        <v>30938</v>
      </c>
      <c r="AA191" s="367">
        <f t="shared" si="115"/>
        <v>22095</v>
      </c>
      <c r="AB191" s="367">
        <f t="shared" si="115"/>
        <v>840</v>
      </c>
      <c r="AC191" s="367">
        <f t="shared" si="115"/>
        <v>50263</v>
      </c>
      <c r="AD191" s="367">
        <f t="shared" ref="AD191:BN191" si="116">AD18+AD61+AD105+AD148</f>
        <v>12590</v>
      </c>
      <c r="AE191" s="1168" t="str">
        <f t="shared" si="104"/>
        <v>TRUE</v>
      </c>
      <c r="AF191" s="1168" t="str">
        <f t="shared" si="105"/>
        <v>TRUE</v>
      </c>
      <c r="AG191" s="1168" t="str">
        <f t="shared" si="106"/>
        <v>TRUE</v>
      </c>
      <c r="AH191" s="367">
        <f t="shared" si="116"/>
        <v>0</v>
      </c>
      <c r="AI191" s="367">
        <f t="shared" si="116"/>
        <v>0</v>
      </c>
      <c r="AJ191" s="367">
        <f t="shared" si="116"/>
        <v>0</v>
      </c>
      <c r="AK191" s="367">
        <f t="shared" si="116"/>
        <v>0</v>
      </c>
      <c r="AL191" s="367">
        <f t="shared" si="116"/>
        <v>0</v>
      </c>
      <c r="AM191" s="367">
        <f t="shared" si="116"/>
        <v>0</v>
      </c>
      <c r="AN191" s="367">
        <f t="shared" si="116"/>
        <v>0</v>
      </c>
      <c r="AO191" s="367">
        <f t="shared" si="116"/>
        <v>0</v>
      </c>
      <c r="AP191" s="367">
        <f t="shared" si="116"/>
        <v>0</v>
      </c>
      <c r="AQ191" s="367">
        <f t="shared" si="116"/>
        <v>0</v>
      </c>
      <c r="AR191" s="367">
        <f t="shared" si="116"/>
        <v>0</v>
      </c>
      <c r="AS191" s="367">
        <f t="shared" si="116"/>
        <v>0</v>
      </c>
      <c r="AT191" s="367">
        <f t="shared" si="116"/>
        <v>0</v>
      </c>
      <c r="AU191" s="367">
        <f t="shared" si="116"/>
        <v>0</v>
      </c>
      <c r="AV191" s="367">
        <f t="shared" si="116"/>
        <v>0</v>
      </c>
      <c r="AW191" s="367">
        <f t="shared" si="116"/>
        <v>0</v>
      </c>
      <c r="AX191" s="367">
        <f t="shared" si="116"/>
        <v>0</v>
      </c>
      <c r="AY191" s="367">
        <f t="shared" si="116"/>
        <v>0</v>
      </c>
      <c r="AZ191" s="367">
        <f t="shared" si="116"/>
        <v>0</v>
      </c>
      <c r="BA191" s="367">
        <f t="shared" si="116"/>
        <v>0</v>
      </c>
      <c r="BB191" s="367">
        <f t="shared" si="116"/>
        <v>0</v>
      </c>
      <c r="BC191" s="367">
        <f t="shared" si="116"/>
        <v>0</v>
      </c>
      <c r="BD191" s="367">
        <f t="shared" si="116"/>
        <v>0</v>
      </c>
      <c r="BE191" s="367">
        <f t="shared" si="116"/>
        <v>0</v>
      </c>
      <c r="BF191" s="367">
        <f t="shared" si="116"/>
        <v>0</v>
      </c>
      <c r="BG191" s="367">
        <f t="shared" si="116"/>
        <v>0</v>
      </c>
      <c r="BH191" s="367">
        <f t="shared" si="116"/>
        <v>0</v>
      </c>
      <c r="BI191" s="367">
        <f t="shared" si="116"/>
        <v>0</v>
      </c>
      <c r="BJ191" s="367">
        <f t="shared" si="116"/>
        <v>0</v>
      </c>
      <c r="BK191" s="367">
        <f t="shared" si="116"/>
        <v>0</v>
      </c>
      <c r="BL191" s="367">
        <f t="shared" si="116"/>
        <v>0</v>
      </c>
      <c r="BM191" s="367">
        <f t="shared" si="116"/>
        <v>0</v>
      </c>
      <c r="BN191" s="367">
        <f t="shared" si="116"/>
        <v>0</v>
      </c>
      <c r="BO191" s="367">
        <f t="shared" ref="BO191:DZ191" si="117">BO18+BO61+BO105+BO148</f>
        <v>0</v>
      </c>
      <c r="BP191" s="367">
        <f t="shared" si="117"/>
        <v>0</v>
      </c>
      <c r="BQ191" s="367">
        <f t="shared" si="117"/>
        <v>0</v>
      </c>
      <c r="BR191" s="367">
        <f t="shared" si="117"/>
        <v>0</v>
      </c>
      <c r="BS191" s="367">
        <f t="shared" si="117"/>
        <v>0</v>
      </c>
      <c r="BT191" s="367">
        <f t="shared" si="117"/>
        <v>0</v>
      </c>
      <c r="BU191" s="367">
        <f t="shared" si="117"/>
        <v>0</v>
      </c>
      <c r="BV191" s="367">
        <f t="shared" si="117"/>
        <v>0</v>
      </c>
      <c r="BW191" s="367">
        <f t="shared" si="117"/>
        <v>0</v>
      </c>
      <c r="BX191" s="367">
        <f t="shared" si="117"/>
        <v>0</v>
      </c>
      <c r="BY191" s="367">
        <f t="shared" si="117"/>
        <v>0</v>
      </c>
      <c r="BZ191" s="367">
        <f t="shared" si="117"/>
        <v>0</v>
      </c>
      <c r="CA191" s="367">
        <f t="shared" si="117"/>
        <v>0</v>
      </c>
      <c r="CB191" s="367">
        <f t="shared" si="117"/>
        <v>0</v>
      </c>
      <c r="CC191" s="367">
        <f t="shared" si="117"/>
        <v>0</v>
      </c>
      <c r="CD191" s="367">
        <f t="shared" si="117"/>
        <v>0</v>
      </c>
      <c r="CE191" s="367">
        <f t="shared" si="117"/>
        <v>0</v>
      </c>
      <c r="CF191" s="367">
        <f t="shared" si="117"/>
        <v>0</v>
      </c>
      <c r="CG191" s="367">
        <f t="shared" si="117"/>
        <v>0</v>
      </c>
      <c r="CH191" s="367">
        <f t="shared" si="117"/>
        <v>0</v>
      </c>
      <c r="CI191" s="367">
        <f t="shared" si="117"/>
        <v>0</v>
      </c>
      <c r="CJ191" s="367">
        <f t="shared" si="117"/>
        <v>0</v>
      </c>
      <c r="CK191" s="367">
        <f t="shared" si="117"/>
        <v>0</v>
      </c>
      <c r="CL191" s="367">
        <f t="shared" si="117"/>
        <v>0</v>
      </c>
      <c r="CM191" s="367">
        <f t="shared" si="117"/>
        <v>0</v>
      </c>
      <c r="CN191" s="367">
        <f t="shared" si="117"/>
        <v>0</v>
      </c>
      <c r="CO191" s="367">
        <f t="shared" si="117"/>
        <v>0</v>
      </c>
      <c r="CP191" s="367">
        <f t="shared" si="117"/>
        <v>0</v>
      </c>
      <c r="CQ191" s="367">
        <f t="shared" si="117"/>
        <v>0</v>
      </c>
      <c r="CR191" s="367">
        <f t="shared" si="117"/>
        <v>0</v>
      </c>
      <c r="CS191" s="367">
        <f t="shared" si="117"/>
        <v>0</v>
      </c>
      <c r="CT191" s="367">
        <f t="shared" si="117"/>
        <v>0</v>
      </c>
      <c r="CU191" s="367">
        <f t="shared" si="117"/>
        <v>0</v>
      </c>
      <c r="CV191" s="367">
        <f t="shared" si="117"/>
        <v>0</v>
      </c>
      <c r="CW191" s="367">
        <f t="shared" si="117"/>
        <v>0</v>
      </c>
      <c r="CX191" s="367">
        <f t="shared" si="117"/>
        <v>0</v>
      </c>
      <c r="CY191" s="367">
        <f t="shared" si="117"/>
        <v>0</v>
      </c>
      <c r="CZ191" s="367">
        <f t="shared" si="117"/>
        <v>0</v>
      </c>
      <c r="DA191" s="367">
        <f t="shared" si="117"/>
        <v>0</v>
      </c>
      <c r="DB191" s="367">
        <f t="shared" si="117"/>
        <v>0</v>
      </c>
      <c r="DC191" s="367">
        <f t="shared" si="117"/>
        <v>0</v>
      </c>
      <c r="DD191" s="367">
        <f t="shared" si="117"/>
        <v>0</v>
      </c>
      <c r="DE191" s="367">
        <f t="shared" si="117"/>
        <v>0</v>
      </c>
      <c r="DF191" s="367">
        <f t="shared" si="117"/>
        <v>0</v>
      </c>
      <c r="DG191" s="367">
        <f t="shared" si="117"/>
        <v>0</v>
      </c>
      <c r="DH191" s="367">
        <f t="shared" si="117"/>
        <v>0</v>
      </c>
      <c r="DI191" s="367">
        <f t="shared" si="117"/>
        <v>0</v>
      </c>
      <c r="DJ191" s="367">
        <f t="shared" si="117"/>
        <v>0</v>
      </c>
      <c r="DK191" s="367">
        <f t="shared" si="117"/>
        <v>0</v>
      </c>
      <c r="DL191" s="367">
        <f t="shared" si="117"/>
        <v>0</v>
      </c>
      <c r="DM191" s="367">
        <f t="shared" si="117"/>
        <v>0</v>
      </c>
      <c r="DN191" s="367">
        <f t="shared" si="117"/>
        <v>0</v>
      </c>
      <c r="DO191" s="367">
        <f t="shared" si="117"/>
        <v>0</v>
      </c>
      <c r="DP191" s="367">
        <f t="shared" si="117"/>
        <v>0</v>
      </c>
      <c r="DQ191" s="367">
        <f t="shared" si="117"/>
        <v>0</v>
      </c>
      <c r="DR191" s="367">
        <f t="shared" si="117"/>
        <v>0</v>
      </c>
      <c r="DS191" s="367">
        <f t="shared" si="117"/>
        <v>0</v>
      </c>
      <c r="DT191" s="367">
        <f t="shared" si="117"/>
        <v>0</v>
      </c>
      <c r="DU191" s="367">
        <f t="shared" si="117"/>
        <v>0</v>
      </c>
      <c r="DV191" s="367">
        <f t="shared" si="117"/>
        <v>0</v>
      </c>
      <c r="DW191" s="367">
        <f t="shared" si="117"/>
        <v>0</v>
      </c>
      <c r="DX191" s="367">
        <f t="shared" si="117"/>
        <v>0</v>
      </c>
      <c r="DY191" s="367">
        <f t="shared" si="117"/>
        <v>0</v>
      </c>
      <c r="DZ191" s="367">
        <f t="shared" si="117"/>
        <v>0</v>
      </c>
      <c r="EA191" s="367">
        <f t="shared" ref="EA191:GL191" si="118">EA18+EA61+EA105+EA148</f>
        <v>0</v>
      </c>
      <c r="EB191" s="367">
        <f t="shared" si="118"/>
        <v>0</v>
      </c>
      <c r="EC191" s="367">
        <f t="shared" si="118"/>
        <v>0</v>
      </c>
      <c r="ED191" s="367">
        <f t="shared" si="118"/>
        <v>0</v>
      </c>
      <c r="EE191" s="367">
        <f t="shared" si="118"/>
        <v>0</v>
      </c>
      <c r="EF191" s="367">
        <f t="shared" si="118"/>
        <v>0</v>
      </c>
      <c r="EG191" s="367">
        <f t="shared" si="118"/>
        <v>0</v>
      </c>
      <c r="EH191" s="367">
        <f t="shared" si="118"/>
        <v>0</v>
      </c>
      <c r="EI191" s="367">
        <f t="shared" si="118"/>
        <v>0</v>
      </c>
      <c r="EJ191" s="367">
        <f t="shared" si="118"/>
        <v>0</v>
      </c>
      <c r="EK191" s="367">
        <f t="shared" si="118"/>
        <v>0</v>
      </c>
      <c r="EL191" s="367">
        <f t="shared" si="118"/>
        <v>0</v>
      </c>
      <c r="EM191" s="367">
        <f t="shared" si="118"/>
        <v>0</v>
      </c>
      <c r="EN191" s="367">
        <f t="shared" si="118"/>
        <v>0</v>
      </c>
      <c r="EO191" s="367">
        <f t="shared" si="118"/>
        <v>0</v>
      </c>
      <c r="EP191" s="367">
        <f t="shared" si="118"/>
        <v>0</v>
      </c>
      <c r="EQ191" s="367">
        <f t="shared" si="118"/>
        <v>0</v>
      </c>
      <c r="ER191" s="367">
        <f t="shared" si="118"/>
        <v>0</v>
      </c>
      <c r="ES191" s="367">
        <f t="shared" si="118"/>
        <v>0</v>
      </c>
      <c r="ET191" s="367">
        <f t="shared" si="118"/>
        <v>0</v>
      </c>
      <c r="EU191" s="367">
        <f t="shared" si="118"/>
        <v>0</v>
      </c>
      <c r="EV191" s="367">
        <f t="shared" si="118"/>
        <v>0</v>
      </c>
      <c r="EW191" s="367">
        <f t="shared" si="118"/>
        <v>0</v>
      </c>
      <c r="EX191" s="367">
        <f t="shared" si="118"/>
        <v>0</v>
      </c>
      <c r="EY191" s="367">
        <f t="shared" si="118"/>
        <v>0</v>
      </c>
      <c r="EZ191" s="367">
        <f t="shared" si="118"/>
        <v>0</v>
      </c>
      <c r="FA191" s="367">
        <f t="shared" si="118"/>
        <v>0</v>
      </c>
      <c r="FB191" s="367">
        <f t="shared" si="118"/>
        <v>0</v>
      </c>
      <c r="FC191" s="367">
        <f t="shared" si="118"/>
        <v>0</v>
      </c>
      <c r="FD191" s="367">
        <f t="shared" si="118"/>
        <v>0</v>
      </c>
      <c r="FE191" s="367">
        <f t="shared" si="118"/>
        <v>0</v>
      </c>
      <c r="FF191" s="367">
        <f t="shared" si="118"/>
        <v>0</v>
      </c>
      <c r="FG191" s="367">
        <f t="shared" si="118"/>
        <v>0</v>
      </c>
      <c r="FH191" s="367">
        <f t="shared" si="118"/>
        <v>0</v>
      </c>
      <c r="FI191" s="367">
        <f t="shared" si="118"/>
        <v>0</v>
      </c>
      <c r="FJ191" s="367">
        <f t="shared" si="118"/>
        <v>0</v>
      </c>
      <c r="FK191" s="367">
        <f t="shared" si="118"/>
        <v>0</v>
      </c>
      <c r="FL191" s="367">
        <f t="shared" si="118"/>
        <v>0</v>
      </c>
      <c r="FM191" s="367">
        <f t="shared" si="118"/>
        <v>0</v>
      </c>
      <c r="FN191" s="367">
        <f t="shared" si="118"/>
        <v>0</v>
      </c>
      <c r="FO191" s="367">
        <f t="shared" si="118"/>
        <v>0</v>
      </c>
      <c r="FP191" s="367">
        <f t="shared" si="118"/>
        <v>0</v>
      </c>
      <c r="FQ191" s="367">
        <f t="shared" si="118"/>
        <v>0</v>
      </c>
      <c r="FR191" s="367">
        <f t="shared" si="118"/>
        <v>0</v>
      </c>
      <c r="FS191" s="367">
        <f t="shared" si="118"/>
        <v>0</v>
      </c>
      <c r="FT191" s="367">
        <f t="shared" si="118"/>
        <v>0</v>
      </c>
      <c r="FU191" s="367">
        <f t="shared" si="118"/>
        <v>0</v>
      </c>
      <c r="FV191" s="367">
        <f t="shared" si="118"/>
        <v>0</v>
      </c>
      <c r="FW191" s="367">
        <f t="shared" si="118"/>
        <v>0</v>
      </c>
      <c r="FX191" s="367">
        <f t="shared" si="118"/>
        <v>0</v>
      </c>
      <c r="FY191" s="367">
        <f t="shared" si="118"/>
        <v>0</v>
      </c>
      <c r="FZ191" s="367">
        <f t="shared" si="118"/>
        <v>0</v>
      </c>
      <c r="GA191" s="367">
        <f t="shared" si="118"/>
        <v>0</v>
      </c>
      <c r="GB191" s="367">
        <f t="shared" si="118"/>
        <v>0</v>
      </c>
      <c r="GC191" s="367">
        <f t="shared" si="118"/>
        <v>0</v>
      </c>
      <c r="GD191" s="367">
        <f t="shared" si="118"/>
        <v>0</v>
      </c>
      <c r="GE191" s="367">
        <f t="shared" si="118"/>
        <v>0</v>
      </c>
      <c r="GF191" s="367">
        <f t="shared" si="118"/>
        <v>0</v>
      </c>
      <c r="GG191" s="367">
        <f t="shared" si="118"/>
        <v>0</v>
      </c>
      <c r="GH191" s="367">
        <f t="shared" si="118"/>
        <v>0</v>
      </c>
      <c r="GI191" s="367">
        <f t="shared" si="118"/>
        <v>0</v>
      </c>
      <c r="GJ191" s="367">
        <f t="shared" si="118"/>
        <v>0</v>
      </c>
      <c r="GK191" s="367">
        <f t="shared" si="118"/>
        <v>0</v>
      </c>
      <c r="GL191" s="367">
        <f t="shared" si="118"/>
        <v>0</v>
      </c>
      <c r="GM191" s="367">
        <f t="shared" ref="GM191:IX191" si="119">GM18+GM61+GM105+GM148</f>
        <v>0</v>
      </c>
      <c r="GN191" s="367">
        <f t="shared" si="119"/>
        <v>0</v>
      </c>
      <c r="GO191" s="367">
        <f t="shared" si="119"/>
        <v>0</v>
      </c>
      <c r="GP191" s="367">
        <f t="shared" si="119"/>
        <v>0</v>
      </c>
      <c r="GQ191" s="367">
        <f t="shared" si="119"/>
        <v>0</v>
      </c>
      <c r="GR191" s="367">
        <f t="shared" si="119"/>
        <v>0</v>
      </c>
      <c r="GS191" s="367">
        <f t="shared" si="119"/>
        <v>0</v>
      </c>
      <c r="GT191" s="367">
        <f t="shared" si="119"/>
        <v>0</v>
      </c>
      <c r="GU191" s="367">
        <f t="shared" si="119"/>
        <v>0</v>
      </c>
      <c r="GV191" s="367">
        <f t="shared" si="119"/>
        <v>0</v>
      </c>
      <c r="GW191" s="367">
        <f t="shared" si="119"/>
        <v>0</v>
      </c>
      <c r="GX191" s="367">
        <f t="shared" si="119"/>
        <v>0</v>
      </c>
      <c r="GY191" s="367">
        <f t="shared" si="119"/>
        <v>0</v>
      </c>
      <c r="GZ191" s="367">
        <f t="shared" si="119"/>
        <v>0</v>
      </c>
      <c r="HA191" s="367">
        <f t="shared" si="119"/>
        <v>0</v>
      </c>
      <c r="HB191" s="367">
        <f t="shared" si="119"/>
        <v>0</v>
      </c>
      <c r="HC191" s="367">
        <f t="shared" si="119"/>
        <v>0</v>
      </c>
      <c r="HD191" s="367">
        <f t="shared" si="119"/>
        <v>0</v>
      </c>
      <c r="HE191" s="367">
        <f t="shared" si="119"/>
        <v>0</v>
      </c>
      <c r="HF191" s="367">
        <f t="shared" si="119"/>
        <v>0</v>
      </c>
      <c r="HG191" s="367">
        <f t="shared" si="119"/>
        <v>0</v>
      </c>
      <c r="HH191" s="367">
        <f t="shared" si="119"/>
        <v>0</v>
      </c>
      <c r="HI191" s="367">
        <f t="shared" si="119"/>
        <v>0</v>
      </c>
      <c r="HJ191" s="367">
        <f t="shared" si="119"/>
        <v>0</v>
      </c>
      <c r="HK191" s="367">
        <f t="shared" si="119"/>
        <v>0</v>
      </c>
      <c r="HL191" s="367">
        <f t="shared" si="119"/>
        <v>0</v>
      </c>
      <c r="HM191" s="367">
        <f t="shared" si="119"/>
        <v>0</v>
      </c>
      <c r="HN191" s="367">
        <f t="shared" si="119"/>
        <v>0</v>
      </c>
      <c r="HO191" s="367">
        <f t="shared" si="119"/>
        <v>0</v>
      </c>
      <c r="HP191" s="367">
        <f t="shared" si="119"/>
        <v>0</v>
      </c>
      <c r="HQ191" s="367">
        <f t="shared" si="119"/>
        <v>0</v>
      </c>
      <c r="HR191" s="367">
        <f t="shared" si="119"/>
        <v>0</v>
      </c>
      <c r="HS191" s="367">
        <f t="shared" si="119"/>
        <v>0</v>
      </c>
      <c r="HT191" s="367">
        <f t="shared" si="119"/>
        <v>0</v>
      </c>
      <c r="HU191" s="367">
        <f t="shared" si="119"/>
        <v>0</v>
      </c>
      <c r="HV191" s="367">
        <f t="shared" si="119"/>
        <v>0</v>
      </c>
      <c r="HW191" s="367">
        <f t="shared" si="119"/>
        <v>0</v>
      </c>
      <c r="HX191" s="367">
        <f t="shared" si="119"/>
        <v>0</v>
      </c>
      <c r="HY191" s="367">
        <f t="shared" si="119"/>
        <v>0</v>
      </c>
      <c r="HZ191" s="367">
        <f t="shared" si="119"/>
        <v>0</v>
      </c>
      <c r="IA191" s="367">
        <f t="shared" si="119"/>
        <v>0</v>
      </c>
      <c r="IB191" s="367">
        <f t="shared" si="119"/>
        <v>0</v>
      </c>
      <c r="IC191" s="367">
        <f t="shared" si="119"/>
        <v>0</v>
      </c>
      <c r="ID191" s="367">
        <f t="shared" si="119"/>
        <v>0</v>
      </c>
      <c r="IE191" s="367">
        <f t="shared" si="119"/>
        <v>0</v>
      </c>
      <c r="IF191" s="367">
        <f t="shared" si="119"/>
        <v>0</v>
      </c>
      <c r="IG191" s="367">
        <f t="shared" si="119"/>
        <v>0</v>
      </c>
      <c r="IH191" s="367">
        <f t="shared" si="119"/>
        <v>0</v>
      </c>
      <c r="II191" s="367">
        <f t="shared" si="119"/>
        <v>0</v>
      </c>
      <c r="IJ191" s="367">
        <f t="shared" si="119"/>
        <v>0</v>
      </c>
      <c r="IK191" s="367">
        <f t="shared" si="119"/>
        <v>0</v>
      </c>
      <c r="IL191" s="367">
        <f t="shared" si="119"/>
        <v>0</v>
      </c>
      <c r="IM191" s="367">
        <f t="shared" si="119"/>
        <v>0</v>
      </c>
      <c r="IN191" s="367">
        <f t="shared" si="119"/>
        <v>0</v>
      </c>
      <c r="IO191" s="367">
        <f t="shared" si="119"/>
        <v>0</v>
      </c>
      <c r="IP191" s="367">
        <f t="shared" si="119"/>
        <v>0</v>
      </c>
      <c r="IQ191" s="367">
        <f t="shared" si="119"/>
        <v>0</v>
      </c>
      <c r="IR191" s="367">
        <f t="shared" si="119"/>
        <v>0</v>
      </c>
      <c r="IS191" s="367">
        <f t="shared" si="119"/>
        <v>0</v>
      </c>
      <c r="IT191" s="367">
        <f t="shared" si="119"/>
        <v>0</v>
      </c>
      <c r="IU191" s="367">
        <f t="shared" si="119"/>
        <v>0</v>
      </c>
      <c r="IV191" s="367">
        <f t="shared" si="119"/>
        <v>0</v>
      </c>
      <c r="IW191" s="367">
        <f t="shared" si="119"/>
        <v>0</v>
      </c>
      <c r="IX191" s="367">
        <f t="shared" si="119"/>
        <v>0</v>
      </c>
      <c r="IY191" s="367">
        <f t="shared" ref="IY191:LJ191" si="120">IY18+IY61+IY105+IY148</f>
        <v>0</v>
      </c>
      <c r="IZ191" s="367">
        <f t="shared" si="120"/>
        <v>0</v>
      </c>
      <c r="JA191" s="367">
        <f t="shared" si="120"/>
        <v>0</v>
      </c>
      <c r="JB191" s="367">
        <f t="shared" si="120"/>
        <v>0</v>
      </c>
      <c r="JC191" s="367">
        <f t="shared" si="120"/>
        <v>0</v>
      </c>
      <c r="JD191" s="367">
        <f t="shared" si="120"/>
        <v>0</v>
      </c>
      <c r="JE191" s="367">
        <f t="shared" si="120"/>
        <v>0</v>
      </c>
      <c r="JF191" s="367">
        <f t="shared" si="120"/>
        <v>0</v>
      </c>
      <c r="JG191" s="367">
        <f t="shared" si="120"/>
        <v>0</v>
      </c>
      <c r="JH191" s="367">
        <f t="shared" si="120"/>
        <v>0</v>
      </c>
      <c r="JI191" s="367">
        <f t="shared" si="120"/>
        <v>0</v>
      </c>
      <c r="JJ191" s="367">
        <f t="shared" si="120"/>
        <v>0</v>
      </c>
      <c r="JK191" s="367">
        <f t="shared" si="120"/>
        <v>0</v>
      </c>
      <c r="JL191" s="367">
        <f t="shared" si="120"/>
        <v>0</v>
      </c>
      <c r="JM191" s="367">
        <f t="shared" si="120"/>
        <v>0</v>
      </c>
      <c r="JN191" s="367">
        <f t="shared" si="120"/>
        <v>0</v>
      </c>
      <c r="JO191" s="367">
        <f t="shared" si="120"/>
        <v>0</v>
      </c>
      <c r="JP191" s="367">
        <f t="shared" si="120"/>
        <v>0</v>
      </c>
      <c r="JQ191" s="367">
        <f t="shared" si="120"/>
        <v>0</v>
      </c>
      <c r="JR191" s="367">
        <f t="shared" si="120"/>
        <v>0</v>
      </c>
      <c r="JS191" s="367">
        <f t="shared" si="120"/>
        <v>0</v>
      </c>
      <c r="JT191" s="367">
        <f t="shared" si="120"/>
        <v>0</v>
      </c>
      <c r="JU191" s="367">
        <f t="shared" si="120"/>
        <v>0</v>
      </c>
      <c r="JV191" s="367">
        <f t="shared" si="120"/>
        <v>0</v>
      </c>
      <c r="JW191" s="367">
        <f t="shared" si="120"/>
        <v>0</v>
      </c>
      <c r="JX191" s="367">
        <f t="shared" si="120"/>
        <v>0</v>
      </c>
      <c r="JY191" s="367">
        <f t="shared" si="120"/>
        <v>0</v>
      </c>
      <c r="JZ191" s="367">
        <f t="shared" si="120"/>
        <v>0</v>
      </c>
      <c r="KA191" s="367">
        <f t="shared" si="120"/>
        <v>0</v>
      </c>
      <c r="KB191" s="367">
        <f t="shared" si="120"/>
        <v>0</v>
      </c>
      <c r="KC191" s="367">
        <f t="shared" si="120"/>
        <v>0</v>
      </c>
      <c r="KD191" s="367">
        <f t="shared" si="120"/>
        <v>0</v>
      </c>
      <c r="KE191" s="367">
        <f t="shared" si="120"/>
        <v>0</v>
      </c>
      <c r="KF191" s="367">
        <f t="shared" si="120"/>
        <v>0</v>
      </c>
      <c r="KG191" s="367">
        <f t="shared" si="120"/>
        <v>0</v>
      </c>
      <c r="KH191" s="367">
        <f t="shared" si="120"/>
        <v>0</v>
      </c>
      <c r="KI191" s="367">
        <f t="shared" si="120"/>
        <v>0</v>
      </c>
      <c r="KJ191" s="367">
        <f t="shared" si="120"/>
        <v>0</v>
      </c>
      <c r="KK191" s="367">
        <f t="shared" si="120"/>
        <v>0</v>
      </c>
      <c r="KL191" s="367">
        <f t="shared" si="120"/>
        <v>0</v>
      </c>
      <c r="KM191" s="367">
        <f t="shared" si="120"/>
        <v>0</v>
      </c>
      <c r="KN191" s="367">
        <f t="shared" si="120"/>
        <v>0</v>
      </c>
      <c r="KO191" s="367">
        <f t="shared" si="120"/>
        <v>0</v>
      </c>
      <c r="KP191" s="367">
        <f t="shared" si="120"/>
        <v>0</v>
      </c>
      <c r="KQ191" s="367">
        <f t="shared" si="120"/>
        <v>0</v>
      </c>
      <c r="KR191" s="367">
        <f t="shared" si="120"/>
        <v>0</v>
      </c>
      <c r="KS191" s="367">
        <f t="shared" si="120"/>
        <v>0</v>
      </c>
      <c r="KT191" s="367">
        <f t="shared" si="120"/>
        <v>0</v>
      </c>
      <c r="KU191" s="367">
        <f t="shared" si="120"/>
        <v>0</v>
      </c>
      <c r="KV191" s="367">
        <f t="shared" si="120"/>
        <v>0</v>
      </c>
      <c r="KW191" s="367">
        <f t="shared" si="120"/>
        <v>0</v>
      </c>
      <c r="KX191" s="367">
        <f t="shared" si="120"/>
        <v>0</v>
      </c>
      <c r="KY191" s="367">
        <f t="shared" si="120"/>
        <v>0</v>
      </c>
      <c r="KZ191" s="367">
        <f t="shared" si="120"/>
        <v>0</v>
      </c>
      <c r="LA191" s="367">
        <f t="shared" si="120"/>
        <v>0</v>
      </c>
      <c r="LB191" s="367">
        <f t="shared" si="120"/>
        <v>0</v>
      </c>
      <c r="LC191" s="367">
        <f t="shared" si="120"/>
        <v>0</v>
      </c>
      <c r="LD191" s="367">
        <f t="shared" si="120"/>
        <v>0</v>
      </c>
      <c r="LE191" s="367">
        <f t="shared" si="120"/>
        <v>0</v>
      </c>
      <c r="LF191" s="367">
        <f t="shared" si="120"/>
        <v>0</v>
      </c>
      <c r="LG191" s="367">
        <f t="shared" si="120"/>
        <v>0</v>
      </c>
      <c r="LH191" s="367">
        <f t="shared" si="120"/>
        <v>0</v>
      </c>
      <c r="LI191" s="367">
        <f t="shared" si="120"/>
        <v>0</v>
      </c>
      <c r="LJ191" s="367">
        <f t="shared" si="120"/>
        <v>0</v>
      </c>
      <c r="LK191" s="367">
        <f t="shared" ref="LK191:NV191" si="121">LK18+LK61+LK105+LK148</f>
        <v>0</v>
      </c>
      <c r="LL191" s="367">
        <f t="shared" si="121"/>
        <v>0</v>
      </c>
      <c r="LM191" s="367">
        <f t="shared" si="121"/>
        <v>0</v>
      </c>
      <c r="LN191" s="367">
        <f t="shared" si="121"/>
        <v>0</v>
      </c>
      <c r="LO191" s="367">
        <f t="shared" si="121"/>
        <v>0</v>
      </c>
      <c r="LP191" s="367">
        <f t="shared" si="121"/>
        <v>0</v>
      </c>
      <c r="LQ191" s="367">
        <f t="shared" si="121"/>
        <v>0</v>
      </c>
      <c r="LR191" s="367">
        <f t="shared" si="121"/>
        <v>0</v>
      </c>
      <c r="LS191" s="367">
        <f t="shared" si="121"/>
        <v>0</v>
      </c>
      <c r="LT191" s="367">
        <f t="shared" si="121"/>
        <v>0</v>
      </c>
      <c r="LU191" s="367">
        <f t="shared" si="121"/>
        <v>0</v>
      </c>
      <c r="LV191" s="367">
        <f t="shared" si="121"/>
        <v>0</v>
      </c>
      <c r="LW191" s="367">
        <f t="shared" si="121"/>
        <v>0</v>
      </c>
      <c r="LX191" s="367">
        <f t="shared" si="121"/>
        <v>0</v>
      </c>
      <c r="LY191" s="367">
        <f t="shared" si="121"/>
        <v>0</v>
      </c>
      <c r="LZ191" s="367">
        <f t="shared" si="121"/>
        <v>0</v>
      </c>
      <c r="MA191" s="367">
        <f t="shared" si="121"/>
        <v>0</v>
      </c>
      <c r="MB191" s="367">
        <f t="shared" si="121"/>
        <v>0</v>
      </c>
      <c r="MC191" s="367">
        <f t="shared" si="121"/>
        <v>0</v>
      </c>
      <c r="MD191" s="367">
        <f t="shared" si="121"/>
        <v>0</v>
      </c>
      <c r="ME191" s="367">
        <f t="shared" si="121"/>
        <v>0</v>
      </c>
      <c r="MF191" s="367">
        <f t="shared" si="121"/>
        <v>0</v>
      </c>
      <c r="MG191" s="367">
        <f t="shared" si="121"/>
        <v>0</v>
      </c>
      <c r="MH191" s="367">
        <f t="shared" si="121"/>
        <v>0</v>
      </c>
      <c r="MI191" s="367">
        <f t="shared" si="121"/>
        <v>0</v>
      </c>
      <c r="MJ191" s="367">
        <f t="shared" si="121"/>
        <v>0</v>
      </c>
      <c r="MK191" s="367">
        <f t="shared" si="121"/>
        <v>0</v>
      </c>
      <c r="ML191" s="367">
        <f t="shared" si="121"/>
        <v>0</v>
      </c>
      <c r="MM191" s="367">
        <f t="shared" si="121"/>
        <v>0</v>
      </c>
      <c r="MN191" s="367">
        <f t="shared" si="121"/>
        <v>0</v>
      </c>
      <c r="MO191" s="367">
        <f t="shared" si="121"/>
        <v>0</v>
      </c>
      <c r="MP191" s="367">
        <f t="shared" si="121"/>
        <v>0</v>
      </c>
      <c r="MQ191" s="367">
        <f t="shared" si="121"/>
        <v>0</v>
      </c>
      <c r="MR191" s="367">
        <f t="shared" si="121"/>
        <v>0</v>
      </c>
      <c r="MS191" s="367">
        <f t="shared" si="121"/>
        <v>0</v>
      </c>
      <c r="MT191" s="367">
        <f t="shared" si="121"/>
        <v>0</v>
      </c>
      <c r="MU191" s="367">
        <f t="shared" si="121"/>
        <v>0</v>
      </c>
      <c r="MV191" s="367">
        <f t="shared" si="121"/>
        <v>0</v>
      </c>
      <c r="MW191" s="367">
        <f t="shared" si="121"/>
        <v>0</v>
      </c>
      <c r="MX191" s="367">
        <f t="shared" si="121"/>
        <v>0</v>
      </c>
      <c r="MY191" s="367">
        <f t="shared" si="121"/>
        <v>0</v>
      </c>
      <c r="MZ191" s="367">
        <f t="shared" si="121"/>
        <v>0</v>
      </c>
      <c r="NA191" s="367">
        <f t="shared" si="121"/>
        <v>0</v>
      </c>
      <c r="NB191" s="367">
        <f t="shared" si="121"/>
        <v>0</v>
      </c>
      <c r="NC191" s="367">
        <f t="shared" si="121"/>
        <v>0</v>
      </c>
      <c r="ND191" s="367">
        <f t="shared" si="121"/>
        <v>0</v>
      </c>
      <c r="NE191" s="367">
        <f t="shared" si="121"/>
        <v>0</v>
      </c>
      <c r="NF191" s="367">
        <f t="shared" si="121"/>
        <v>0</v>
      </c>
      <c r="NG191" s="367">
        <f t="shared" si="121"/>
        <v>0</v>
      </c>
      <c r="NH191" s="367">
        <f t="shared" si="121"/>
        <v>0</v>
      </c>
      <c r="NI191" s="367">
        <f t="shared" si="121"/>
        <v>0</v>
      </c>
      <c r="NJ191" s="367">
        <f t="shared" si="121"/>
        <v>0</v>
      </c>
      <c r="NK191" s="367">
        <f t="shared" si="121"/>
        <v>0</v>
      </c>
      <c r="NL191" s="367">
        <f t="shared" si="121"/>
        <v>0</v>
      </c>
      <c r="NM191" s="367">
        <f t="shared" si="121"/>
        <v>0</v>
      </c>
      <c r="NN191" s="367">
        <f t="shared" si="121"/>
        <v>0</v>
      </c>
      <c r="NO191" s="367">
        <f t="shared" si="121"/>
        <v>0</v>
      </c>
      <c r="NP191" s="367">
        <f t="shared" si="121"/>
        <v>0</v>
      </c>
      <c r="NQ191" s="367">
        <f t="shared" si="121"/>
        <v>0</v>
      </c>
      <c r="NR191" s="367">
        <f t="shared" si="121"/>
        <v>0</v>
      </c>
      <c r="NS191" s="367">
        <f t="shared" si="121"/>
        <v>0</v>
      </c>
      <c r="NT191" s="367">
        <f t="shared" si="121"/>
        <v>0</v>
      </c>
      <c r="NU191" s="367">
        <f t="shared" si="121"/>
        <v>0</v>
      </c>
      <c r="NV191" s="367">
        <f t="shared" si="121"/>
        <v>0</v>
      </c>
      <c r="NW191" s="367">
        <f t="shared" ref="NW191:QH191" si="122">NW18+NW61+NW105+NW148</f>
        <v>0</v>
      </c>
      <c r="NX191" s="367">
        <f t="shared" si="122"/>
        <v>0</v>
      </c>
      <c r="NY191" s="367">
        <f t="shared" si="122"/>
        <v>0</v>
      </c>
      <c r="NZ191" s="367">
        <f t="shared" si="122"/>
        <v>0</v>
      </c>
      <c r="OA191" s="367">
        <f t="shared" si="122"/>
        <v>0</v>
      </c>
      <c r="OB191" s="367">
        <f t="shared" si="122"/>
        <v>0</v>
      </c>
      <c r="OC191" s="367">
        <f t="shared" si="122"/>
        <v>0</v>
      </c>
      <c r="OD191" s="367">
        <f t="shared" si="122"/>
        <v>0</v>
      </c>
      <c r="OE191" s="367">
        <f t="shared" si="122"/>
        <v>0</v>
      </c>
      <c r="OF191" s="367">
        <f t="shared" si="122"/>
        <v>0</v>
      </c>
      <c r="OG191" s="367">
        <f t="shared" si="122"/>
        <v>0</v>
      </c>
      <c r="OH191" s="367">
        <f t="shared" si="122"/>
        <v>0</v>
      </c>
      <c r="OI191" s="367">
        <f t="shared" si="122"/>
        <v>0</v>
      </c>
      <c r="OJ191" s="367">
        <f t="shared" si="122"/>
        <v>0</v>
      </c>
      <c r="OK191" s="367">
        <f t="shared" si="122"/>
        <v>0</v>
      </c>
      <c r="OL191" s="367">
        <f t="shared" si="122"/>
        <v>0</v>
      </c>
      <c r="OM191" s="367">
        <f t="shared" si="122"/>
        <v>0</v>
      </c>
      <c r="ON191" s="367">
        <f t="shared" si="122"/>
        <v>0</v>
      </c>
      <c r="OO191" s="367">
        <f t="shared" si="122"/>
        <v>0</v>
      </c>
      <c r="OP191" s="367">
        <f t="shared" si="122"/>
        <v>0</v>
      </c>
      <c r="OQ191" s="367">
        <f t="shared" si="122"/>
        <v>0</v>
      </c>
      <c r="OR191" s="367">
        <f t="shared" si="122"/>
        <v>0</v>
      </c>
      <c r="OS191" s="367">
        <f t="shared" si="122"/>
        <v>0</v>
      </c>
      <c r="OT191" s="367">
        <f t="shared" si="122"/>
        <v>0</v>
      </c>
      <c r="OU191" s="367">
        <f t="shared" si="122"/>
        <v>0</v>
      </c>
      <c r="OV191" s="367">
        <f t="shared" si="122"/>
        <v>0</v>
      </c>
      <c r="OW191" s="367">
        <f t="shared" si="122"/>
        <v>0</v>
      </c>
      <c r="OX191" s="367">
        <f t="shared" si="122"/>
        <v>0</v>
      </c>
      <c r="OY191" s="367">
        <f t="shared" si="122"/>
        <v>0</v>
      </c>
      <c r="OZ191" s="367">
        <f t="shared" si="122"/>
        <v>0</v>
      </c>
      <c r="PA191" s="367">
        <f t="shared" si="122"/>
        <v>0</v>
      </c>
      <c r="PB191" s="367">
        <f t="shared" si="122"/>
        <v>0</v>
      </c>
      <c r="PC191" s="367">
        <f t="shared" si="122"/>
        <v>0</v>
      </c>
      <c r="PD191" s="367">
        <f t="shared" si="122"/>
        <v>0</v>
      </c>
      <c r="PE191" s="367">
        <f t="shared" si="122"/>
        <v>0</v>
      </c>
      <c r="PF191" s="367">
        <f t="shared" si="122"/>
        <v>0</v>
      </c>
      <c r="PG191" s="367">
        <f t="shared" si="122"/>
        <v>0</v>
      </c>
      <c r="PH191" s="367">
        <f t="shared" si="122"/>
        <v>0</v>
      </c>
      <c r="PI191" s="367">
        <f t="shared" si="122"/>
        <v>0</v>
      </c>
      <c r="PJ191" s="367">
        <f t="shared" si="122"/>
        <v>0</v>
      </c>
      <c r="PK191" s="367">
        <f t="shared" si="122"/>
        <v>0</v>
      </c>
      <c r="PL191" s="367">
        <f t="shared" si="122"/>
        <v>0</v>
      </c>
      <c r="PM191" s="367">
        <f t="shared" si="122"/>
        <v>0</v>
      </c>
      <c r="PN191" s="367">
        <f t="shared" si="122"/>
        <v>0</v>
      </c>
      <c r="PO191" s="367">
        <f t="shared" si="122"/>
        <v>0</v>
      </c>
      <c r="PP191" s="367">
        <f t="shared" si="122"/>
        <v>0</v>
      </c>
      <c r="PQ191" s="367">
        <f t="shared" si="122"/>
        <v>0</v>
      </c>
      <c r="PR191" s="367">
        <f t="shared" si="122"/>
        <v>0</v>
      </c>
      <c r="PS191" s="367">
        <f t="shared" si="122"/>
        <v>0</v>
      </c>
      <c r="PT191" s="367">
        <f t="shared" si="122"/>
        <v>0</v>
      </c>
      <c r="PU191" s="367">
        <f t="shared" si="122"/>
        <v>0</v>
      </c>
      <c r="PV191" s="367">
        <f t="shared" si="122"/>
        <v>0</v>
      </c>
      <c r="PW191" s="367">
        <f t="shared" si="122"/>
        <v>0</v>
      </c>
      <c r="PX191" s="367">
        <f t="shared" si="122"/>
        <v>0</v>
      </c>
      <c r="PY191" s="367">
        <f t="shared" si="122"/>
        <v>0</v>
      </c>
      <c r="PZ191" s="367">
        <f t="shared" si="122"/>
        <v>0</v>
      </c>
      <c r="QA191" s="367">
        <f t="shared" si="122"/>
        <v>0</v>
      </c>
      <c r="QB191" s="367">
        <f t="shared" si="122"/>
        <v>0</v>
      </c>
      <c r="QC191" s="367">
        <f t="shared" si="122"/>
        <v>0</v>
      </c>
      <c r="QD191" s="367">
        <f t="shared" si="122"/>
        <v>0</v>
      </c>
      <c r="QE191" s="367">
        <f t="shared" si="122"/>
        <v>0</v>
      </c>
      <c r="QF191" s="367">
        <f t="shared" si="122"/>
        <v>0</v>
      </c>
      <c r="QG191" s="367">
        <f t="shared" si="122"/>
        <v>0</v>
      </c>
      <c r="QH191" s="367">
        <f t="shared" si="122"/>
        <v>0</v>
      </c>
      <c r="QI191" s="367">
        <f t="shared" ref="QI191:ST191" si="123">QI18+QI61+QI105+QI148</f>
        <v>0</v>
      </c>
      <c r="QJ191" s="367">
        <f t="shared" si="123"/>
        <v>0</v>
      </c>
      <c r="QK191" s="367">
        <f t="shared" si="123"/>
        <v>0</v>
      </c>
      <c r="QL191" s="367">
        <f t="shared" si="123"/>
        <v>0</v>
      </c>
      <c r="QM191" s="367">
        <f t="shared" si="123"/>
        <v>0</v>
      </c>
      <c r="QN191" s="367">
        <f t="shared" si="123"/>
        <v>0</v>
      </c>
      <c r="QO191" s="367">
        <f t="shared" si="123"/>
        <v>0</v>
      </c>
      <c r="QP191" s="367">
        <f t="shared" si="123"/>
        <v>0</v>
      </c>
      <c r="QQ191" s="367">
        <f t="shared" si="123"/>
        <v>0</v>
      </c>
      <c r="QR191" s="367">
        <f t="shared" si="123"/>
        <v>0</v>
      </c>
      <c r="QS191" s="367">
        <f t="shared" si="123"/>
        <v>0</v>
      </c>
      <c r="QT191" s="367">
        <f t="shared" si="123"/>
        <v>0</v>
      </c>
      <c r="QU191" s="367">
        <f t="shared" si="123"/>
        <v>0</v>
      </c>
      <c r="QV191" s="367">
        <f t="shared" si="123"/>
        <v>0</v>
      </c>
      <c r="QW191" s="367">
        <f t="shared" si="123"/>
        <v>0</v>
      </c>
      <c r="QX191" s="367">
        <f t="shared" si="123"/>
        <v>0</v>
      </c>
      <c r="QY191" s="367">
        <f t="shared" si="123"/>
        <v>0</v>
      </c>
      <c r="QZ191" s="367">
        <f t="shared" si="123"/>
        <v>0</v>
      </c>
      <c r="RA191" s="367">
        <f t="shared" si="123"/>
        <v>0</v>
      </c>
      <c r="RB191" s="367">
        <f t="shared" si="123"/>
        <v>0</v>
      </c>
      <c r="RC191" s="367">
        <f t="shared" si="123"/>
        <v>0</v>
      </c>
      <c r="RD191" s="367">
        <f t="shared" si="123"/>
        <v>0</v>
      </c>
      <c r="RE191" s="367">
        <f t="shared" si="123"/>
        <v>0</v>
      </c>
      <c r="RF191" s="367">
        <f t="shared" si="123"/>
        <v>0</v>
      </c>
      <c r="RG191" s="367">
        <f t="shared" si="123"/>
        <v>0</v>
      </c>
      <c r="RH191" s="367">
        <f t="shared" si="123"/>
        <v>0</v>
      </c>
      <c r="RI191" s="367">
        <f t="shared" si="123"/>
        <v>0</v>
      </c>
      <c r="RJ191" s="367">
        <f t="shared" si="123"/>
        <v>0</v>
      </c>
      <c r="RK191" s="367">
        <f t="shared" si="123"/>
        <v>0</v>
      </c>
      <c r="RL191" s="367">
        <f t="shared" si="123"/>
        <v>0</v>
      </c>
      <c r="RM191" s="367">
        <f t="shared" si="123"/>
        <v>0</v>
      </c>
      <c r="RN191" s="367">
        <f t="shared" si="123"/>
        <v>0</v>
      </c>
      <c r="RO191" s="367">
        <f t="shared" si="123"/>
        <v>0</v>
      </c>
      <c r="RP191" s="367">
        <f t="shared" si="123"/>
        <v>0</v>
      </c>
      <c r="RQ191" s="367">
        <f t="shared" si="123"/>
        <v>0</v>
      </c>
      <c r="RR191" s="367">
        <f t="shared" si="123"/>
        <v>0</v>
      </c>
      <c r="RS191" s="367">
        <f t="shared" si="123"/>
        <v>0</v>
      </c>
      <c r="RT191" s="367">
        <f t="shared" si="123"/>
        <v>0</v>
      </c>
      <c r="RU191" s="367">
        <f t="shared" si="123"/>
        <v>0</v>
      </c>
      <c r="RV191" s="367">
        <f t="shared" si="123"/>
        <v>0</v>
      </c>
      <c r="RW191" s="367">
        <f t="shared" si="123"/>
        <v>0</v>
      </c>
      <c r="RX191" s="367">
        <f t="shared" si="123"/>
        <v>0</v>
      </c>
      <c r="RY191" s="367">
        <f t="shared" si="123"/>
        <v>0</v>
      </c>
      <c r="RZ191" s="367">
        <f t="shared" si="123"/>
        <v>0</v>
      </c>
      <c r="SA191" s="367">
        <f t="shared" si="123"/>
        <v>0</v>
      </c>
      <c r="SB191" s="367">
        <f t="shared" si="123"/>
        <v>0</v>
      </c>
      <c r="SC191" s="367">
        <f t="shared" si="123"/>
        <v>0</v>
      </c>
      <c r="SD191" s="367">
        <f t="shared" si="123"/>
        <v>0</v>
      </c>
      <c r="SE191" s="367">
        <f t="shared" si="123"/>
        <v>0</v>
      </c>
      <c r="SF191" s="367">
        <f t="shared" si="123"/>
        <v>0</v>
      </c>
      <c r="SG191" s="367">
        <f t="shared" si="123"/>
        <v>0</v>
      </c>
      <c r="SH191" s="367">
        <f t="shared" si="123"/>
        <v>0</v>
      </c>
      <c r="SI191" s="367">
        <f t="shared" si="123"/>
        <v>0</v>
      </c>
      <c r="SJ191" s="367">
        <f t="shared" si="123"/>
        <v>0</v>
      </c>
      <c r="SK191" s="367">
        <f t="shared" si="123"/>
        <v>0</v>
      </c>
      <c r="SL191" s="367">
        <f t="shared" si="123"/>
        <v>0</v>
      </c>
      <c r="SM191" s="367">
        <f t="shared" si="123"/>
        <v>0</v>
      </c>
      <c r="SN191" s="367">
        <f t="shared" si="123"/>
        <v>0</v>
      </c>
      <c r="SO191" s="367">
        <f t="shared" si="123"/>
        <v>0</v>
      </c>
      <c r="SP191" s="367">
        <f t="shared" si="123"/>
        <v>0</v>
      </c>
      <c r="SQ191" s="367">
        <f t="shared" si="123"/>
        <v>0</v>
      </c>
      <c r="SR191" s="367">
        <f t="shared" si="123"/>
        <v>0</v>
      </c>
      <c r="SS191" s="367">
        <f t="shared" si="123"/>
        <v>0</v>
      </c>
      <c r="ST191" s="367">
        <f t="shared" si="123"/>
        <v>0</v>
      </c>
      <c r="SU191" s="367">
        <f t="shared" ref="SU191:VF191" si="124">SU18+SU61+SU105+SU148</f>
        <v>0</v>
      </c>
      <c r="SV191" s="367">
        <f t="shared" si="124"/>
        <v>0</v>
      </c>
      <c r="SW191" s="367">
        <f t="shared" si="124"/>
        <v>0</v>
      </c>
      <c r="SX191" s="367">
        <f t="shared" si="124"/>
        <v>0</v>
      </c>
      <c r="SY191" s="367">
        <f t="shared" si="124"/>
        <v>0</v>
      </c>
      <c r="SZ191" s="367">
        <f t="shared" si="124"/>
        <v>0</v>
      </c>
      <c r="TA191" s="367">
        <f t="shared" si="124"/>
        <v>0</v>
      </c>
      <c r="TB191" s="367">
        <f t="shared" si="124"/>
        <v>0</v>
      </c>
      <c r="TC191" s="367">
        <f t="shared" si="124"/>
        <v>0</v>
      </c>
      <c r="TD191" s="367">
        <f t="shared" si="124"/>
        <v>0</v>
      </c>
      <c r="TE191" s="367">
        <f t="shared" si="124"/>
        <v>0</v>
      </c>
      <c r="TF191" s="367">
        <f t="shared" si="124"/>
        <v>0</v>
      </c>
      <c r="TG191" s="367">
        <f t="shared" si="124"/>
        <v>0</v>
      </c>
      <c r="TH191" s="367">
        <f t="shared" si="124"/>
        <v>0</v>
      </c>
      <c r="TI191" s="367">
        <f t="shared" si="124"/>
        <v>0</v>
      </c>
      <c r="TJ191" s="367">
        <f t="shared" si="124"/>
        <v>0</v>
      </c>
      <c r="TK191" s="367">
        <f t="shared" si="124"/>
        <v>0</v>
      </c>
      <c r="TL191" s="367">
        <f t="shared" si="124"/>
        <v>0</v>
      </c>
      <c r="TM191" s="367">
        <f t="shared" si="124"/>
        <v>0</v>
      </c>
      <c r="TN191" s="367">
        <f t="shared" si="124"/>
        <v>0</v>
      </c>
      <c r="TO191" s="367">
        <f t="shared" si="124"/>
        <v>0</v>
      </c>
      <c r="TP191" s="367">
        <f t="shared" si="124"/>
        <v>0</v>
      </c>
      <c r="TQ191" s="367">
        <f t="shared" si="124"/>
        <v>0</v>
      </c>
      <c r="TR191" s="367">
        <f t="shared" si="124"/>
        <v>0</v>
      </c>
      <c r="TS191" s="367">
        <f t="shared" si="124"/>
        <v>0</v>
      </c>
      <c r="TT191" s="367">
        <f t="shared" si="124"/>
        <v>0</v>
      </c>
      <c r="TU191" s="367">
        <f t="shared" si="124"/>
        <v>0</v>
      </c>
      <c r="TV191" s="367">
        <f t="shared" si="124"/>
        <v>0</v>
      </c>
      <c r="TW191" s="367">
        <f t="shared" si="124"/>
        <v>0</v>
      </c>
      <c r="TX191" s="367">
        <f t="shared" si="124"/>
        <v>0</v>
      </c>
      <c r="TY191" s="367">
        <f t="shared" si="124"/>
        <v>0</v>
      </c>
      <c r="TZ191" s="367">
        <f t="shared" si="124"/>
        <v>0</v>
      </c>
      <c r="UA191" s="367">
        <f t="shared" si="124"/>
        <v>0</v>
      </c>
      <c r="UB191" s="367">
        <f t="shared" si="124"/>
        <v>0</v>
      </c>
      <c r="UC191" s="367">
        <f t="shared" si="124"/>
        <v>0</v>
      </c>
      <c r="UD191" s="367">
        <f t="shared" si="124"/>
        <v>0</v>
      </c>
      <c r="UE191" s="367">
        <f t="shared" si="124"/>
        <v>0</v>
      </c>
      <c r="UF191" s="367">
        <f t="shared" si="124"/>
        <v>0</v>
      </c>
      <c r="UG191" s="367">
        <f t="shared" si="124"/>
        <v>0</v>
      </c>
      <c r="UH191" s="367">
        <f t="shared" si="124"/>
        <v>0</v>
      </c>
      <c r="UI191" s="367">
        <f t="shared" si="124"/>
        <v>0</v>
      </c>
      <c r="UJ191" s="367">
        <f t="shared" si="124"/>
        <v>0</v>
      </c>
      <c r="UK191" s="367">
        <f t="shared" si="124"/>
        <v>0</v>
      </c>
      <c r="UL191" s="367">
        <f t="shared" si="124"/>
        <v>0</v>
      </c>
      <c r="UM191" s="367">
        <f t="shared" si="124"/>
        <v>0</v>
      </c>
      <c r="UN191" s="367">
        <f t="shared" si="124"/>
        <v>0</v>
      </c>
      <c r="UO191" s="367">
        <f t="shared" si="124"/>
        <v>0</v>
      </c>
      <c r="UP191" s="367">
        <f t="shared" si="124"/>
        <v>0</v>
      </c>
      <c r="UQ191" s="367">
        <f t="shared" si="124"/>
        <v>0</v>
      </c>
      <c r="UR191" s="367">
        <f t="shared" si="124"/>
        <v>0</v>
      </c>
      <c r="US191" s="367">
        <f t="shared" si="124"/>
        <v>0</v>
      </c>
      <c r="UT191" s="367">
        <f t="shared" si="124"/>
        <v>0</v>
      </c>
      <c r="UU191" s="367">
        <f t="shared" si="124"/>
        <v>0</v>
      </c>
      <c r="UV191" s="367">
        <f t="shared" si="124"/>
        <v>0</v>
      </c>
      <c r="UW191" s="367">
        <f t="shared" si="124"/>
        <v>0</v>
      </c>
      <c r="UX191" s="367">
        <f t="shared" si="124"/>
        <v>0</v>
      </c>
      <c r="UY191" s="367">
        <f t="shared" si="124"/>
        <v>0</v>
      </c>
      <c r="UZ191" s="367">
        <f t="shared" si="124"/>
        <v>0</v>
      </c>
      <c r="VA191" s="367">
        <f t="shared" si="124"/>
        <v>0</v>
      </c>
      <c r="VB191" s="367">
        <f t="shared" si="124"/>
        <v>0</v>
      </c>
      <c r="VC191" s="367">
        <f t="shared" si="124"/>
        <v>0</v>
      </c>
      <c r="VD191" s="367">
        <f t="shared" si="124"/>
        <v>0</v>
      </c>
      <c r="VE191" s="367">
        <f t="shared" si="124"/>
        <v>0</v>
      </c>
      <c r="VF191" s="367">
        <f t="shared" si="124"/>
        <v>0</v>
      </c>
      <c r="VG191" s="367">
        <f t="shared" ref="VG191:XR191" si="125">VG18+VG61+VG105+VG148</f>
        <v>0</v>
      </c>
      <c r="VH191" s="367">
        <f t="shared" si="125"/>
        <v>0</v>
      </c>
      <c r="VI191" s="367">
        <f t="shared" si="125"/>
        <v>0</v>
      </c>
      <c r="VJ191" s="367">
        <f t="shared" si="125"/>
        <v>0</v>
      </c>
      <c r="VK191" s="367">
        <f t="shared" si="125"/>
        <v>0</v>
      </c>
      <c r="VL191" s="367">
        <f t="shared" si="125"/>
        <v>0</v>
      </c>
      <c r="VM191" s="367">
        <f t="shared" si="125"/>
        <v>0</v>
      </c>
      <c r="VN191" s="367">
        <f t="shared" si="125"/>
        <v>0</v>
      </c>
      <c r="VO191" s="367">
        <f t="shared" si="125"/>
        <v>0</v>
      </c>
      <c r="VP191" s="367">
        <f t="shared" si="125"/>
        <v>0</v>
      </c>
      <c r="VQ191" s="367">
        <f t="shared" si="125"/>
        <v>0</v>
      </c>
      <c r="VR191" s="367">
        <f t="shared" si="125"/>
        <v>0</v>
      </c>
      <c r="VS191" s="367">
        <f t="shared" si="125"/>
        <v>0</v>
      </c>
      <c r="VT191" s="367">
        <f t="shared" si="125"/>
        <v>0</v>
      </c>
      <c r="VU191" s="367">
        <f t="shared" si="125"/>
        <v>0</v>
      </c>
      <c r="VV191" s="367">
        <f t="shared" si="125"/>
        <v>0</v>
      </c>
      <c r="VW191" s="367">
        <f t="shared" si="125"/>
        <v>0</v>
      </c>
      <c r="VX191" s="367">
        <f t="shared" si="125"/>
        <v>0</v>
      </c>
      <c r="VY191" s="367">
        <f t="shared" si="125"/>
        <v>0</v>
      </c>
      <c r="VZ191" s="367">
        <f t="shared" si="125"/>
        <v>0</v>
      </c>
      <c r="WA191" s="367">
        <f t="shared" si="125"/>
        <v>0</v>
      </c>
      <c r="WB191" s="367">
        <f t="shared" si="125"/>
        <v>0</v>
      </c>
      <c r="WC191" s="367">
        <f t="shared" si="125"/>
        <v>0</v>
      </c>
      <c r="WD191" s="367">
        <f t="shared" si="125"/>
        <v>0</v>
      </c>
      <c r="WE191" s="367">
        <f t="shared" si="125"/>
        <v>0</v>
      </c>
      <c r="WF191" s="367">
        <f t="shared" si="125"/>
        <v>0</v>
      </c>
      <c r="WG191" s="367">
        <f t="shared" si="125"/>
        <v>0</v>
      </c>
      <c r="WH191" s="367">
        <f t="shared" si="125"/>
        <v>0</v>
      </c>
      <c r="WI191" s="367">
        <f t="shared" si="125"/>
        <v>0</v>
      </c>
      <c r="WJ191" s="367">
        <f t="shared" si="125"/>
        <v>0</v>
      </c>
      <c r="WK191" s="367">
        <f t="shared" si="125"/>
        <v>0</v>
      </c>
      <c r="WL191" s="367">
        <f t="shared" si="125"/>
        <v>0</v>
      </c>
      <c r="WM191" s="367">
        <f t="shared" si="125"/>
        <v>0</v>
      </c>
      <c r="WN191" s="367">
        <f t="shared" si="125"/>
        <v>0</v>
      </c>
      <c r="WO191" s="367">
        <f t="shared" si="125"/>
        <v>0</v>
      </c>
      <c r="WP191" s="367">
        <f t="shared" si="125"/>
        <v>0</v>
      </c>
      <c r="WQ191" s="367">
        <f t="shared" si="125"/>
        <v>0</v>
      </c>
      <c r="WR191" s="367">
        <f t="shared" si="125"/>
        <v>0</v>
      </c>
      <c r="WS191" s="367">
        <f t="shared" si="125"/>
        <v>0</v>
      </c>
      <c r="WT191" s="367">
        <f t="shared" si="125"/>
        <v>0</v>
      </c>
      <c r="WU191" s="367">
        <f t="shared" si="125"/>
        <v>0</v>
      </c>
      <c r="WV191" s="367">
        <f t="shared" si="125"/>
        <v>0</v>
      </c>
      <c r="WW191" s="367">
        <f t="shared" si="125"/>
        <v>0</v>
      </c>
      <c r="WX191" s="367">
        <f t="shared" si="125"/>
        <v>0</v>
      </c>
      <c r="WY191" s="367">
        <f t="shared" si="125"/>
        <v>0</v>
      </c>
      <c r="WZ191" s="367">
        <f t="shared" si="125"/>
        <v>0</v>
      </c>
      <c r="XA191" s="367">
        <f t="shared" si="125"/>
        <v>0</v>
      </c>
      <c r="XB191" s="367">
        <f t="shared" si="125"/>
        <v>0</v>
      </c>
      <c r="XC191" s="367">
        <f t="shared" si="125"/>
        <v>0</v>
      </c>
      <c r="XD191" s="367">
        <f t="shared" si="125"/>
        <v>0</v>
      </c>
      <c r="XE191" s="367">
        <f t="shared" si="125"/>
        <v>0</v>
      </c>
      <c r="XF191" s="367">
        <f t="shared" si="125"/>
        <v>0</v>
      </c>
      <c r="XG191" s="367">
        <f t="shared" si="125"/>
        <v>0</v>
      </c>
      <c r="XH191" s="367">
        <f t="shared" si="125"/>
        <v>0</v>
      </c>
      <c r="XI191" s="367">
        <f t="shared" si="125"/>
        <v>0</v>
      </c>
      <c r="XJ191" s="367">
        <f t="shared" si="125"/>
        <v>0</v>
      </c>
      <c r="XK191" s="367">
        <f t="shared" si="125"/>
        <v>0</v>
      </c>
      <c r="XL191" s="367">
        <f t="shared" si="125"/>
        <v>0</v>
      </c>
      <c r="XM191" s="367">
        <f t="shared" si="125"/>
        <v>0</v>
      </c>
      <c r="XN191" s="367">
        <f t="shared" si="125"/>
        <v>0</v>
      </c>
      <c r="XO191" s="367">
        <f t="shared" si="125"/>
        <v>0</v>
      </c>
      <c r="XP191" s="367">
        <f t="shared" si="125"/>
        <v>0</v>
      </c>
      <c r="XQ191" s="367">
        <f t="shared" si="125"/>
        <v>0</v>
      </c>
      <c r="XR191" s="367">
        <f t="shared" si="125"/>
        <v>0</v>
      </c>
      <c r="XS191" s="367">
        <f t="shared" ref="XS191:AAD191" si="126">XS18+XS61+XS105+XS148</f>
        <v>0</v>
      </c>
      <c r="XT191" s="367">
        <f t="shared" si="126"/>
        <v>0</v>
      </c>
      <c r="XU191" s="367">
        <f t="shared" si="126"/>
        <v>0</v>
      </c>
      <c r="XV191" s="367">
        <f t="shared" si="126"/>
        <v>0</v>
      </c>
      <c r="XW191" s="367">
        <f t="shared" si="126"/>
        <v>0</v>
      </c>
      <c r="XX191" s="367">
        <f t="shared" si="126"/>
        <v>0</v>
      </c>
      <c r="XY191" s="367">
        <f t="shared" si="126"/>
        <v>0</v>
      </c>
      <c r="XZ191" s="367">
        <f t="shared" si="126"/>
        <v>0</v>
      </c>
      <c r="YA191" s="367">
        <f t="shared" si="126"/>
        <v>0</v>
      </c>
      <c r="YB191" s="367">
        <f t="shared" si="126"/>
        <v>0</v>
      </c>
      <c r="YC191" s="367">
        <f t="shared" si="126"/>
        <v>0</v>
      </c>
      <c r="YD191" s="367">
        <f t="shared" si="126"/>
        <v>0</v>
      </c>
      <c r="YE191" s="367">
        <f t="shared" si="126"/>
        <v>0</v>
      </c>
      <c r="YF191" s="367">
        <f t="shared" si="126"/>
        <v>0</v>
      </c>
      <c r="YG191" s="367">
        <f t="shared" si="126"/>
        <v>0</v>
      </c>
      <c r="YH191" s="367">
        <f t="shared" si="126"/>
        <v>0</v>
      </c>
      <c r="YI191" s="367">
        <f t="shared" si="126"/>
        <v>0</v>
      </c>
      <c r="YJ191" s="367">
        <f t="shared" si="126"/>
        <v>0</v>
      </c>
      <c r="YK191" s="367">
        <f t="shared" si="126"/>
        <v>0</v>
      </c>
      <c r="YL191" s="367">
        <f t="shared" si="126"/>
        <v>0</v>
      </c>
      <c r="YM191" s="367">
        <f t="shared" si="126"/>
        <v>0</v>
      </c>
      <c r="YN191" s="367">
        <f t="shared" si="126"/>
        <v>0</v>
      </c>
      <c r="YO191" s="367">
        <f t="shared" si="126"/>
        <v>0</v>
      </c>
      <c r="YP191" s="367">
        <f t="shared" si="126"/>
        <v>0</v>
      </c>
      <c r="YQ191" s="367">
        <f t="shared" si="126"/>
        <v>0</v>
      </c>
      <c r="YR191" s="367">
        <f t="shared" si="126"/>
        <v>0</v>
      </c>
      <c r="YS191" s="367">
        <f t="shared" si="126"/>
        <v>0</v>
      </c>
      <c r="YT191" s="367">
        <f t="shared" si="126"/>
        <v>0</v>
      </c>
      <c r="YU191" s="367">
        <f t="shared" si="126"/>
        <v>0</v>
      </c>
      <c r="YV191" s="367">
        <f t="shared" si="126"/>
        <v>0</v>
      </c>
      <c r="YW191" s="367">
        <f t="shared" si="126"/>
        <v>0</v>
      </c>
      <c r="YX191" s="367">
        <f t="shared" si="126"/>
        <v>0</v>
      </c>
      <c r="YY191" s="367">
        <f t="shared" si="126"/>
        <v>0</v>
      </c>
      <c r="YZ191" s="367">
        <f t="shared" si="126"/>
        <v>0</v>
      </c>
      <c r="ZA191" s="367">
        <f t="shared" si="126"/>
        <v>0</v>
      </c>
      <c r="ZB191" s="367">
        <f t="shared" si="126"/>
        <v>0</v>
      </c>
      <c r="ZC191" s="367">
        <f t="shared" si="126"/>
        <v>0</v>
      </c>
      <c r="ZD191" s="367">
        <f t="shared" si="126"/>
        <v>0</v>
      </c>
      <c r="ZE191" s="367">
        <f t="shared" si="126"/>
        <v>0</v>
      </c>
      <c r="ZF191" s="367">
        <f t="shared" si="126"/>
        <v>0</v>
      </c>
      <c r="ZG191" s="367">
        <f t="shared" si="126"/>
        <v>0</v>
      </c>
      <c r="ZH191" s="367">
        <f t="shared" si="126"/>
        <v>0</v>
      </c>
      <c r="ZI191" s="367">
        <f t="shared" si="126"/>
        <v>0</v>
      </c>
      <c r="ZJ191" s="367">
        <f t="shared" si="126"/>
        <v>0</v>
      </c>
      <c r="ZK191" s="367">
        <f t="shared" si="126"/>
        <v>0</v>
      </c>
      <c r="ZL191" s="367">
        <f t="shared" si="126"/>
        <v>0</v>
      </c>
      <c r="ZM191" s="367">
        <f t="shared" si="126"/>
        <v>0</v>
      </c>
      <c r="ZN191" s="367">
        <f t="shared" si="126"/>
        <v>0</v>
      </c>
      <c r="ZO191" s="367">
        <f t="shared" si="126"/>
        <v>0</v>
      </c>
      <c r="ZP191" s="367">
        <f t="shared" si="126"/>
        <v>0</v>
      </c>
      <c r="ZQ191" s="367">
        <f t="shared" si="126"/>
        <v>0</v>
      </c>
      <c r="ZR191" s="367">
        <f t="shared" si="126"/>
        <v>0</v>
      </c>
      <c r="ZS191" s="367">
        <f t="shared" si="126"/>
        <v>0</v>
      </c>
      <c r="ZT191" s="367">
        <f t="shared" si="126"/>
        <v>0</v>
      </c>
      <c r="ZU191" s="367">
        <f t="shared" si="126"/>
        <v>0</v>
      </c>
      <c r="ZV191" s="367">
        <f t="shared" si="126"/>
        <v>0</v>
      </c>
      <c r="ZW191" s="367">
        <f t="shared" si="126"/>
        <v>0</v>
      </c>
      <c r="ZX191" s="367">
        <f t="shared" si="126"/>
        <v>0</v>
      </c>
      <c r="ZY191" s="367">
        <f t="shared" si="126"/>
        <v>0</v>
      </c>
      <c r="ZZ191" s="367">
        <f t="shared" si="126"/>
        <v>0</v>
      </c>
      <c r="AAA191" s="367">
        <f t="shared" si="126"/>
        <v>0</v>
      </c>
      <c r="AAB191" s="367">
        <f t="shared" si="126"/>
        <v>0</v>
      </c>
      <c r="AAC191" s="367">
        <f t="shared" si="126"/>
        <v>0</v>
      </c>
      <c r="AAD191" s="367">
        <f t="shared" si="126"/>
        <v>0</v>
      </c>
      <c r="AAE191" s="367">
        <f t="shared" ref="AAE191:ACP191" si="127">AAE18+AAE61+AAE105+AAE148</f>
        <v>0</v>
      </c>
      <c r="AAF191" s="367">
        <f t="shared" si="127"/>
        <v>0</v>
      </c>
      <c r="AAG191" s="367">
        <f t="shared" si="127"/>
        <v>0</v>
      </c>
      <c r="AAH191" s="367">
        <f t="shared" si="127"/>
        <v>0</v>
      </c>
      <c r="AAI191" s="367">
        <f t="shared" si="127"/>
        <v>0</v>
      </c>
      <c r="AAJ191" s="367">
        <f t="shared" si="127"/>
        <v>0</v>
      </c>
      <c r="AAK191" s="367">
        <f t="shared" si="127"/>
        <v>0</v>
      </c>
      <c r="AAL191" s="367">
        <f t="shared" si="127"/>
        <v>0</v>
      </c>
      <c r="AAM191" s="367">
        <f t="shared" si="127"/>
        <v>0</v>
      </c>
      <c r="AAN191" s="367">
        <f t="shared" si="127"/>
        <v>0</v>
      </c>
      <c r="AAO191" s="367">
        <f t="shared" si="127"/>
        <v>0</v>
      </c>
      <c r="AAP191" s="367">
        <f t="shared" si="127"/>
        <v>0</v>
      </c>
      <c r="AAQ191" s="367">
        <f t="shared" si="127"/>
        <v>0</v>
      </c>
      <c r="AAR191" s="367">
        <f t="shared" si="127"/>
        <v>0</v>
      </c>
      <c r="AAS191" s="367">
        <f t="shared" si="127"/>
        <v>0</v>
      </c>
      <c r="AAT191" s="367">
        <f t="shared" si="127"/>
        <v>0</v>
      </c>
      <c r="AAU191" s="367">
        <f t="shared" si="127"/>
        <v>0</v>
      </c>
      <c r="AAV191" s="367">
        <f t="shared" si="127"/>
        <v>0</v>
      </c>
      <c r="AAW191" s="367">
        <f t="shared" si="127"/>
        <v>0</v>
      </c>
      <c r="AAX191" s="367">
        <f t="shared" si="127"/>
        <v>0</v>
      </c>
      <c r="AAY191" s="367">
        <f t="shared" si="127"/>
        <v>0</v>
      </c>
      <c r="AAZ191" s="367">
        <f t="shared" si="127"/>
        <v>0</v>
      </c>
      <c r="ABA191" s="367">
        <f t="shared" si="127"/>
        <v>0</v>
      </c>
      <c r="ABB191" s="367">
        <f t="shared" si="127"/>
        <v>0</v>
      </c>
      <c r="ABC191" s="367">
        <f t="shared" si="127"/>
        <v>0</v>
      </c>
      <c r="ABD191" s="367">
        <f t="shared" si="127"/>
        <v>0</v>
      </c>
      <c r="ABE191" s="367">
        <f t="shared" si="127"/>
        <v>0</v>
      </c>
      <c r="ABF191" s="367">
        <f t="shared" si="127"/>
        <v>0</v>
      </c>
      <c r="ABG191" s="367">
        <f t="shared" si="127"/>
        <v>0</v>
      </c>
      <c r="ABH191" s="367">
        <f t="shared" si="127"/>
        <v>0</v>
      </c>
      <c r="ABI191" s="367">
        <f t="shared" si="127"/>
        <v>0</v>
      </c>
      <c r="ABJ191" s="367">
        <f t="shared" si="127"/>
        <v>0</v>
      </c>
      <c r="ABK191" s="367">
        <f t="shared" si="127"/>
        <v>0</v>
      </c>
      <c r="ABL191" s="367">
        <f t="shared" si="127"/>
        <v>0</v>
      </c>
      <c r="ABM191" s="367">
        <f t="shared" si="127"/>
        <v>0</v>
      </c>
      <c r="ABN191" s="367">
        <f t="shared" si="127"/>
        <v>0</v>
      </c>
      <c r="ABO191" s="367">
        <f t="shared" si="127"/>
        <v>0</v>
      </c>
      <c r="ABP191" s="367">
        <f t="shared" si="127"/>
        <v>0</v>
      </c>
      <c r="ABQ191" s="367">
        <f t="shared" si="127"/>
        <v>0</v>
      </c>
      <c r="ABR191" s="367">
        <f t="shared" si="127"/>
        <v>0</v>
      </c>
      <c r="ABS191" s="367">
        <f t="shared" si="127"/>
        <v>0</v>
      </c>
      <c r="ABT191" s="367">
        <f t="shared" si="127"/>
        <v>0</v>
      </c>
      <c r="ABU191" s="367">
        <f t="shared" si="127"/>
        <v>0</v>
      </c>
      <c r="ABV191" s="367">
        <f t="shared" si="127"/>
        <v>0</v>
      </c>
      <c r="ABW191" s="367">
        <f t="shared" si="127"/>
        <v>0</v>
      </c>
      <c r="ABX191" s="367">
        <f t="shared" si="127"/>
        <v>0</v>
      </c>
      <c r="ABY191" s="367">
        <f t="shared" si="127"/>
        <v>0</v>
      </c>
      <c r="ABZ191" s="367">
        <f t="shared" si="127"/>
        <v>0</v>
      </c>
      <c r="ACA191" s="367">
        <f t="shared" si="127"/>
        <v>0</v>
      </c>
      <c r="ACB191" s="367">
        <f t="shared" si="127"/>
        <v>0</v>
      </c>
      <c r="ACC191" s="367">
        <f t="shared" si="127"/>
        <v>0</v>
      </c>
      <c r="ACD191" s="367">
        <f t="shared" si="127"/>
        <v>0</v>
      </c>
      <c r="ACE191" s="367">
        <f t="shared" si="127"/>
        <v>0</v>
      </c>
      <c r="ACF191" s="367">
        <f t="shared" si="127"/>
        <v>0</v>
      </c>
      <c r="ACG191" s="367">
        <f t="shared" si="127"/>
        <v>0</v>
      </c>
      <c r="ACH191" s="367">
        <f t="shared" si="127"/>
        <v>0</v>
      </c>
      <c r="ACI191" s="367">
        <f t="shared" si="127"/>
        <v>0</v>
      </c>
      <c r="ACJ191" s="367">
        <f t="shared" si="127"/>
        <v>0</v>
      </c>
      <c r="ACK191" s="367">
        <f t="shared" si="127"/>
        <v>0</v>
      </c>
      <c r="ACL191" s="367">
        <f t="shared" si="127"/>
        <v>0</v>
      </c>
      <c r="ACM191" s="367">
        <f t="shared" si="127"/>
        <v>0</v>
      </c>
      <c r="ACN191" s="367">
        <f t="shared" si="127"/>
        <v>0</v>
      </c>
      <c r="ACO191" s="367">
        <f t="shared" si="127"/>
        <v>0</v>
      </c>
      <c r="ACP191" s="367">
        <f t="shared" si="127"/>
        <v>0</v>
      </c>
      <c r="ACQ191" s="367">
        <f t="shared" ref="ACQ191:AFB191" si="128">ACQ18+ACQ61+ACQ105+ACQ148</f>
        <v>0</v>
      </c>
      <c r="ACR191" s="367">
        <f t="shared" si="128"/>
        <v>0</v>
      </c>
      <c r="ACS191" s="367">
        <f t="shared" si="128"/>
        <v>0</v>
      </c>
      <c r="ACT191" s="367">
        <f t="shared" si="128"/>
        <v>0</v>
      </c>
      <c r="ACU191" s="367">
        <f t="shared" si="128"/>
        <v>0</v>
      </c>
      <c r="ACV191" s="367">
        <f t="shared" si="128"/>
        <v>0</v>
      </c>
      <c r="ACW191" s="367">
        <f t="shared" si="128"/>
        <v>0</v>
      </c>
      <c r="ACX191" s="367">
        <f t="shared" si="128"/>
        <v>0</v>
      </c>
      <c r="ACY191" s="367">
        <f t="shared" si="128"/>
        <v>0</v>
      </c>
      <c r="ACZ191" s="367">
        <f t="shared" si="128"/>
        <v>0</v>
      </c>
      <c r="ADA191" s="367">
        <f t="shared" si="128"/>
        <v>0</v>
      </c>
      <c r="ADB191" s="367">
        <f t="shared" si="128"/>
        <v>0</v>
      </c>
      <c r="ADC191" s="367">
        <f t="shared" si="128"/>
        <v>0</v>
      </c>
      <c r="ADD191" s="367">
        <f t="shared" si="128"/>
        <v>0</v>
      </c>
      <c r="ADE191" s="367">
        <f t="shared" si="128"/>
        <v>0</v>
      </c>
      <c r="ADF191" s="367">
        <f t="shared" si="128"/>
        <v>0</v>
      </c>
      <c r="ADG191" s="367">
        <f t="shared" si="128"/>
        <v>0</v>
      </c>
      <c r="ADH191" s="367">
        <f t="shared" si="128"/>
        <v>0</v>
      </c>
      <c r="ADI191" s="367">
        <f t="shared" si="128"/>
        <v>0</v>
      </c>
      <c r="ADJ191" s="367">
        <f t="shared" si="128"/>
        <v>0</v>
      </c>
      <c r="ADK191" s="367">
        <f t="shared" si="128"/>
        <v>0</v>
      </c>
      <c r="ADL191" s="367">
        <f t="shared" si="128"/>
        <v>0</v>
      </c>
      <c r="ADM191" s="367">
        <f t="shared" si="128"/>
        <v>0</v>
      </c>
      <c r="ADN191" s="367">
        <f t="shared" si="128"/>
        <v>0</v>
      </c>
      <c r="ADO191" s="367">
        <f t="shared" si="128"/>
        <v>0</v>
      </c>
      <c r="ADP191" s="367">
        <f t="shared" si="128"/>
        <v>0</v>
      </c>
      <c r="ADQ191" s="367">
        <f t="shared" si="128"/>
        <v>0</v>
      </c>
      <c r="ADR191" s="367">
        <f t="shared" si="128"/>
        <v>0</v>
      </c>
      <c r="ADS191" s="367">
        <f t="shared" si="128"/>
        <v>0</v>
      </c>
      <c r="ADT191" s="367">
        <f t="shared" si="128"/>
        <v>0</v>
      </c>
      <c r="ADU191" s="367">
        <f t="shared" si="128"/>
        <v>0</v>
      </c>
      <c r="ADV191" s="367">
        <f t="shared" si="128"/>
        <v>0</v>
      </c>
      <c r="ADW191" s="367">
        <f t="shared" si="128"/>
        <v>0</v>
      </c>
      <c r="ADX191" s="367">
        <f t="shared" si="128"/>
        <v>0</v>
      </c>
      <c r="ADY191" s="367">
        <f t="shared" si="128"/>
        <v>0</v>
      </c>
      <c r="ADZ191" s="367">
        <f t="shared" si="128"/>
        <v>0</v>
      </c>
      <c r="AEA191" s="367">
        <f t="shared" si="128"/>
        <v>0</v>
      </c>
      <c r="AEB191" s="367">
        <f t="shared" si="128"/>
        <v>0</v>
      </c>
      <c r="AEC191" s="367">
        <f t="shared" si="128"/>
        <v>0</v>
      </c>
      <c r="AED191" s="367">
        <f t="shared" si="128"/>
        <v>0</v>
      </c>
      <c r="AEE191" s="367">
        <f t="shared" si="128"/>
        <v>0</v>
      </c>
      <c r="AEF191" s="367">
        <f t="shared" si="128"/>
        <v>0</v>
      </c>
      <c r="AEG191" s="367">
        <f t="shared" si="128"/>
        <v>0</v>
      </c>
      <c r="AEH191" s="367">
        <f t="shared" si="128"/>
        <v>0</v>
      </c>
      <c r="AEI191" s="367">
        <f t="shared" si="128"/>
        <v>0</v>
      </c>
      <c r="AEJ191" s="367">
        <f t="shared" si="128"/>
        <v>0</v>
      </c>
      <c r="AEK191" s="367">
        <f t="shared" si="128"/>
        <v>0</v>
      </c>
      <c r="AEL191" s="367">
        <f t="shared" si="128"/>
        <v>0</v>
      </c>
      <c r="AEM191" s="367">
        <f t="shared" si="128"/>
        <v>0</v>
      </c>
      <c r="AEN191" s="367">
        <f t="shared" si="128"/>
        <v>0</v>
      </c>
      <c r="AEO191" s="367">
        <f t="shared" si="128"/>
        <v>0</v>
      </c>
      <c r="AEP191" s="367">
        <f t="shared" si="128"/>
        <v>0</v>
      </c>
      <c r="AEQ191" s="367">
        <f t="shared" si="128"/>
        <v>0</v>
      </c>
      <c r="AER191" s="367">
        <f t="shared" si="128"/>
        <v>0</v>
      </c>
      <c r="AES191" s="367">
        <f t="shared" si="128"/>
        <v>0</v>
      </c>
      <c r="AET191" s="367">
        <f t="shared" si="128"/>
        <v>0</v>
      </c>
      <c r="AEU191" s="367">
        <f t="shared" si="128"/>
        <v>0</v>
      </c>
      <c r="AEV191" s="367">
        <f t="shared" si="128"/>
        <v>0</v>
      </c>
      <c r="AEW191" s="367">
        <f t="shared" si="128"/>
        <v>0</v>
      </c>
      <c r="AEX191" s="367">
        <f t="shared" si="128"/>
        <v>0</v>
      </c>
      <c r="AEY191" s="367">
        <f t="shared" si="128"/>
        <v>0</v>
      </c>
      <c r="AEZ191" s="367">
        <f t="shared" si="128"/>
        <v>0</v>
      </c>
      <c r="AFA191" s="367">
        <f t="shared" si="128"/>
        <v>0</v>
      </c>
      <c r="AFB191" s="367">
        <f t="shared" si="128"/>
        <v>0</v>
      </c>
      <c r="AFC191" s="367">
        <f t="shared" ref="AFC191:AHN191" si="129">AFC18+AFC61+AFC105+AFC148</f>
        <v>0</v>
      </c>
      <c r="AFD191" s="367">
        <f t="shared" si="129"/>
        <v>0</v>
      </c>
      <c r="AFE191" s="367">
        <f t="shared" si="129"/>
        <v>0</v>
      </c>
      <c r="AFF191" s="367">
        <f t="shared" si="129"/>
        <v>0</v>
      </c>
      <c r="AFG191" s="367">
        <f t="shared" si="129"/>
        <v>0</v>
      </c>
      <c r="AFH191" s="367">
        <f t="shared" si="129"/>
        <v>0</v>
      </c>
      <c r="AFI191" s="367">
        <f t="shared" si="129"/>
        <v>0</v>
      </c>
      <c r="AFJ191" s="367">
        <f t="shared" si="129"/>
        <v>0</v>
      </c>
      <c r="AFK191" s="367">
        <f t="shared" si="129"/>
        <v>0</v>
      </c>
      <c r="AFL191" s="367">
        <f t="shared" si="129"/>
        <v>0</v>
      </c>
      <c r="AFM191" s="367">
        <f t="shared" si="129"/>
        <v>0</v>
      </c>
      <c r="AFN191" s="367">
        <f t="shared" si="129"/>
        <v>0</v>
      </c>
      <c r="AFO191" s="367">
        <f t="shared" si="129"/>
        <v>0</v>
      </c>
      <c r="AFP191" s="367">
        <f t="shared" si="129"/>
        <v>0</v>
      </c>
      <c r="AFQ191" s="367">
        <f t="shared" si="129"/>
        <v>0</v>
      </c>
      <c r="AFR191" s="367">
        <f t="shared" si="129"/>
        <v>0</v>
      </c>
      <c r="AFS191" s="367">
        <f t="shared" si="129"/>
        <v>0</v>
      </c>
      <c r="AFT191" s="367">
        <f t="shared" si="129"/>
        <v>0</v>
      </c>
      <c r="AFU191" s="367">
        <f t="shared" si="129"/>
        <v>0</v>
      </c>
      <c r="AFV191" s="367">
        <f t="shared" si="129"/>
        <v>0</v>
      </c>
      <c r="AFW191" s="367">
        <f t="shared" si="129"/>
        <v>0</v>
      </c>
      <c r="AFX191" s="367">
        <f t="shared" si="129"/>
        <v>0</v>
      </c>
      <c r="AFY191" s="367">
        <f t="shared" si="129"/>
        <v>0</v>
      </c>
      <c r="AFZ191" s="367">
        <f t="shared" si="129"/>
        <v>0</v>
      </c>
      <c r="AGA191" s="367">
        <f t="shared" si="129"/>
        <v>0</v>
      </c>
      <c r="AGB191" s="367">
        <f t="shared" si="129"/>
        <v>0</v>
      </c>
      <c r="AGC191" s="367">
        <f t="shared" si="129"/>
        <v>0</v>
      </c>
      <c r="AGD191" s="367">
        <f t="shared" si="129"/>
        <v>0</v>
      </c>
      <c r="AGE191" s="367">
        <f t="shared" si="129"/>
        <v>0</v>
      </c>
      <c r="AGF191" s="367">
        <f t="shared" si="129"/>
        <v>0</v>
      </c>
      <c r="AGG191" s="367">
        <f t="shared" si="129"/>
        <v>0</v>
      </c>
      <c r="AGH191" s="367">
        <f t="shared" si="129"/>
        <v>0</v>
      </c>
      <c r="AGI191" s="367">
        <f t="shared" si="129"/>
        <v>0</v>
      </c>
      <c r="AGJ191" s="367">
        <f t="shared" si="129"/>
        <v>0</v>
      </c>
      <c r="AGK191" s="367">
        <f t="shared" si="129"/>
        <v>0</v>
      </c>
      <c r="AGL191" s="367">
        <f t="shared" si="129"/>
        <v>0</v>
      </c>
      <c r="AGM191" s="367">
        <f t="shared" si="129"/>
        <v>0</v>
      </c>
      <c r="AGN191" s="367">
        <f t="shared" si="129"/>
        <v>0</v>
      </c>
      <c r="AGO191" s="367">
        <f t="shared" si="129"/>
        <v>0</v>
      </c>
      <c r="AGP191" s="367">
        <f t="shared" si="129"/>
        <v>0</v>
      </c>
      <c r="AGQ191" s="367">
        <f t="shared" si="129"/>
        <v>0</v>
      </c>
      <c r="AGR191" s="367">
        <f t="shared" si="129"/>
        <v>0</v>
      </c>
      <c r="AGS191" s="367">
        <f t="shared" si="129"/>
        <v>0</v>
      </c>
      <c r="AGT191" s="367">
        <f t="shared" si="129"/>
        <v>0</v>
      </c>
      <c r="AGU191" s="367">
        <f t="shared" si="129"/>
        <v>0</v>
      </c>
      <c r="AGV191" s="367">
        <f t="shared" si="129"/>
        <v>0</v>
      </c>
      <c r="AGW191" s="367">
        <f t="shared" si="129"/>
        <v>0</v>
      </c>
      <c r="AGX191" s="367">
        <f t="shared" si="129"/>
        <v>0</v>
      </c>
      <c r="AGY191" s="367">
        <f t="shared" si="129"/>
        <v>0</v>
      </c>
      <c r="AGZ191" s="367">
        <f t="shared" si="129"/>
        <v>0</v>
      </c>
      <c r="AHA191" s="367">
        <f t="shared" si="129"/>
        <v>0</v>
      </c>
      <c r="AHB191" s="367">
        <f t="shared" si="129"/>
        <v>0</v>
      </c>
      <c r="AHC191" s="367">
        <f t="shared" si="129"/>
        <v>0</v>
      </c>
      <c r="AHD191" s="367">
        <f t="shared" si="129"/>
        <v>0</v>
      </c>
      <c r="AHE191" s="367">
        <f t="shared" si="129"/>
        <v>0</v>
      </c>
      <c r="AHF191" s="367">
        <f t="shared" si="129"/>
        <v>0</v>
      </c>
      <c r="AHG191" s="367">
        <f t="shared" si="129"/>
        <v>0</v>
      </c>
      <c r="AHH191" s="367">
        <f t="shared" si="129"/>
        <v>0</v>
      </c>
      <c r="AHI191" s="367">
        <f t="shared" si="129"/>
        <v>0</v>
      </c>
      <c r="AHJ191" s="367">
        <f t="shared" si="129"/>
        <v>0</v>
      </c>
      <c r="AHK191" s="367">
        <f t="shared" si="129"/>
        <v>0</v>
      </c>
      <c r="AHL191" s="367">
        <f t="shared" si="129"/>
        <v>0</v>
      </c>
      <c r="AHM191" s="367">
        <f t="shared" si="129"/>
        <v>0</v>
      </c>
      <c r="AHN191" s="367">
        <f t="shared" si="129"/>
        <v>0</v>
      </c>
      <c r="AHO191" s="367">
        <f t="shared" ref="AHO191:AJZ191" si="130">AHO18+AHO61+AHO105+AHO148</f>
        <v>0</v>
      </c>
      <c r="AHP191" s="367">
        <f t="shared" si="130"/>
        <v>0</v>
      </c>
      <c r="AHQ191" s="367">
        <f t="shared" si="130"/>
        <v>0</v>
      </c>
      <c r="AHR191" s="367">
        <f t="shared" si="130"/>
        <v>0</v>
      </c>
      <c r="AHS191" s="367">
        <f t="shared" si="130"/>
        <v>0</v>
      </c>
      <c r="AHT191" s="367">
        <f t="shared" si="130"/>
        <v>0</v>
      </c>
      <c r="AHU191" s="367">
        <f t="shared" si="130"/>
        <v>0</v>
      </c>
      <c r="AHV191" s="367">
        <f t="shared" si="130"/>
        <v>0</v>
      </c>
      <c r="AHW191" s="367">
        <f t="shared" si="130"/>
        <v>0</v>
      </c>
      <c r="AHX191" s="367">
        <f t="shared" si="130"/>
        <v>0</v>
      </c>
      <c r="AHY191" s="367">
        <f t="shared" si="130"/>
        <v>0</v>
      </c>
      <c r="AHZ191" s="367">
        <f t="shared" si="130"/>
        <v>0</v>
      </c>
      <c r="AIA191" s="367">
        <f t="shared" si="130"/>
        <v>0</v>
      </c>
      <c r="AIB191" s="367">
        <f t="shared" si="130"/>
        <v>0</v>
      </c>
      <c r="AIC191" s="367">
        <f t="shared" si="130"/>
        <v>0</v>
      </c>
      <c r="AID191" s="367">
        <f t="shared" si="130"/>
        <v>0</v>
      </c>
      <c r="AIE191" s="367">
        <f t="shared" si="130"/>
        <v>0</v>
      </c>
      <c r="AIF191" s="367">
        <f t="shared" si="130"/>
        <v>0</v>
      </c>
      <c r="AIG191" s="367">
        <f t="shared" si="130"/>
        <v>0</v>
      </c>
      <c r="AIH191" s="367">
        <f t="shared" si="130"/>
        <v>0</v>
      </c>
      <c r="AII191" s="367">
        <f t="shared" si="130"/>
        <v>0</v>
      </c>
      <c r="AIJ191" s="367">
        <f t="shared" si="130"/>
        <v>0</v>
      </c>
      <c r="AIK191" s="367">
        <f t="shared" si="130"/>
        <v>0</v>
      </c>
      <c r="AIL191" s="367">
        <f t="shared" si="130"/>
        <v>0</v>
      </c>
      <c r="AIM191" s="367">
        <f t="shared" si="130"/>
        <v>0</v>
      </c>
      <c r="AIN191" s="367">
        <f t="shared" si="130"/>
        <v>0</v>
      </c>
      <c r="AIO191" s="367">
        <f t="shared" si="130"/>
        <v>0</v>
      </c>
      <c r="AIP191" s="367">
        <f t="shared" si="130"/>
        <v>0</v>
      </c>
      <c r="AIQ191" s="367">
        <f t="shared" si="130"/>
        <v>0</v>
      </c>
      <c r="AIR191" s="367">
        <f t="shared" si="130"/>
        <v>0</v>
      </c>
      <c r="AIS191" s="367">
        <f t="shared" si="130"/>
        <v>0</v>
      </c>
      <c r="AIT191" s="367">
        <f t="shared" si="130"/>
        <v>0</v>
      </c>
      <c r="AIU191" s="367">
        <f t="shared" si="130"/>
        <v>0</v>
      </c>
      <c r="AIV191" s="367">
        <f t="shared" si="130"/>
        <v>0</v>
      </c>
      <c r="AIW191" s="367">
        <f t="shared" si="130"/>
        <v>0</v>
      </c>
      <c r="AIX191" s="367">
        <f t="shared" si="130"/>
        <v>0</v>
      </c>
      <c r="AIY191" s="367">
        <f t="shared" si="130"/>
        <v>0</v>
      </c>
      <c r="AIZ191" s="367">
        <f t="shared" si="130"/>
        <v>0</v>
      </c>
      <c r="AJA191" s="367">
        <f t="shared" si="130"/>
        <v>0</v>
      </c>
      <c r="AJB191" s="367">
        <f t="shared" si="130"/>
        <v>0</v>
      </c>
      <c r="AJC191" s="367">
        <f t="shared" si="130"/>
        <v>0</v>
      </c>
      <c r="AJD191" s="367">
        <f t="shared" si="130"/>
        <v>0</v>
      </c>
      <c r="AJE191" s="367">
        <f t="shared" si="130"/>
        <v>0</v>
      </c>
      <c r="AJF191" s="367">
        <f t="shared" si="130"/>
        <v>0</v>
      </c>
      <c r="AJG191" s="367">
        <f t="shared" si="130"/>
        <v>0</v>
      </c>
      <c r="AJH191" s="367">
        <f t="shared" si="130"/>
        <v>0</v>
      </c>
      <c r="AJI191" s="367">
        <f t="shared" si="130"/>
        <v>0</v>
      </c>
      <c r="AJJ191" s="367">
        <f t="shared" si="130"/>
        <v>0</v>
      </c>
      <c r="AJK191" s="367">
        <f t="shared" si="130"/>
        <v>0</v>
      </c>
      <c r="AJL191" s="367">
        <f t="shared" si="130"/>
        <v>0</v>
      </c>
      <c r="AJM191" s="367">
        <f t="shared" si="130"/>
        <v>0</v>
      </c>
      <c r="AJN191" s="367">
        <f t="shared" si="130"/>
        <v>0</v>
      </c>
      <c r="AJO191" s="367">
        <f t="shared" si="130"/>
        <v>0</v>
      </c>
      <c r="AJP191" s="367">
        <f t="shared" si="130"/>
        <v>0</v>
      </c>
      <c r="AJQ191" s="367">
        <f t="shared" si="130"/>
        <v>0</v>
      </c>
      <c r="AJR191" s="367">
        <f t="shared" si="130"/>
        <v>0</v>
      </c>
      <c r="AJS191" s="367">
        <f t="shared" si="130"/>
        <v>0</v>
      </c>
      <c r="AJT191" s="367">
        <f t="shared" si="130"/>
        <v>0</v>
      </c>
      <c r="AJU191" s="367">
        <f t="shared" si="130"/>
        <v>0</v>
      </c>
      <c r="AJV191" s="367">
        <f t="shared" si="130"/>
        <v>0</v>
      </c>
      <c r="AJW191" s="367">
        <f t="shared" si="130"/>
        <v>0</v>
      </c>
      <c r="AJX191" s="367">
        <f t="shared" si="130"/>
        <v>0</v>
      </c>
      <c r="AJY191" s="367">
        <f t="shared" si="130"/>
        <v>0</v>
      </c>
      <c r="AJZ191" s="367">
        <f t="shared" si="130"/>
        <v>0</v>
      </c>
      <c r="AKA191" s="367">
        <f t="shared" ref="AKA191:AML191" si="131">AKA18+AKA61+AKA105+AKA148</f>
        <v>0</v>
      </c>
      <c r="AKB191" s="367">
        <f t="shared" si="131"/>
        <v>0</v>
      </c>
      <c r="AKC191" s="367">
        <f t="shared" si="131"/>
        <v>0</v>
      </c>
      <c r="AKD191" s="367">
        <f t="shared" si="131"/>
        <v>0</v>
      </c>
      <c r="AKE191" s="367">
        <f t="shared" si="131"/>
        <v>0</v>
      </c>
      <c r="AKF191" s="367">
        <f t="shared" si="131"/>
        <v>0</v>
      </c>
      <c r="AKG191" s="367">
        <f t="shared" si="131"/>
        <v>0</v>
      </c>
      <c r="AKH191" s="367">
        <f t="shared" si="131"/>
        <v>0</v>
      </c>
      <c r="AKI191" s="367">
        <f t="shared" si="131"/>
        <v>0</v>
      </c>
      <c r="AKJ191" s="367">
        <f t="shared" si="131"/>
        <v>0</v>
      </c>
      <c r="AKK191" s="367">
        <f t="shared" si="131"/>
        <v>0</v>
      </c>
      <c r="AKL191" s="367">
        <f t="shared" si="131"/>
        <v>0</v>
      </c>
      <c r="AKM191" s="367">
        <f t="shared" si="131"/>
        <v>0</v>
      </c>
      <c r="AKN191" s="367">
        <f t="shared" si="131"/>
        <v>0</v>
      </c>
      <c r="AKO191" s="367">
        <f t="shared" si="131"/>
        <v>0</v>
      </c>
      <c r="AKP191" s="367">
        <f t="shared" si="131"/>
        <v>0</v>
      </c>
      <c r="AKQ191" s="367">
        <f t="shared" si="131"/>
        <v>0</v>
      </c>
      <c r="AKR191" s="367">
        <f t="shared" si="131"/>
        <v>0</v>
      </c>
      <c r="AKS191" s="367">
        <f t="shared" si="131"/>
        <v>0</v>
      </c>
      <c r="AKT191" s="367">
        <f t="shared" si="131"/>
        <v>0</v>
      </c>
      <c r="AKU191" s="367">
        <f t="shared" si="131"/>
        <v>0</v>
      </c>
      <c r="AKV191" s="367">
        <f t="shared" si="131"/>
        <v>0</v>
      </c>
      <c r="AKW191" s="367">
        <f t="shared" si="131"/>
        <v>0</v>
      </c>
      <c r="AKX191" s="367">
        <f t="shared" si="131"/>
        <v>0</v>
      </c>
      <c r="AKY191" s="367">
        <f t="shared" si="131"/>
        <v>0</v>
      </c>
      <c r="AKZ191" s="367">
        <f t="shared" si="131"/>
        <v>0</v>
      </c>
      <c r="ALA191" s="367">
        <f t="shared" si="131"/>
        <v>0</v>
      </c>
      <c r="ALB191" s="367">
        <f t="shared" si="131"/>
        <v>0</v>
      </c>
      <c r="ALC191" s="367">
        <f t="shared" si="131"/>
        <v>0</v>
      </c>
      <c r="ALD191" s="367">
        <f t="shared" si="131"/>
        <v>0</v>
      </c>
      <c r="ALE191" s="367">
        <f t="shared" si="131"/>
        <v>0</v>
      </c>
      <c r="ALF191" s="367">
        <f t="shared" si="131"/>
        <v>0</v>
      </c>
      <c r="ALG191" s="367">
        <f t="shared" si="131"/>
        <v>0</v>
      </c>
      <c r="ALH191" s="367">
        <f t="shared" si="131"/>
        <v>0</v>
      </c>
      <c r="ALI191" s="367">
        <f t="shared" si="131"/>
        <v>0</v>
      </c>
      <c r="ALJ191" s="367">
        <f t="shared" si="131"/>
        <v>0</v>
      </c>
      <c r="ALK191" s="367">
        <f t="shared" si="131"/>
        <v>0</v>
      </c>
      <c r="ALL191" s="367">
        <f t="shared" si="131"/>
        <v>0</v>
      </c>
      <c r="ALM191" s="367">
        <f t="shared" si="131"/>
        <v>0</v>
      </c>
      <c r="ALN191" s="367">
        <f t="shared" si="131"/>
        <v>0</v>
      </c>
      <c r="ALO191" s="367">
        <f t="shared" si="131"/>
        <v>0</v>
      </c>
      <c r="ALP191" s="367">
        <f t="shared" si="131"/>
        <v>0</v>
      </c>
      <c r="ALQ191" s="367">
        <f t="shared" si="131"/>
        <v>0</v>
      </c>
      <c r="ALR191" s="367">
        <f t="shared" si="131"/>
        <v>0</v>
      </c>
      <c r="ALS191" s="367">
        <f t="shared" si="131"/>
        <v>0</v>
      </c>
      <c r="ALT191" s="367">
        <f t="shared" si="131"/>
        <v>0</v>
      </c>
      <c r="ALU191" s="367">
        <f t="shared" si="131"/>
        <v>0</v>
      </c>
      <c r="ALV191" s="367">
        <f t="shared" si="131"/>
        <v>0</v>
      </c>
      <c r="ALW191" s="367">
        <f t="shared" si="131"/>
        <v>0</v>
      </c>
      <c r="ALX191" s="367">
        <f t="shared" si="131"/>
        <v>0</v>
      </c>
      <c r="ALY191" s="367">
        <f t="shared" si="131"/>
        <v>0</v>
      </c>
      <c r="ALZ191" s="367">
        <f t="shared" si="131"/>
        <v>0</v>
      </c>
      <c r="AMA191" s="367">
        <f t="shared" si="131"/>
        <v>0</v>
      </c>
      <c r="AMB191" s="367">
        <f t="shared" si="131"/>
        <v>0</v>
      </c>
      <c r="AMC191" s="367">
        <f t="shared" si="131"/>
        <v>0</v>
      </c>
      <c r="AMD191" s="367">
        <f t="shared" si="131"/>
        <v>0</v>
      </c>
      <c r="AME191" s="367">
        <f t="shared" si="131"/>
        <v>0</v>
      </c>
      <c r="AMF191" s="367">
        <f t="shared" si="131"/>
        <v>0</v>
      </c>
      <c r="AMG191" s="367">
        <f t="shared" si="131"/>
        <v>0</v>
      </c>
      <c r="AMH191" s="367">
        <f t="shared" si="131"/>
        <v>0</v>
      </c>
      <c r="AMI191" s="367">
        <f t="shared" si="131"/>
        <v>0</v>
      </c>
      <c r="AMJ191" s="367">
        <f t="shared" si="131"/>
        <v>0</v>
      </c>
      <c r="AMK191" s="367">
        <f t="shared" si="131"/>
        <v>0</v>
      </c>
      <c r="AML191" s="367">
        <f t="shared" si="131"/>
        <v>0</v>
      </c>
      <c r="AMM191" s="367">
        <f t="shared" ref="AMM191:AOX191" si="132">AMM18+AMM61+AMM105+AMM148</f>
        <v>0</v>
      </c>
      <c r="AMN191" s="367">
        <f t="shared" si="132"/>
        <v>0</v>
      </c>
      <c r="AMO191" s="367">
        <f t="shared" si="132"/>
        <v>0</v>
      </c>
      <c r="AMP191" s="367">
        <f t="shared" si="132"/>
        <v>0</v>
      </c>
      <c r="AMQ191" s="367">
        <f t="shared" si="132"/>
        <v>0</v>
      </c>
      <c r="AMR191" s="367">
        <f t="shared" si="132"/>
        <v>0</v>
      </c>
      <c r="AMS191" s="367">
        <f t="shared" si="132"/>
        <v>0</v>
      </c>
      <c r="AMT191" s="367">
        <f t="shared" si="132"/>
        <v>0</v>
      </c>
      <c r="AMU191" s="367">
        <f t="shared" si="132"/>
        <v>0</v>
      </c>
      <c r="AMV191" s="367">
        <f t="shared" si="132"/>
        <v>0</v>
      </c>
      <c r="AMW191" s="367">
        <f t="shared" si="132"/>
        <v>0</v>
      </c>
      <c r="AMX191" s="367">
        <f t="shared" si="132"/>
        <v>0</v>
      </c>
      <c r="AMY191" s="367">
        <f t="shared" si="132"/>
        <v>0</v>
      </c>
      <c r="AMZ191" s="367">
        <f t="shared" si="132"/>
        <v>0</v>
      </c>
      <c r="ANA191" s="367">
        <f t="shared" si="132"/>
        <v>0</v>
      </c>
      <c r="ANB191" s="367">
        <f t="shared" si="132"/>
        <v>0</v>
      </c>
      <c r="ANC191" s="367">
        <f t="shared" si="132"/>
        <v>0</v>
      </c>
      <c r="AND191" s="367">
        <f t="shared" si="132"/>
        <v>0</v>
      </c>
      <c r="ANE191" s="367">
        <f t="shared" si="132"/>
        <v>0</v>
      </c>
      <c r="ANF191" s="367">
        <f t="shared" si="132"/>
        <v>0</v>
      </c>
      <c r="ANG191" s="367">
        <f t="shared" si="132"/>
        <v>0</v>
      </c>
      <c r="ANH191" s="367">
        <f t="shared" si="132"/>
        <v>0</v>
      </c>
      <c r="ANI191" s="367">
        <f t="shared" si="132"/>
        <v>0</v>
      </c>
      <c r="ANJ191" s="367">
        <f t="shared" si="132"/>
        <v>0</v>
      </c>
      <c r="ANK191" s="367">
        <f t="shared" si="132"/>
        <v>0</v>
      </c>
      <c r="ANL191" s="367">
        <f t="shared" si="132"/>
        <v>0</v>
      </c>
      <c r="ANM191" s="367">
        <f t="shared" si="132"/>
        <v>0</v>
      </c>
      <c r="ANN191" s="367">
        <f t="shared" si="132"/>
        <v>0</v>
      </c>
      <c r="ANO191" s="367">
        <f t="shared" si="132"/>
        <v>0</v>
      </c>
      <c r="ANP191" s="367">
        <f t="shared" si="132"/>
        <v>0</v>
      </c>
      <c r="ANQ191" s="367">
        <f t="shared" si="132"/>
        <v>0</v>
      </c>
      <c r="ANR191" s="367">
        <f t="shared" si="132"/>
        <v>0</v>
      </c>
      <c r="ANS191" s="367">
        <f t="shared" si="132"/>
        <v>0</v>
      </c>
      <c r="ANT191" s="367">
        <f t="shared" si="132"/>
        <v>0</v>
      </c>
      <c r="ANU191" s="367">
        <f t="shared" si="132"/>
        <v>0</v>
      </c>
      <c r="ANV191" s="367">
        <f t="shared" si="132"/>
        <v>0</v>
      </c>
      <c r="ANW191" s="367">
        <f t="shared" si="132"/>
        <v>0</v>
      </c>
      <c r="ANX191" s="367">
        <f t="shared" si="132"/>
        <v>0</v>
      </c>
      <c r="ANY191" s="367">
        <f t="shared" si="132"/>
        <v>0</v>
      </c>
      <c r="ANZ191" s="367">
        <f t="shared" si="132"/>
        <v>0</v>
      </c>
      <c r="AOA191" s="367">
        <f t="shared" si="132"/>
        <v>0</v>
      </c>
      <c r="AOB191" s="367">
        <f t="shared" si="132"/>
        <v>0</v>
      </c>
      <c r="AOC191" s="367">
        <f t="shared" si="132"/>
        <v>0</v>
      </c>
      <c r="AOD191" s="367">
        <f t="shared" si="132"/>
        <v>0</v>
      </c>
      <c r="AOE191" s="367">
        <f t="shared" si="132"/>
        <v>0</v>
      </c>
      <c r="AOF191" s="367">
        <f t="shared" si="132"/>
        <v>0</v>
      </c>
      <c r="AOG191" s="367">
        <f t="shared" si="132"/>
        <v>0</v>
      </c>
      <c r="AOH191" s="367">
        <f t="shared" si="132"/>
        <v>0</v>
      </c>
      <c r="AOI191" s="367">
        <f t="shared" si="132"/>
        <v>0</v>
      </c>
      <c r="AOJ191" s="367">
        <f t="shared" si="132"/>
        <v>0</v>
      </c>
      <c r="AOK191" s="367">
        <f t="shared" si="132"/>
        <v>0</v>
      </c>
      <c r="AOL191" s="367">
        <f t="shared" si="132"/>
        <v>0</v>
      </c>
      <c r="AOM191" s="367">
        <f t="shared" si="132"/>
        <v>0</v>
      </c>
      <c r="AON191" s="367">
        <f t="shared" si="132"/>
        <v>0</v>
      </c>
      <c r="AOO191" s="367">
        <f t="shared" si="132"/>
        <v>0</v>
      </c>
      <c r="AOP191" s="367">
        <f t="shared" si="132"/>
        <v>0</v>
      </c>
      <c r="AOQ191" s="367">
        <f t="shared" si="132"/>
        <v>0</v>
      </c>
      <c r="AOR191" s="367">
        <f t="shared" si="132"/>
        <v>0</v>
      </c>
      <c r="AOS191" s="367">
        <f t="shared" si="132"/>
        <v>0</v>
      </c>
      <c r="AOT191" s="367">
        <f t="shared" si="132"/>
        <v>0</v>
      </c>
      <c r="AOU191" s="367">
        <f t="shared" si="132"/>
        <v>0</v>
      </c>
      <c r="AOV191" s="367">
        <f t="shared" si="132"/>
        <v>0</v>
      </c>
      <c r="AOW191" s="367">
        <f t="shared" si="132"/>
        <v>0</v>
      </c>
      <c r="AOX191" s="367">
        <f t="shared" si="132"/>
        <v>0</v>
      </c>
      <c r="AOY191" s="367">
        <f t="shared" ref="AOY191:ARJ191" si="133">AOY18+AOY61+AOY105+AOY148</f>
        <v>0</v>
      </c>
      <c r="AOZ191" s="367">
        <f t="shared" si="133"/>
        <v>0</v>
      </c>
      <c r="APA191" s="367">
        <f t="shared" si="133"/>
        <v>0</v>
      </c>
      <c r="APB191" s="367">
        <f t="shared" si="133"/>
        <v>0</v>
      </c>
      <c r="APC191" s="367">
        <f t="shared" si="133"/>
        <v>0</v>
      </c>
      <c r="APD191" s="367">
        <f t="shared" si="133"/>
        <v>0</v>
      </c>
      <c r="APE191" s="367">
        <f t="shared" si="133"/>
        <v>0</v>
      </c>
      <c r="APF191" s="367">
        <f t="shared" si="133"/>
        <v>0</v>
      </c>
      <c r="APG191" s="367">
        <f t="shared" si="133"/>
        <v>0</v>
      </c>
      <c r="APH191" s="367">
        <f t="shared" si="133"/>
        <v>0</v>
      </c>
      <c r="API191" s="367">
        <f t="shared" si="133"/>
        <v>0</v>
      </c>
      <c r="APJ191" s="367">
        <f t="shared" si="133"/>
        <v>0</v>
      </c>
      <c r="APK191" s="367">
        <f t="shared" si="133"/>
        <v>0</v>
      </c>
      <c r="APL191" s="367">
        <f t="shared" si="133"/>
        <v>0</v>
      </c>
      <c r="APM191" s="367">
        <f t="shared" si="133"/>
        <v>0</v>
      </c>
      <c r="APN191" s="367">
        <f t="shared" si="133"/>
        <v>0</v>
      </c>
      <c r="APO191" s="367">
        <f t="shared" si="133"/>
        <v>0</v>
      </c>
      <c r="APP191" s="367">
        <f t="shared" si="133"/>
        <v>0</v>
      </c>
      <c r="APQ191" s="367">
        <f t="shared" si="133"/>
        <v>0</v>
      </c>
      <c r="APR191" s="367">
        <f t="shared" si="133"/>
        <v>0</v>
      </c>
      <c r="APS191" s="367">
        <f t="shared" si="133"/>
        <v>0</v>
      </c>
      <c r="APT191" s="367">
        <f t="shared" si="133"/>
        <v>0</v>
      </c>
      <c r="APU191" s="367">
        <f t="shared" si="133"/>
        <v>0</v>
      </c>
      <c r="APV191" s="367">
        <f t="shared" si="133"/>
        <v>0</v>
      </c>
      <c r="APW191" s="367">
        <f t="shared" si="133"/>
        <v>0</v>
      </c>
      <c r="APX191" s="367">
        <f t="shared" si="133"/>
        <v>0</v>
      </c>
      <c r="APY191" s="367">
        <f t="shared" si="133"/>
        <v>0</v>
      </c>
      <c r="APZ191" s="367">
        <f t="shared" si="133"/>
        <v>0</v>
      </c>
      <c r="AQA191" s="367">
        <f t="shared" si="133"/>
        <v>0</v>
      </c>
      <c r="AQB191" s="367">
        <f t="shared" si="133"/>
        <v>0</v>
      </c>
      <c r="AQC191" s="367">
        <f t="shared" si="133"/>
        <v>0</v>
      </c>
      <c r="AQD191" s="367">
        <f t="shared" si="133"/>
        <v>0</v>
      </c>
      <c r="AQE191" s="367">
        <f t="shared" si="133"/>
        <v>0</v>
      </c>
      <c r="AQF191" s="367">
        <f t="shared" si="133"/>
        <v>0</v>
      </c>
      <c r="AQG191" s="367">
        <f t="shared" si="133"/>
        <v>0</v>
      </c>
      <c r="AQH191" s="367">
        <f t="shared" si="133"/>
        <v>0</v>
      </c>
      <c r="AQI191" s="367">
        <f t="shared" si="133"/>
        <v>0</v>
      </c>
      <c r="AQJ191" s="367">
        <f t="shared" si="133"/>
        <v>0</v>
      </c>
      <c r="AQK191" s="367">
        <f t="shared" si="133"/>
        <v>0</v>
      </c>
      <c r="AQL191" s="367">
        <f t="shared" si="133"/>
        <v>0</v>
      </c>
      <c r="AQM191" s="367">
        <f t="shared" si="133"/>
        <v>0</v>
      </c>
      <c r="AQN191" s="367">
        <f t="shared" si="133"/>
        <v>0</v>
      </c>
      <c r="AQO191" s="367">
        <f t="shared" si="133"/>
        <v>0</v>
      </c>
      <c r="AQP191" s="367">
        <f t="shared" si="133"/>
        <v>0</v>
      </c>
      <c r="AQQ191" s="367">
        <f t="shared" si="133"/>
        <v>0</v>
      </c>
      <c r="AQR191" s="367">
        <f t="shared" si="133"/>
        <v>0</v>
      </c>
      <c r="AQS191" s="367">
        <f t="shared" si="133"/>
        <v>0</v>
      </c>
      <c r="AQT191" s="367">
        <f t="shared" si="133"/>
        <v>0</v>
      </c>
      <c r="AQU191" s="367">
        <f t="shared" si="133"/>
        <v>0</v>
      </c>
      <c r="AQV191" s="367">
        <f t="shared" si="133"/>
        <v>0</v>
      </c>
      <c r="AQW191" s="367">
        <f t="shared" si="133"/>
        <v>0</v>
      </c>
      <c r="AQX191" s="367">
        <f t="shared" si="133"/>
        <v>0</v>
      </c>
      <c r="AQY191" s="367">
        <f t="shared" si="133"/>
        <v>0</v>
      </c>
      <c r="AQZ191" s="367">
        <f t="shared" si="133"/>
        <v>0</v>
      </c>
      <c r="ARA191" s="367">
        <f t="shared" si="133"/>
        <v>0</v>
      </c>
      <c r="ARB191" s="367">
        <f t="shared" si="133"/>
        <v>0</v>
      </c>
      <c r="ARC191" s="367">
        <f t="shared" si="133"/>
        <v>0</v>
      </c>
      <c r="ARD191" s="367">
        <f t="shared" si="133"/>
        <v>0</v>
      </c>
      <c r="ARE191" s="367">
        <f t="shared" si="133"/>
        <v>0</v>
      </c>
      <c r="ARF191" s="367">
        <f t="shared" si="133"/>
        <v>0</v>
      </c>
      <c r="ARG191" s="367">
        <f t="shared" si="133"/>
        <v>0</v>
      </c>
      <c r="ARH191" s="367">
        <f t="shared" si="133"/>
        <v>0</v>
      </c>
      <c r="ARI191" s="367">
        <f t="shared" si="133"/>
        <v>0</v>
      </c>
      <c r="ARJ191" s="367">
        <f t="shared" si="133"/>
        <v>0</v>
      </c>
      <c r="ARK191" s="367">
        <f t="shared" ref="ARK191:ATV191" si="134">ARK18+ARK61+ARK105+ARK148</f>
        <v>0</v>
      </c>
      <c r="ARL191" s="367">
        <f t="shared" si="134"/>
        <v>0</v>
      </c>
      <c r="ARM191" s="367">
        <f t="shared" si="134"/>
        <v>0</v>
      </c>
      <c r="ARN191" s="367">
        <f t="shared" si="134"/>
        <v>0</v>
      </c>
      <c r="ARO191" s="367">
        <f t="shared" si="134"/>
        <v>0</v>
      </c>
      <c r="ARP191" s="367">
        <f t="shared" si="134"/>
        <v>0</v>
      </c>
      <c r="ARQ191" s="367">
        <f t="shared" si="134"/>
        <v>0</v>
      </c>
      <c r="ARR191" s="367">
        <f t="shared" si="134"/>
        <v>0</v>
      </c>
      <c r="ARS191" s="367">
        <f t="shared" si="134"/>
        <v>0</v>
      </c>
      <c r="ART191" s="367">
        <f t="shared" si="134"/>
        <v>0</v>
      </c>
      <c r="ARU191" s="367">
        <f t="shared" si="134"/>
        <v>0</v>
      </c>
      <c r="ARV191" s="367">
        <f t="shared" si="134"/>
        <v>0</v>
      </c>
      <c r="ARW191" s="367">
        <f t="shared" si="134"/>
        <v>0</v>
      </c>
      <c r="ARX191" s="367">
        <f t="shared" si="134"/>
        <v>0</v>
      </c>
      <c r="ARY191" s="367">
        <f t="shared" si="134"/>
        <v>0</v>
      </c>
      <c r="ARZ191" s="367">
        <f t="shared" si="134"/>
        <v>0</v>
      </c>
      <c r="ASA191" s="367">
        <f t="shared" si="134"/>
        <v>0</v>
      </c>
      <c r="ASB191" s="367">
        <f t="shared" si="134"/>
        <v>0</v>
      </c>
      <c r="ASC191" s="367">
        <f t="shared" si="134"/>
        <v>0</v>
      </c>
      <c r="ASD191" s="367">
        <f t="shared" si="134"/>
        <v>0</v>
      </c>
      <c r="ASE191" s="367">
        <f t="shared" si="134"/>
        <v>0</v>
      </c>
      <c r="ASF191" s="367">
        <f t="shared" si="134"/>
        <v>0</v>
      </c>
      <c r="ASG191" s="367">
        <f t="shared" si="134"/>
        <v>0</v>
      </c>
      <c r="ASH191" s="367">
        <f t="shared" si="134"/>
        <v>0</v>
      </c>
      <c r="ASI191" s="367">
        <f t="shared" si="134"/>
        <v>0</v>
      </c>
      <c r="ASJ191" s="367">
        <f t="shared" si="134"/>
        <v>0</v>
      </c>
      <c r="ASK191" s="367">
        <f t="shared" si="134"/>
        <v>0</v>
      </c>
      <c r="ASL191" s="367">
        <f t="shared" si="134"/>
        <v>0</v>
      </c>
      <c r="ASM191" s="367">
        <f t="shared" si="134"/>
        <v>0</v>
      </c>
      <c r="ASN191" s="367">
        <f t="shared" si="134"/>
        <v>0</v>
      </c>
      <c r="ASO191" s="367">
        <f t="shared" si="134"/>
        <v>0</v>
      </c>
      <c r="ASP191" s="367">
        <f t="shared" si="134"/>
        <v>0</v>
      </c>
      <c r="ASQ191" s="367">
        <f t="shared" si="134"/>
        <v>0</v>
      </c>
      <c r="ASR191" s="367">
        <f t="shared" si="134"/>
        <v>0</v>
      </c>
      <c r="ASS191" s="367">
        <f t="shared" si="134"/>
        <v>0</v>
      </c>
      <c r="AST191" s="367">
        <f t="shared" si="134"/>
        <v>0</v>
      </c>
      <c r="ASU191" s="367">
        <f t="shared" si="134"/>
        <v>0</v>
      </c>
      <c r="ASV191" s="367">
        <f t="shared" si="134"/>
        <v>0</v>
      </c>
      <c r="ASW191" s="367">
        <f t="shared" si="134"/>
        <v>0</v>
      </c>
      <c r="ASX191" s="367">
        <f t="shared" si="134"/>
        <v>0</v>
      </c>
      <c r="ASY191" s="367">
        <f t="shared" si="134"/>
        <v>0</v>
      </c>
      <c r="ASZ191" s="367">
        <f t="shared" si="134"/>
        <v>0</v>
      </c>
      <c r="ATA191" s="367">
        <f t="shared" si="134"/>
        <v>0</v>
      </c>
      <c r="ATB191" s="367">
        <f t="shared" si="134"/>
        <v>0</v>
      </c>
      <c r="ATC191" s="367">
        <f t="shared" si="134"/>
        <v>0</v>
      </c>
      <c r="ATD191" s="367">
        <f t="shared" si="134"/>
        <v>0</v>
      </c>
      <c r="ATE191" s="367">
        <f t="shared" si="134"/>
        <v>0</v>
      </c>
      <c r="ATF191" s="367">
        <f t="shared" si="134"/>
        <v>0</v>
      </c>
      <c r="ATG191" s="367">
        <f t="shared" si="134"/>
        <v>0</v>
      </c>
      <c r="ATH191" s="367">
        <f t="shared" si="134"/>
        <v>0</v>
      </c>
      <c r="ATI191" s="367">
        <f t="shared" si="134"/>
        <v>0</v>
      </c>
      <c r="ATJ191" s="367">
        <f t="shared" si="134"/>
        <v>0</v>
      </c>
      <c r="ATK191" s="367">
        <f t="shared" si="134"/>
        <v>0</v>
      </c>
      <c r="ATL191" s="367">
        <f t="shared" si="134"/>
        <v>0</v>
      </c>
      <c r="ATM191" s="367">
        <f t="shared" si="134"/>
        <v>0</v>
      </c>
      <c r="ATN191" s="367">
        <f t="shared" si="134"/>
        <v>0</v>
      </c>
      <c r="ATO191" s="367">
        <f t="shared" si="134"/>
        <v>0</v>
      </c>
      <c r="ATP191" s="367">
        <f t="shared" si="134"/>
        <v>0</v>
      </c>
      <c r="ATQ191" s="367">
        <f t="shared" si="134"/>
        <v>0</v>
      </c>
      <c r="ATR191" s="367">
        <f t="shared" si="134"/>
        <v>0</v>
      </c>
      <c r="ATS191" s="367">
        <f t="shared" si="134"/>
        <v>0</v>
      </c>
      <c r="ATT191" s="367">
        <f t="shared" si="134"/>
        <v>0</v>
      </c>
      <c r="ATU191" s="367">
        <f t="shared" si="134"/>
        <v>0</v>
      </c>
      <c r="ATV191" s="367">
        <f t="shared" si="134"/>
        <v>0</v>
      </c>
      <c r="ATW191" s="367">
        <f t="shared" ref="ATW191:AWH191" si="135">ATW18+ATW61+ATW105+ATW148</f>
        <v>0</v>
      </c>
      <c r="ATX191" s="367">
        <f t="shared" si="135"/>
        <v>0</v>
      </c>
      <c r="ATY191" s="367">
        <f t="shared" si="135"/>
        <v>0</v>
      </c>
      <c r="ATZ191" s="367">
        <f t="shared" si="135"/>
        <v>0</v>
      </c>
      <c r="AUA191" s="367">
        <f t="shared" si="135"/>
        <v>0</v>
      </c>
      <c r="AUB191" s="367">
        <f t="shared" si="135"/>
        <v>0</v>
      </c>
      <c r="AUC191" s="367">
        <f t="shared" si="135"/>
        <v>0</v>
      </c>
      <c r="AUD191" s="367">
        <f t="shared" si="135"/>
        <v>0</v>
      </c>
      <c r="AUE191" s="367">
        <f t="shared" si="135"/>
        <v>0</v>
      </c>
      <c r="AUF191" s="367">
        <f t="shared" si="135"/>
        <v>0</v>
      </c>
      <c r="AUG191" s="367">
        <f t="shared" si="135"/>
        <v>0</v>
      </c>
      <c r="AUH191" s="367">
        <f t="shared" si="135"/>
        <v>0</v>
      </c>
      <c r="AUI191" s="367">
        <f t="shared" si="135"/>
        <v>0</v>
      </c>
      <c r="AUJ191" s="367">
        <f t="shared" si="135"/>
        <v>0</v>
      </c>
      <c r="AUK191" s="367">
        <f t="shared" si="135"/>
        <v>0</v>
      </c>
      <c r="AUL191" s="367">
        <f t="shared" si="135"/>
        <v>0</v>
      </c>
      <c r="AUM191" s="367">
        <f t="shared" si="135"/>
        <v>0</v>
      </c>
      <c r="AUN191" s="367">
        <f t="shared" si="135"/>
        <v>0</v>
      </c>
      <c r="AUO191" s="367">
        <f t="shared" si="135"/>
        <v>0</v>
      </c>
      <c r="AUP191" s="367">
        <f t="shared" si="135"/>
        <v>0</v>
      </c>
      <c r="AUQ191" s="367">
        <f t="shared" si="135"/>
        <v>0</v>
      </c>
      <c r="AUR191" s="367">
        <f t="shared" si="135"/>
        <v>0</v>
      </c>
      <c r="AUS191" s="367">
        <f t="shared" si="135"/>
        <v>0</v>
      </c>
      <c r="AUT191" s="367">
        <f t="shared" si="135"/>
        <v>0</v>
      </c>
      <c r="AUU191" s="367">
        <f t="shared" si="135"/>
        <v>0</v>
      </c>
      <c r="AUV191" s="367">
        <f t="shared" si="135"/>
        <v>0</v>
      </c>
      <c r="AUW191" s="367">
        <f t="shared" si="135"/>
        <v>0</v>
      </c>
      <c r="AUX191" s="367">
        <f t="shared" si="135"/>
        <v>0</v>
      </c>
      <c r="AUY191" s="367">
        <f t="shared" si="135"/>
        <v>0</v>
      </c>
      <c r="AUZ191" s="367">
        <f t="shared" si="135"/>
        <v>0</v>
      </c>
      <c r="AVA191" s="367">
        <f t="shared" si="135"/>
        <v>0</v>
      </c>
      <c r="AVB191" s="367">
        <f t="shared" si="135"/>
        <v>0</v>
      </c>
      <c r="AVC191" s="367">
        <f t="shared" si="135"/>
        <v>0</v>
      </c>
      <c r="AVD191" s="367">
        <f t="shared" si="135"/>
        <v>0</v>
      </c>
      <c r="AVE191" s="367">
        <f t="shared" si="135"/>
        <v>0</v>
      </c>
      <c r="AVF191" s="367">
        <f t="shared" si="135"/>
        <v>0</v>
      </c>
      <c r="AVG191" s="367">
        <f t="shared" si="135"/>
        <v>0</v>
      </c>
      <c r="AVH191" s="367">
        <f t="shared" si="135"/>
        <v>0</v>
      </c>
      <c r="AVI191" s="367">
        <f t="shared" si="135"/>
        <v>0</v>
      </c>
      <c r="AVJ191" s="367">
        <f t="shared" si="135"/>
        <v>0</v>
      </c>
      <c r="AVK191" s="367">
        <f t="shared" si="135"/>
        <v>0</v>
      </c>
      <c r="AVL191" s="367">
        <f t="shared" si="135"/>
        <v>0</v>
      </c>
      <c r="AVM191" s="367">
        <f t="shared" si="135"/>
        <v>0</v>
      </c>
      <c r="AVN191" s="367">
        <f t="shared" si="135"/>
        <v>0</v>
      </c>
      <c r="AVO191" s="367">
        <f t="shared" si="135"/>
        <v>0</v>
      </c>
      <c r="AVP191" s="367">
        <f t="shared" si="135"/>
        <v>0</v>
      </c>
      <c r="AVQ191" s="367">
        <f t="shared" si="135"/>
        <v>0</v>
      </c>
      <c r="AVR191" s="367">
        <f t="shared" si="135"/>
        <v>0</v>
      </c>
      <c r="AVS191" s="367">
        <f t="shared" si="135"/>
        <v>0</v>
      </c>
      <c r="AVT191" s="367">
        <f t="shared" si="135"/>
        <v>0</v>
      </c>
      <c r="AVU191" s="367">
        <f t="shared" si="135"/>
        <v>0</v>
      </c>
      <c r="AVV191" s="367">
        <f t="shared" si="135"/>
        <v>0</v>
      </c>
      <c r="AVW191" s="367">
        <f t="shared" si="135"/>
        <v>0</v>
      </c>
      <c r="AVX191" s="367">
        <f t="shared" si="135"/>
        <v>0</v>
      </c>
      <c r="AVY191" s="367">
        <f t="shared" si="135"/>
        <v>0</v>
      </c>
      <c r="AVZ191" s="367">
        <f t="shared" si="135"/>
        <v>0</v>
      </c>
      <c r="AWA191" s="367">
        <f t="shared" si="135"/>
        <v>0</v>
      </c>
      <c r="AWB191" s="367">
        <f t="shared" si="135"/>
        <v>0</v>
      </c>
      <c r="AWC191" s="367">
        <f t="shared" si="135"/>
        <v>0</v>
      </c>
      <c r="AWD191" s="367">
        <f t="shared" si="135"/>
        <v>0</v>
      </c>
      <c r="AWE191" s="367">
        <f t="shared" si="135"/>
        <v>0</v>
      </c>
      <c r="AWF191" s="367">
        <f t="shared" si="135"/>
        <v>0</v>
      </c>
      <c r="AWG191" s="367">
        <f t="shared" si="135"/>
        <v>0</v>
      </c>
      <c r="AWH191" s="367">
        <f t="shared" si="135"/>
        <v>0</v>
      </c>
      <c r="AWI191" s="367">
        <f t="shared" ref="AWI191:AYT191" si="136">AWI18+AWI61+AWI105+AWI148</f>
        <v>0</v>
      </c>
      <c r="AWJ191" s="367">
        <f t="shared" si="136"/>
        <v>0</v>
      </c>
      <c r="AWK191" s="367">
        <f t="shared" si="136"/>
        <v>0</v>
      </c>
      <c r="AWL191" s="367">
        <f t="shared" si="136"/>
        <v>0</v>
      </c>
      <c r="AWM191" s="367">
        <f t="shared" si="136"/>
        <v>0</v>
      </c>
      <c r="AWN191" s="367">
        <f t="shared" si="136"/>
        <v>0</v>
      </c>
      <c r="AWO191" s="367">
        <f t="shared" si="136"/>
        <v>0</v>
      </c>
      <c r="AWP191" s="367">
        <f t="shared" si="136"/>
        <v>0</v>
      </c>
      <c r="AWQ191" s="367">
        <f t="shared" si="136"/>
        <v>0</v>
      </c>
      <c r="AWR191" s="367">
        <f t="shared" si="136"/>
        <v>0</v>
      </c>
      <c r="AWS191" s="367">
        <f t="shared" si="136"/>
        <v>0</v>
      </c>
      <c r="AWT191" s="367">
        <f t="shared" si="136"/>
        <v>0</v>
      </c>
      <c r="AWU191" s="367">
        <f t="shared" si="136"/>
        <v>0</v>
      </c>
      <c r="AWV191" s="367">
        <f t="shared" si="136"/>
        <v>0</v>
      </c>
      <c r="AWW191" s="367">
        <f t="shared" si="136"/>
        <v>0</v>
      </c>
      <c r="AWX191" s="367">
        <f t="shared" si="136"/>
        <v>0</v>
      </c>
      <c r="AWY191" s="367">
        <f t="shared" si="136"/>
        <v>0</v>
      </c>
      <c r="AWZ191" s="367">
        <f t="shared" si="136"/>
        <v>0</v>
      </c>
      <c r="AXA191" s="367">
        <f t="shared" si="136"/>
        <v>0</v>
      </c>
      <c r="AXB191" s="367">
        <f t="shared" si="136"/>
        <v>0</v>
      </c>
      <c r="AXC191" s="367">
        <f t="shared" si="136"/>
        <v>0</v>
      </c>
      <c r="AXD191" s="367">
        <f t="shared" si="136"/>
        <v>0</v>
      </c>
      <c r="AXE191" s="367">
        <f t="shared" si="136"/>
        <v>0</v>
      </c>
      <c r="AXF191" s="367">
        <f t="shared" si="136"/>
        <v>0</v>
      </c>
      <c r="AXG191" s="367">
        <f t="shared" si="136"/>
        <v>0</v>
      </c>
      <c r="AXH191" s="367">
        <f t="shared" si="136"/>
        <v>0</v>
      </c>
      <c r="AXI191" s="367">
        <f t="shared" si="136"/>
        <v>0</v>
      </c>
      <c r="AXJ191" s="367">
        <f t="shared" si="136"/>
        <v>0</v>
      </c>
      <c r="AXK191" s="367">
        <f t="shared" si="136"/>
        <v>0</v>
      </c>
      <c r="AXL191" s="367">
        <f t="shared" si="136"/>
        <v>0</v>
      </c>
      <c r="AXM191" s="367">
        <f t="shared" si="136"/>
        <v>0</v>
      </c>
      <c r="AXN191" s="367">
        <f t="shared" si="136"/>
        <v>0</v>
      </c>
      <c r="AXO191" s="367">
        <f t="shared" si="136"/>
        <v>0</v>
      </c>
      <c r="AXP191" s="367">
        <f t="shared" si="136"/>
        <v>0</v>
      </c>
      <c r="AXQ191" s="367">
        <f t="shared" si="136"/>
        <v>0</v>
      </c>
      <c r="AXR191" s="367">
        <f t="shared" si="136"/>
        <v>0</v>
      </c>
      <c r="AXS191" s="367">
        <f t="shared" si="136"/>
        <v>0</v>
      </c>
      <c r="AXT191" s="367">
        <f t="shared" si="136"/>
        <v>0</v>
      </c>
      <c r="AXU191" s="367">
        <f t="shared" si="136"/>
        <v>0</v>
      </c>
      <c r="AXV191" s="367">
        <f t="shared" si="136"/>
        <v>0</v>
      </c>
      <c r="AXW191" s="367">
        <f t="shared" si="136"/>
        <v>0</v>
      </c>
      <c r="AXX191" s="367">
        <f t="shared" si="136"/>
        <v>0</v>
      </c>
      <c r="AXY191" s="367">
        <f t="shared" si="136"/>
        <v>0</v>
      </c>
      <c r="AXZ191" s="367">
        <f t="shared" si="136"/>
        <v>0</v>
      </c>
      <c r="AYA191" s="367">
        <f t="shared" si="136"/>
        <v>0</v>
      </c>
      <c r="AYB191" s="367">
        <f t="shared" si="136"/>
        <v>0</v>
      </c>
      <c r="AYC191" s="367">
        <f t="shared" si="136"/>
        <v>0</v>
      </c>
      <c r="AYD191" s="367">
        <f t="shared" si="136"/>
        <v>0</v>
      </c>
      <c r="AYE191" s="367">
        <f t="shared" si="136"/>
        <v>0</v>
      </c>
      <c r="AYF191" s="367">
        <f t="shared" si="136"/>
        <v>0</v>
      </c>
      <c r="AYG191" s="367">
        <f t="shared" si="136"/>
        <v>0</v>
      </c>
      <c r="AYH191" s="367">
        <f t="shared" si="136"/>
        <v>0</v>
      </c>
      <c r="AYI191" s="367">
        <f t="shared" si="136"/>
        <v>0</v>
      </c>
      <c r="AYJ191" s="367">
        <f t="shared" si="136"/>
        <v>0</v>
      </c>
      <c r="AYK191" s="367">
        <f t="shared" si="136"/>
        <v>0</v>
      </c>
      <c r="AYL191" s="367">
        <f t="shared" si="136"/>
        <v>0</v>
      </c>
      <c r="AYM191" s="367">
        <f t="shared" si="136"/>
        <v>0</v>
      </c>
      <c r="AYN191" s="367">
        <f t="shared" si="136"/>
        <v>0</v>
      </c>
      <c r="AYO191" s="367">
        <f t="shared" si="136"/>
        <v>0</v>
      </c>
      <c r="AYP191" s="367">
        <f t="shared" si="136"/>
        <v>0</v>
      </c>
      <c r="AYQ191" s="367">
        <f t="shared" si="136"/>
        <v>0</v>
      </c>
      <c r="AYR191" s="367">
        <f t="shared" si="136"/>
        <v>0</v>
      </c>
      <c r="AYS191" s="367">
        <f t="shared" si="136"/>
        <v>0</v>
      </c>
      <c r="AYT191" s="367">
        <f t="shared" si="136"/>
        <v>0</v>
      </c>
      <c r="AYU191" s="367">
        <f t="shared" ref="AYU191:BBF191" si="137">AYU18+AYU61+AYU105+AYU148</f>
        <v>0</v>
      </c>
      <c r="AYV191" s="367">
        <f t="shared" si="137"/>
        <v>0</v>
      </c>
      <c r="AYW191" s="367">
        <f t="shared" si="137"/>
        <v>0</v>
      </c>
      <c r="AYX191" s="367">
        <f t="shared" si="137"/>
        <v>0</v>
      </c>
      <c r="AYY191" s="367">
        <f t="shared" si="137"/>
        <v>0</v>
      </c>
      <c r="AYZ191" s="367">
        <f t="shared" si="137"/>
        <v>0</v>
      </c>
      <c r="AZA191" s="367">
        <f t="shared" si="137"/>
        <v>0</v>
      </c>
      <c r="AZB191" s="367">
        <f t="shared" si="137"/>
        <v>0</v>
      </c>
      <c r="AZC191" s="367">
        <f t="shared" si="137"/>
        <v>0</v>
      </c>
      <c r="AZD191" s="367">
        <f t="shared" si="137"/>
        <v>0</v>
      </c>
      <c r="AZE191" s="367">
        <f t="shared" si="137"/>
        <v>0</v>
      </c>
      <c r="AZF191" s="367">
        <f t="shared" si="137"/>
        <v>0</v>
      </c>
      <c r="AZG191" s="367">
        <f t="shared" si="137"/>
        <v>0</v>
      </c>
      <c r="AZH191" s="367">
        <f t="shared" si="137"/>
        <v>0</v>
      </c>
      <c r="AZI191" s="367">
        <f t="shared" si="137"/>
        <v>0</v>
      </c>
      <c r="AZJ191" s="367">
        <f t="shared" si="137"/>
        <v>0</v>
      </c>
      <c r="AZK191" s="367">
        <f t="shared" si="137"/>
        <v>0</v>
      </c>
      <c r="AZL191" s="367">
        <f t="shared" si="137"/>
        <v>0</v>
      </c>
      <c r="AZM191" s="367">
        <f t="shared" si="137"/>
        <v>0</v>
      </c>
      <c r="AZN191" s="367">
        <f t="shared" si="137"/>
        <v>0</v>
      </c>
      <c r="AZO191" s="367">
        <f t="shared" si="137"/>
        <v>0</v>
      </c>
      <c r="AZP191" s="367">
        <f t="shared" si="137"/>
        <v>0</v>
      </c>
      <c r="AZQ191" s="367">
        <f t="shared" si="137"/>
        <v>0</v>
      </c>
      <c r="AZR191" s="367">
        <f t="shared" si="137"/>
        <v>0</v>
      </c>
      <c r="AZS191" s="367">
        <f t="shared" si="137"/>
        <v>0</v>
      </c>
      <c r="AZT191" s="367">
        <f t="shared" si="137"/>
        <v>0</v>
      </c>
      <c r="AZU191" s="367">
        <f t="shared" si="137"/>
        <v>0</v>
      </c>
      <c r="AZV191" s="367">
        <f t="shared" si="137"/>
        <v>0</v>
      </c>
      <c r="AZW191" s="367">
        <f t="shared" si="137"/>
        <v>0</v>
      </c>
      <c r="AZX191" s="367">
        <f t="shared" si="137"/>
        <v>0</v>
      </c>
      <c r="AZY191" s="367">
        <f t="shared" si="137"/>
        <v>0</v>
      </c>
      <c r="AZZ191" s="367">
        <f t="shared" si="137"/>
        <v>0</v>
      </c>
      <c r="BAA191" s="367">
        <f t="shared" si="137"/>
        <v>0</v>
      </c>
      <c r="BAB191" s="367">
        <f t="shared" si="137"/>
        <v>0</v>
      </c>
      <c r="BAC191" s="367">
        <f t="shared" si="137"/>
        <v>0</v>
      </c>
      <c r="BAD191" s="367">
        <f t="shared" si="137"/>
        <v>0</v>
      </c>
      <c r="BAE191" s="367">
        <f t="shared" si="137"/>
        <v>0</v>
      </c>
      <c r="BAF191" s="367">
        <f t="shared" si="137"/>
        <v>0</v>
      </c>
      <c r="BAG191" s="367">
        <f t="shared" si="137"/>
        <v>0</v>
      </c>
      <c r="BAH191" s="367">
        <f t="shared" si="137"/>
        <v>0</v>
      </c>
      <c r="BAI191" s="367">
        <f t="shared" si="137"/>
        <v>0</v>
      </c>
      <c r="BAJ191" s="367">
        <f t="shared" si="137"/>
        <v>0</v>
      </c>
      <c r="BAK191" s="367">
        <f t="shared" si="137"/>
        <v>0</v>
      </c>
      <c r="BAL191" s="367">
        <f t="shared" si="137"/>
        <v>0</v>
      </c>
      <c r="BAM191" s="367">
        <f t="shared" si="137"/>
        <v>0</v>
      </c>
      <c r="BAN191" s="367">
        <f t="shared" si="137"/>
        <v>0</v>
      </c>
      <c r="BAO191" s="367">
        <f t="shared" si="137"/>
        <v>0</v>
      </c>
      <c r="BAP191" s="367">
        <f t="shared" si="137"/>
        <v>0</v>
      </c>
      <c r="BAQ191" s="367">
        <f t="shared" si="137"/>
        <v>0</v>
      </c>
      <c r="BAR191" s="367">
        <f t="shared" si="137"/>
        <v>0</v>
      </c>
      <c r="BAS191" s="367">
        <f t="shared" si="137"/>
        <v>0</v>
      </c>
      <c r="BAT191" s="367">
        <f t="shared" si="137"/>
        <v>0</v>
      </c>
      <c r="BAU191" s="367">
        <f t="shared" si="137"/>
        <v>0</v>
      </c>
      <c r="BAV191" s="367">
        <f t="shared" si="137"/>
        <v>0</v>
      </c>
      <c r="BAW191" s="367">
        <f t="shared" si="137"/>
        <v>0</v>
      </c>
      <c r="BAX191" s="367">
        <f t="shared" si="137"/>
        <v>0</v>
      </c>
      <c r="BAY191" s="367">
        <f t="shared" si="137"/>
        <v>0</v>
      </c>
      <c r="BAZ191" s="367">
        <f t="shared" si="137"/>
        <v>0</v>
      </c>
      <c r="BBA191" s="367">
        <f t="shared" si="137"/>
        <v>0</v>
      </c>
      <c r="BBB191" s="367">
        <f t="shared" si="137"/>
        <v>0</v>
      </c>
      <c r="BBC191" s="367">
        <f t="shared" si="137"/>
        <v>0</v>
      </c>
      <c r="BBD191" s="367">
        <f t="shared" si="137"/>
        <v>0</v>
      </c>
      <c r="BBE191" s="367">
        <f t="shared" si="137"/>
        <v>0</v>
      </c>
      <c r="BBF191" s="367">
        <f t="shared" si="137"/>
        <v>0</v>
      </c>
      <c r="BBG191" s="367">
        <f t="shared" ref="BBG191:BDR191" si="138">BBG18+BBG61+BBG105+BBG148</f>
        <v>0</v>
      </c>
      <c r="BBH191" s="367">
        <f t="shared" si="138"/>
        <v>0</v>
      </c>
      <c r="BBI191" s="367">
        <f t="shared" si="138"/>
        <v>0</v>
      </c>
      <c r="BBJ191" s="367">
        <f t="shared" si="138"/>
        <v>0</v>
      </c>
      <c r="BBK191" s="367">
        <f t="shared" si="138"/>
        <v>0</v>
      </c>
      <c r="BBL191" s="367">
        <f t="shared" si="138"/>
        <v>0</v>
      </c>
      <c r="BBM191" s="367">
        <f t="shared" si="138"/>
        <v>0</v>
      </c>
      <c r="BBN191" s="367">
        <f t="shared" si="138"/>
        <v>0</v>
      </c>
      <c r="BBO191" s="367">
        <f t="shared" si="138"/>
        <v>0</v>
      </c>
      <c r="BBP191" s="367">
        <f t="shared" si="138"/>
        <v>0</v>
      </c>
      <c r="BBQ191" s="367">
        <f t="shared" si="138"/>
        <v>0</v>
      </c>
      <c r="BBR191" s="367">
        <f t="shared" si="138"/>
        <v>0</v>
      </c>
      <c r="BBS191" s="367">
        <f t="shared" si="138"/>
        <v>0</v>
      </c>
      <c r="BBT191" s="367">
        <f t="shared" si="138"/>
        <v>0</v>
      </c>
      <c r="BBU191" s="367">
        <f t="shared" si="138"/>
        <v>0</v>
      </c>
      <c r="BBV191" s="367">
        <f t="shared" si="138"/>
        <v>0</v>
      </c>
      <c r="BBW191" s="367">
        <f t="shared" si="138"/>
        <v>0</v>
      </c>
      <c r="BBX191" s="367">
        <f t="shared" si="138"/>
        <v>0</v>
      </c>
      <c r="BBY191" s="367">
        <f t="shared" si="138"/>
        <v>0</v>
      </c>
      <c r="BBZ191" s="367">
        <f t="shared" si="138"/>
        <v>0</v>
      </c>
      <c r="BCA191" s="367">
        <f t="shared" si="138"/>
        <v>0</v>
      </c>
      <c r="BCB191" s="367">
        <f t="shared" si="138"/>
        <v>0</v>
      </c>
      <c r="BCC191" s="367">
        <f t="shared" si="138"/>
        <v>0</v>
      </c>
      <c r="BCD191" s="367">
        <f t="shared" si="138"/>
        <v>0</v>
      </c>
      <c r="BCE191" s="367">
        <f t="shared" si="138"/>
        <v>0</v>
      </c>
      <c r="BCF191" s="367">
        <f t="shared" si="138"/>
        <v>0</v>
      </c>
      <c r="BCG191" s="367">
        <f t="shared" si="138"/>
        <v>0</v>
      </c>
      <c r="BCH191" s="367">
        <f t="shared" si="138"/>
        <v>0</v>
      </c>
      <c r="BCI191" s="367">
        <f t="shared" si="138"/>
        <v>0</v>
      </c>
      <c r="BCJ191" s="367">
        <f t="shared" si="138"/>
        <v>0</v>
      </c>
      <c r="BCK191" s="367">
        <f t="shared" si="138"/>
        <v>0</v>
      </c>
      <c r="BCL191" s="367">
        <f t="shared" si="138"/>
        <v>0</v>
      </c>
      <c r="BCM191" s="367">
        <f t="shared" si="138"/>
        <v>0</v>
      </c>
      <c r="BCN191" s="367">
        <f t="shared" si="138"/>
        <v>0</v>
      </c>
      <c r="BCO191" s="367">
        <f t="shared" si="138"/>
        <v>0</v>
      </c>
      <c r="BCP191" s="367">
        <f t="shared" si="138"/>
        <v>0</v>
      </c>
      <c r="BCQ191" s="367">
        <f t="shared" si="138"/>
        <v>0</v>
      </c>
      <c r="BCR191" s="367">
        <f t="shared" si="138"/>
        <v>0</v>
      </c>
      <c r="BCS191" s="367">
        <f t="shared" si="138"/>
        <v>0</v>
      </c>
      <c r="BCT191" s="367">
        <f t="shared" si="138"/>
        <v>0</v>
      </c>
      <c r="BCU191" s="367">
        <f t="shared" si="138"/>
        <v>0</v>
      </c>
      <c r="BCV191" s="367">
        <f t="shared" si="138"/>
        <v>0</v>
      </c>
      <c r="BCW191" s="367">
        <f t="shared" si="138"/>
        <v>0</v>
      </c>
      <c r="BCX191" s="367">
        <f t="shared" si="138"/>
        <v>0</v>
      </c>
      <c r="BCY191" s="367">
        <f t="shared" si="138"/>
        <v>0</v>
      </c>
      <c r="BCZ191" s="367">
        <f t="shared" si="138"/>
        <v>0</v>
      </c>
      <c r="BDA191" s="367">
        <f t="shared" si="138"/>
        <v>0</v>
      </c>
      <c r="BDB191" s="367">
        <f t="shared" si="138"/>
        <v>0</v>
      </c>
      <c r="BDC191" s="367">
        <f t="shared" si="138"/>
        <v>0</v>
      </c>
      <c r="BDD191" s="367">
        <f t="shared" si="138"/>
        <v>0</v>
      </c>
      <c r="BDE191" s="367">
        <f t="shared" si="138"/>
        <v>0</v>
      </c>
      <c r="BDF191" s="367">
        <f t="shared" si="138"/>
        <v>0</v>
      </c>
      <c r="BDG191" s="367">
        <f t="shared" si="138"/>
        <v>0</v>
      </c>
      <c r="BDH191" s="367">
        <f t="shared" si="138"/>
        <v>0</v>
      </c>
      <c r="BDI191" s="367">
        <f t="shared" si="138"/>
        <v>0</v>
      </c>
      <c r="BDJ191" s="367">
        <f t="shared" si="138"/>
        <v>0</v>
      </c>
      <c r="BDK191" s="367">
        <f t="shared" si="138"/>
        <v>0</v>
      </c>
      <c r="BDL191" s="367">
        <f t="shared" si="138"/>
        <v>0</v>
      </c>
      <c r="BDM191" s="367">
        <f t="shared" si="138"/>
        <v>0</v>
      </c>
      <c r="BDN191" s="367">
        <f t="shared" si="138"/>
        <v>0</v>
      </c>
      <c r="BDO191" s="367">
        <f t="shared" si="138"/>
        <v>0</v>
      </c>
      <c r="BDP191" s="367">
        <f t="shared" si="138"/>
        <v>0</v>
      </c>
      <c r="BDQ191" s="367">
        <f t="shared" si="138"/>
        <v>0</v>
      </c>
      <c r="BDR191" s="367">
        <f t="shared" si="138"/>
        <v>0</v>
      </c>
      <c r="BDS191" s="367">
        <f t="shared" ref="BDS191:BGD191" si="139">BDS18+BDS61+BDS105+BDS148</f>
        <v>0</v>
      </c>
      <c r="BDT191" s="367">
        <f t="shared" si="139"/>
        <v>0</v>
      </c>
      <c r="BDU191" s="367">
        <f t="shared" si="139"/>
        <v>0</v>
      </c>
      <c r="BDV191" s="367">
        <f t="shared" si="139"/>
        <v>0</v>
      </c>
      <c r="BDW191" s="367">
        <f t="shared" si="139"/>
        <v>0</v>
      </c>
      <c r="BDX191" s="367">
        <f t="shared" si="139"/>
        <v>0</v>
      </c>
      <c r="BDY191" s="367">
        <f t="shared" si="139"/>
        <v>0</v>
      </c>
      <c r="BDZ191" s="367">
        <f t="shared" si="139"/>
        <v>0</v>
      </c>
      <c r="BEA191" s="367">
        <f t="shared" si="139"/>
        <v>0</v>
      </c>
      <c r="BEB191" s="367">
        <f t="shared" si="139"/>
        <v>0</v>
      </c>
      <c r="BEC191" s="367">
        <f t="shared" si="139"/>
        <v>0</v>
      </c>
      <c r="BED191" s="367">
        <f t="shared" si="139"/>
        <v>0</v>
      </c>
      <c r="BEE191" s="367">
        <f t="shared" si="139"/>
        <v>0</v>
      </c>
      <c r="BEF191" s="367">
        <f t="shared" si="139"/>
        <v>0</v>
      </c>
      <c r="BEG191" s="367">
        <f t="shared" si="139"/>
        <v>0</v>
      </c>
      <c r="BEH191" s="367">
        <f t="shared" si="139"/>
        <v>0</v>
      </c>
      <c r="BEI191" s="367">
        <f t="shared" si="139"/>
        <v>0</v>
      </c>
      <c r="BEJ191" s="367">
        <f t="shared" si="139"/>
        <v>0</v>
      </c>
      <c r="BEK191" s="367">
        <f t="shared" si="139"/>
        <v>0</v>
      </c>
      <c r="BEL191" s="367">
        <f t="shared" si="139"/>
        <v>0</v>
      </c>
      <c r="BEM191" s="367">
        <f t="shared" si="139"/>
        <v>0</v>
      </c>
      <c r="BEN191" s="367">
        <f t="shared" si="139"/>
        <v>0</v>
      </c>
      <c r="BEO191" s="367">
        <f t="shared" si="139"/>
        <v>0</v>
      </c>
      <c r="BEP191" s="367">
        <f t="shared" si="139"/>
        <v>0</v>
      </c>
      <c r="BEQ191" s="367">
        <f t="shared" si="139"/>
        <v>0</v>
      </c>
      <c r="BER191" s="367">
        <f t="shared" si="139"/>
        <v>0</v>
      </c>
      <c r="BES191" s="367">
        <f t="shared" si="139"/>
        <v>0</v>
      </c>
      <c r="BET191" s="367">
        <f t="shared" si="139"/>
        <v>0</v>
      </c>
      <c r="BEU191" s="367">
        <f t="shared" si="139"/>
        <v>0</v>
      </c>
      <c r="BEV191" s="367">
        <f t="shared" si="139"/>
        <v>0</v>
      </c>
      <c r="BEW191" s="367">
        <f t="shared" si="139"/>
        <v>0</v>
      </c>
      <c r="BEX191" s="367">
        <f t="shared" si="139"/>
        <v>0</v>
      </c>
      <c r="BEY191" s="367">
        <f t="shared" si="139"/>
        <v>0</v>
      </c>
      <c r="BEZ191" s="367">
        <f t="shared" si="139"/>
        <v>0</v>
      </c>
      <c r="BFA191" s="367">
        <f t="shared" si="139"/>
        <v>0</v>
      </c>
      <c r="BFB191" s="367">
        <f t="shared" si="139"/>
        <v>0</v>
      </c>
      <c r="BFC191" s="367">
        <f t="shared" si="139"/>
        <v>0</v>
      </c>
      <c r="BFD191" s="367">
        <f t="shared" si="139"/>
        <v>0</v>
      </c>
      <c r="BFE191" s="367">
        <f t="shared" si="139"/>
        <v>0</v>
      </c>
      <c r="BFF191" s="367">
        <f t="shared" si="139"/>
        <v>0</v>
      </c>
      <c r="BFG191" s="367">
        <f t="shared" si="139"/>
        <v>0</v>
      </c>
      <c r="BFH191" s="367">
        <f t="shared" si="139"/>
        <v>0</v>
      </c>
      <c r="BFI191" s="367">
        <f t="shared" si="139"/>
        <v>0</v>
      </c>
      <c r="BFJ191" s="367">
        <f t="shared" si="139"/>
        <v>0</v>
      </c>
      <c r="BFK191" s="367">
        <f t="shared" si="139"/>
        <v>0</v>
      </c>
      <c r="BFL191" s="367">
        <f t="shared" si="139"/>
        <v>0</v>
      </c>
      <c r="BFM191" s="367">
        <f t="shared" si="139"/>
        <v>0</v>
      </c>
      <c r="BFN191" s="367">
        <f t="shared" si="139"/>
        <v>0</v>
      </c>
      <c r="BFO191" s="367">
        <f t="shared" si="139"/>
        <v>0</v>
      </c>
      <c r="BFP191" s="367">
        <f t="shared" si="139"/>
        <v>0</v>
      </c>
      <c r="BFQ191" s="367">
        <f t="shared" si="139"/>
        <v>0</v>
      </c>
      <c r="BFR191" s="367">
        <f t="shared" si="139"/>
        <v>0</v>
      </c>
      <c r="BFS191" s="367">
        <f t="shared" si="139"/>
        <v>0</v>
      </c>
      <c r="BFT191" s="367">
        <f t="shared" si="139"/>
        <v>0</v>
      </c>
      <c r="BFU191" s="367">
        <f t="shared" si="139"/>
        <v>0</v>
      </c>
      <c r="BFV191" s="367">
        <f t="shared" si="139"/>
        <v>0</v>
      </c>
      <c r="BFW191" s="367">
        <f t="shared" si="139"/>
        <v>0</v>
      </c>
      <c r="BFX191" s="367">
        <f t="shared" si="139"/>
        <v>0</v>
      </c>
      <c r="BFY191" s="367">
        <f t="shared" si="139"/>
        <v>0</v>
      </c>
      <c r="BFZ191" s="367">
        <f t="shared" si="139"/>
        <v>0</v>
      </c>
      <c r="BGA191" s="367">
        <f t="shared" si="139"/>
        <v>0</v>
      </c>
      <c r="BGB191" s="367">
        <f t="shared" si="139"/>
        <v>0</v>
      </c>
      <c r="BGC191" s="367">
        <f t="shared" si="139"/>
        <v>0</v>
      </c>
      <c r="BGD191" s="367">
        <f t="shared" si="139"/>
        <v>0</v>
      </c>
      <c r="BGE191" s="367">
        <f t="shared" ref="BGE191:BIP191" si="140">BGE18+BGE61+BGE105+BGE148</f>
        <v>0</v>
      </c>
      <c r="BGF191" s="367">
        <f t="shared" si="140"/>
        <v>0</v>
      </c>
      <c r="BGG191" s="367">
        <f t="shared" si="140"/>
        <v>0</v>
      </c>
      <c r="BGH191" s="367">
        <f t="shared" si="140"/>
        <v>0</v>
      </c>
      <c r="BGI191" s="367">
        <f t="shared" si="140"/>
        <v>0</v>
      </c>
      <c r="BGJ191" s="367">
        <f t="shared" si="140"/>
        <v>0</v>
      </c>
      <c r="BGK191" s="367">
        <f t="shared" si="140"/>
        <v>0</v>
      </c>
      <c r="BGL191" s="367">
        <f t="shared" si="140"/>
        <v>0</v>
      </c>
      <c r="BGM191" s="367">
        <f t="shared" si="140"/>
        <v>0</v>
      </c>
      <c r="BGN191" s="367">
        <f t="shared" si="140"/>
        <v>0</v>
      </c>
      <c r="BGO191" s="367">
        <f t="shared" si="140"/>
        <v>0</v>
      </c>
      <c r="BGP191" s="367">
        <f t="shared" si="140"/>
        <v>0</v>
      </c>
      <c r="BGQ191" s="367">
        <f t="shared" si="140"/>
        <v>0</v>
      </c>
      <c r="BGR191" s="367">
        <f t="shared" si="140"/>
        <v>0</v>
      </c>
      <c r="BGS191" s="367">
        <f t="shared" si="140"/>
        <v>0</v>
      </c>
      <c r="BGT191" s="367">
        <f t="shared" si="140"/>
        <v>0</v>
      </c>
      <c r="BGU191" s="367">
        <f t="shared" si="140"/>
        <v>0</v>
      </c>
      <c r="BGV191" s="367">
        <f t="shared" si="140"/>
        <v>0</v>
      </c>
      <c r="BGW191" s="367">
        <f t="shared" si="140"/>
        <v>0</v>
      </c>
      <c r="BGX191" s="367">
        <f t="shared" si="140"/>
        <v>0</v>
      </c>
      <c r="BGY191" s="367">
        <f t="shared" si="140"/>
        <v>0</v>
      </c>
      <c r="BGZ191" s="367">
        <f t="shared" si="140"/>
        <v>0</v>
      </c>
      <c r="BHA191" s="367">
        <f t="shared" si="140"/>
        <v>0</v>
      </c>
      <c r="BHB191" s="367">
        <f t="shared" si="140"/>
        <v>0</v>
      </c>
      <c r="BHC191" s="367">
        <f t="shared" si="140"/>
        <v>0</v>
      </c>
      <c r="BHD191" s="367">
        <f t="shared" si="140"/>
        <v>0</v>
      </c>
      <c r="BHE191" s="367">
        <f t="shared" si="140"/>
        <v>0</v>
      </c>
      <c r="BHF191" s="367">
        <f t="shared" si="140"/>
        <v>0</v>
      </c>
      <c r="BHG191" s="367">
        <f t="shared" si="140"/>
        <v>0</v>
      </c>
      <c r="BHH191" s="367">
        <f t="shared" si="140"/>
        <v>0</v>
      </c>
      <c r="BHI191" s="367">
        <f t="shared" si="140"/>
        <v>0</v>
      </c>
      <c r="BHJ191" s="367">
        <f t="shared" si="140"/>
        <v>0</v>
      </c>
      <c r="BHK191" s="367">
        <f t="shared" si="140"/>
        <v>0</v>
      </c>
      <c r="BHL191" s="367">
        <f t="shared" si="140"/>
        <v>0</v>
      </c>
      <c r="BHM191" s="367">
        <f t="shared" si="140"/>
        <v>0</v>
      </c>
      <c r="BHN191" s="367">
        <f t="shared" si="140"/>
        <v>0</v>
      </c>
      <c r="BHO191" s="367">
        <f t="shared" si="140"/>
        <v>0</v>
      </c>
      <c r="BHP191" s="367">
        <f t="shared" si="140"/>
        <v>0</v>
      </c>
      <c r="BHQ191" s="367">
        <f t="shared" si="140"/>
        <v>0</v>
      </c>
      <c r="BHR191" s="367">
        <f t="shared" si="140"/>
        <v>0</v>
      </c>
      <c r="BHS191" s="367">
        <f t="shared" si="140"/>
        <v>0</v>
      </c>
      <c r="BHT191" s="367">
        <f t="shared" si="140"/>
        <v>0</v>
      </c>
      <c r="BHU191" s="367">
        <f t="shared" si="140"/>
        <v>0</v>
      </c>
      <c r="BHV191" s="367">
        <f t="shared" si="140"/>
        <v>0</v>
      </c>
      <c r="BHW191" s="367">
        <f t="shared" si="140"/>
        <v>0</v>
      </c>
      <c r="BHX191" s="367">
        <f t="shared" si="140"/>
        <v>0</v>
      </c>
      <c r="BHY191" s="367">
        <f t="shared" si="140"/>
        <v>0</v>
      </c>
      <c r="BHZ191" s="367">
        <f t="shared" si="140"/>
        <v>0</v>
      </c>
      <c r="BIA191" s="367">
        <f t="shared" si="140"/>
        <v>0</v>
      </c>
      <c r="BIB191" s="367">
        <f t="shared" si="140"/>
        <v>0</v>
      </c>
      <c r="BIC191" s="367">
        <f t="shared" si="140"/>
        <v>0</v>
      </c>
      <c r="BID191" s="367">
        <f t="shared" si="140"/>
        <v>0</v>
      </c>
      <c r="BIE191" s="367">
        <f t="shared" si="140"/>
        <v>0</v>
      </c>
      <c r="BIF191" s="367">
        <f t="shared" si="140"/>
        <v>0</v>
      </c>
      <c r="BIG191" s="367">
        <f t="shared" si="140"/>
        <v>0</v>
      </c>
      <c r="BIH191" s="367">
        <f t="shared" si="140"/>
        <v>0</v>
      </c>
      <c r="BII191" s="367">
        <f t="shared" si="140"/>
        <v>0</v>
      </c>
      <c r="BIJ191" s="367">
        <f t="shared" si="140"/>
        <v>0</v>
      </c>
      <c r="BIK191" s="367">
        <f t="shared" si="140"/>
        <v>0</v>
      </c>
      <c r="BIL191" s="367">
        <f t="shared" si="140"/>
        <v>0</v>
      </c>
      <c r="BIM191" s="367">
        <f t="shared" si="140"/>
        <v>0</v>
      </c>
      <c r="BIN191" s="367">
        <f t="shared" si="140"/>
        <v>0</v>
      </c>
      <c r="BIO191" s="367">
        <f t="shared" si="140"/>
        <v>0</v>
      </c>
      <c r="BIP191" s="367">
        <f t="shared" si="140"/>
        <v>0</v>
      </c>
      <c r="BIQ191" s="367">
        <f t="shared" ref="BIQ191:BLB191" si="141">BIQ18+BIQ61+BIQ105+BIQ148</f>
        <v>0</v>
      </c>
      <c r="BIR191" s="367">
        <f t="shared" si="141"/>
        <v>0</v>
      </c>
      <c r="BIS191" s="367">
        <f t="shared" si="141"/>
        <v>0</v>
      </c>
      <c r="BIT191" s="367">
        <f t="shared" si="141"/>
        <v>0</v>
      </c>
      <c r="BIU191" s="367">
        <f t="shared" si="141"/>
        <v>0</v>
      </c>
      <c r="BIV191" s="367">
        <f t="shared" si="141"/>
        <v>0</v>
      </c>
      <c r="BIW191" s="367">
        <f t="shared" si="141"/>
        <v>0</v>
      </c>
      <c r="BIX191" s="367">
        <f t="shared" si="141"/>
        <v>0</v>
      </c>
      <c r="BIY191" s="367">
        <f t="shared" si="141"/>
        <v>0</v>
      </c>
      <c r="BIZ191" s="367">
        <f t="shared" si="141"/>
        <v>0</v>
      </c>
      <c r="BJA191" s="367">
        <f t="shared" si="141"/>
        <v>0</v>
      </c>
      <c r="BJB191" s="367">
        <f t="shared" si="141"/>
        <v>0</v>
      </c>
      <c r="BJC191" s="367">
        <f t="shared" si="141"/>
        <v>0</v>
      </c>
      <c r="BJD191" s="367">
        <f t="shared" si="141"/>
        <v>0</v>
      </c>
      <c r="BJE191" s="367">
        <f t="shared" si="141"/>
        <v>0</v>
      </c>
      <c r="BJF191" s="367">
        <f t="shared" si="141"/>
        <v>0</v>
      </c>
      <c r="BJG191" s="367">
        <f t="shared" si="141"/>
        <v>0</v>
      </c>
      <c r="BJH191" s="367">
        <f t="shared" si="141"/>
        <v>0</v>
      </c>
      <c r="BJI191" s="367">
        <f t="shared" si="141"/>
        <v>0</v>
      </c>
      <c r="BJJ191" s="367">
        <f t="shared" si="141"/>
        <v>0</v>
      </c>
      <c r="BJK191" s="367">
        <f t="shared" si="141"/>
        <v>0</v>
      </c>
      <c r="BJL191" s="367">
        <f t="shared" si="141"/>
        <v>0</v>
      </c>
      <c r="BJM191" s="367">
        <f t="shared" si="141"/>
        <v>0</v>
      </c>
      <c r="BJN191" s="367">
        <f t="shared" si="141"/>
        <v>0</v>
      </c>
      <c r="BJO191" s="367">
        <f t="shared" si="141"/>
        <v>0</v>
      </c>
      <c r="BJP191" s="367">
        <f t="shared" si="141"/>
        <v>0</v>
      </c>
      <c r="BJQ191" s="367">
        <f t="shared" si="141"/>
        <v>0</v>
      </c>
      <c r="BJR191" s="367">
        <f t="shared" si="141"/>
        <v>0</v>
      </c>
      <c r="BJS191" s="367">
        <f t="shared" si="141"/>
        <v>0</v>
      </c>
      <c r="BJT191" s="367">
        <f t="shared" si="141"/>
        <v>0</v>
      </c>
      <c r="BJU191" s="367">
        <f t="shared" si="141"/>
        <v>0</v>
      </c>
      <c r="BJV191" s="367">
        <f t="shared" si="141"/>
        <v>0</v>
      </c>
      <c r="BJW191" s="367">
        <f t="shared" si="141"/>
        <v>0</v>
      </c>
      <c r="BJX191" s="367">
        <f t="shared" si="141"/>
        <v>0</v>
      </c>
      <c r="BJY191" s="367">
        <f t="shared" si="141"/>
        <v>0</v>
      </c>
      <c r="BJZ191" s="367">
        <f t="shared" si="141"/>
        <v>0</v>
      </c>
      <c r="BKA191" s="367">
        <f t="shared" si="141"/>
        <v>0</v>
      </c>
      <c r="BKB191" s="367">
        <f t="shared" si="141"/>
        <v>0</v>
      </c>
      <c r="BKC191" s="367">
        <f t="shared" si="141"/>
        <v>0</v>
      </c>
      <c r="BKD191" s="367">
        <f t="shared" si="141"/>
        <v>0</v>
      </c>
      <c r="BKE191" s="367">
        <f t="shared" si="141"/>
        <v>0</v>
      </c>
      <c r="BKF191" s="367">
        <f t="shared" si="141"/>
        <v>0</v>
      </c>
      <c r="BKG191" s="367">
        <f t="shared" si="141"/>
        <v>0</v>
      </c>
      <c r="BKH191" s="367">
        <f t="shared" si="141"/>
        <v>0</v>
      </c>
      <c r="BKI191" s="367">
        <f t="shared" si="141"/>
        <v>0</v>
      </c>
      <c r="BKJ191" s="367">
        <f t="shared" si="141"/>
        <v>0</v>
      </c>
      <c r="BKK191" s="367">
        <f t="shared" si="141"/>
        <v>0</v>
      </c>
      <c r="BKL191" s="367">
        <f t="shared" si="141"/>
        <v>0</v>
      </c>
      <c r="BKM191" s="367">
        <f t="shared" si="141"/>
        <v>0</v>
      </c>
      <c r="BKN191" s="367">
        <f t="shared" si="141"/>
        <v>0</v>
      </c>
      <c r="BKO191" s="367">
        <f t="shared" si="141"/>
        <v>0</v>
      </c>
      <c r="BKP191" s="367">
        <f t="shared" si="141"/>
        <v>0</v>
      </c>
      <c r="BKQ191" s="367">
        <f t="shared" si="141"/>
        <v>0</v>
      </c>
      <c r="BKR191" s="367">
        <f t="shared" si="141"/>
        <v>0</v>
      </c>
      <c r="BKS191" s="367">
        <f t="shared" si="141"/>
        <v>0</v>
      </c>
      <c r="BKT191" s="367">
        <f t="shared" si="141"/>
        <v>0</v>
      </c>
      <c r="BKU191" s="367">
        <f t="shared" si="141"/>
        <v>0</v>
      </c>
      <c r="BKV191" s="367">
        <f t="shared" si="141"/>
        <v>0</v>
      </c>
      <c r="BKW191" s="367">
        <f t="shared" si="141"/>
        <v>0</v>
      </c>
      <c r="BKX191" s="367">
        <f t="shared" si="141"/>
        <v>0</v>
      </c>
      <c r="BKY191" s="367">
        <f t="shared" si="141"/>
        <v>0</v>
      </c>
      <c r="BKZ191" s="367">
        <f t="shared" si="141"/>
        <v>0</v>
      </c>
      <c r="BLA191" s="367">
        <f t="shared" si="141"/>
        <v>0</v>
      </c>
      <c r="BLB191" s="367">
        <f t="shared" si="141"/>
        <v>0</v>
      </c>
      <c r="BLC191" s="367">
        <f t="shared" ref="BLC191:BNN191" si="142">BLC18+BLC61+BLC105+BLC148</f>
        <v>0</v>
      </c>
      <c r="BLD191" s="367">
        <f t="shared" si="142"/>
        <v>0</v>
      </c>
      <c r="BLE191" s="367">
        <f t="shared" si="142"/>
        <v>0</v>
      </c>
      <c r="BLF191" s="367">
        <f t="shared" si="142"/>
        <v>0</v>
      </c>
      <c r="BLG191" s="367">
        <f t="shared" si="142"/>
        <v>0</v>
      </c>
      <c r="BLH191" s="367">
        <f t="shared" si="142"/>
        <v>0</v>
      </c>
      <c r="BLI191" s="367">
        <f t="shared" si="142"/>
        <v>0</v>
      </c>
      <c r="BLJ191" s="367">
        <f t="shared" si="142"/>
        <v>0</v>
      </c>
      <c r="BLK191" s="367">
        <f t="shared" si="142"/>
        <v>0</v>
      </c>
      <c r="BLL191" s="367">
        <f t="shared" si="142"/>
        <v>0</v>
      </c>
      <c r="BLM191" s="367">
        <f t="shared" si="142"/>
        <v>0</v>
      </c>
      <c r="BLN191" s="367">
        <f t="shared" si="142"/>
        <v>0</v>
      </c>
      <c r="BLO191" s="367">
        <f t="shared" si="142"/>
        <v>0</v>
      </c>
      <c r="BLP191" s="367">
        <f t="shared" si="142"/>
        <v>0</v>
      </c>
      <c r="BLQ191" s="367">
        <f t="shared" si="142"/>
        <v>0</v>
      </c>
      <c r="BLR191" s="367">
        <f t="shared" si="142"/>
        <v>0</v>
      </c>
      <c r="BLS191" s="367">
        <f t="shared" si="142"/>
        <v>0</v>
      </c>
      <c r="BLT191" s="367">
        <f t="shared" si="142"/>
        <v>0</v>
      </c>
      <c r="BLU191" s="367">
        <f t="shared" si="142"/>
        <v>0</v>
      </c>
      <c r="BLV191" s="367">
        <f t="shared" si="142"/>
        <v>0</v>
      </c>
      <c r="BLW191" s="367">
        <f t="shared" si="142"/>
        <v>0</v>
      </c>
      <c r="BLX191" s="367">
        <f t="shared" si="142"/>
        <v>0</v>
      </c>
      <c r="BLY191" s="367">
        <f t="shared" si="142"/>
        <v>0</v>
      </c>
      <c r="BLZ191" s="367">
        <f t="shared" si="142"/>
        <v>0</v>
      </c>
      <c r="BMA191" s="367">
        <f t="shared" si="142"/>
        <v>0</v>
      </c>
      <c r="BMB191" s="367">
        <f t="shared" si="142"/>
        <v>0</v>
      </c>
      <c r="BMC191" s="367">
        <f t="shared" si="142"/>
        <v>0</v>
      </c>
      <c r="BMD191" s="367">
        <f t="shared" si="142"/>
        <v>0</v>
      </c>
      <c r="BME191" s="367">
        <f t="shared" si="142"/>
        <v>0</v>
      </c>
      <c r="BMF191" s="367">
        <f t="shared" si="142"/>
        <v>0</v>
      </c>
      <c r="BMG191" s="367">
        <f t="shared" si="142"/>
        <v>0</v>
      </c>
      <c r="BMH191" s="367">
        <f t="shared" si="142"/>
        <v>0</v>
      </c>
      <c r="BMI191" s="367">
        <f t="shared" si="142"/>
        <v>0</v>
      </c>
      <c r="BMJ191" s="367">
        <f t="shared" si="142"/>
        <v>0</v>
      </c>
      <c r="BMK191" s="367">
        <f t="shared" si="142"/>
        <v>0</v>
      </c>
      <c r="BML191" s="367">
        <f t="shared" si="142"/>
        <v>0</v>
      </c>
      <c r="BMM191" s="367">
        <f t="shared" si="142"/>
        <v>0</v>
      </c>
      <c r="BMN191" s="367">
        <f t="shared" si="142"/>
        <v>0</v>
      </c>
      <c r="BMO191" s="367">
        <f t="shared" si="142"/>
        <v>0</v>
      </c>
      <c r="BMP191" s="367">
        <f t="shared" si="142"/>
        <v>0</v>
      </c>
      <c r="BMQ191" s="367">
        <f t="shared" si="142"/>
        <v>0</v>
      </c>
      <c r="BMR191" s="367">
        <f t="shared" si="142"/>
        <v>0</v>
      </c>
      <c r="BMS191" s="367">
        <f t="shared" si="142"/>
        <v>0</v>
      </c>
      <c r="BMT191" s="367">
        <f t="shared" si="142"/>
        <v>0</v>
      </c>
      <c r="BMU191" s="367">
        <f t="shared" si="142"/>
        <v>0</v>
      </c>
      <c r="BMV191" s="367">
        <f t="shared" si="142"/>
        <v>0</v>
      </c>
      <c r="BMW191" s="367">
        <f t="shared" si="142"/>
        <v>0</v>
      </c>
      <c r="BMX191" s="367">
        <f t="shared" si="142"/>
        <v>0</v>
      </c>
      <c r="BMY191" s="367">
        <f t="shared" si="142"/>
        <v>0</v>
      </c>
      <c r="BMZ191" s="367">
        <f t="shared" si="142"/>
        <v>0</v>
      </c>
      <c r="BNA191" s="367">
        <f t="shared" si="142"/>
        <v>0</v>
      </c>
      <c r="BNB191" s="367">
        <f t="shared" si="142"/>
        <v>0</v>
      </c>
      <c r="BNC191" s="367">
        <f t="shared" si="142"/>
        <v>0</v>
      </c>
      <c r="BND191" s="367">
        <f t="shared" si="142"/>
        <v>0</v>
      </c>
      <c r="BNE191" s="367">
        <f t="shared" si="142"/>
        <v>0</v>
      </c>
      <c r="BNF191" s="367">
        <f t="shared" si="142"/>
        <v>0</v>
      </c>
      <c r="BNG191" s="367">
        <f t="shared" si="142"/>
        <v>0</v>
      </c>
      <c r="BNH191" s="367">
        <f t="shared" si="142"/>
        <v>0</v>
      </c>
      <c r="BNI191" s="367">
        <f t="shared" si="142"/>
        <v>0</v>
      </c>
      <c r="BNJ191" s="367">
        <f t="shared" si="142"/>
        <v>0</v>
      </c>
      <c r="BNK191" s="367">
        <f t="shared" si="142"/>
        <v>0</v>
      </c>
      <c r="BNL191" s="367">
        <f t="shared" si="142"/>
        <v>0</v>
      </c>
      <c r="BNM191" s="367">
        <f t="shared" si="142"/>
        <v>0</v>
      </c>
      <c r="BNN191" s="367">
        <f t="shared" si="142"/>
        <v>0</v>
      </c>
      <c r="BNO191" s="367">
        <f t="shared" ref="BNO191:BPZ191" si="143">BNO18+BNO61+BNO105+BNO148</f>
        <v>0</v>
      </c>
      <c r="BNP191" s="367">
        <f t="shared" si="143"/>
        <v>0</v>
      </c>
      <c r="BNQ191" s="367">
        <f t="shared" si="143"/>
        <v>0</v>
      </c>
      <c r="BNR191" s="367">
        <f t="shared" si="143"/>
        <v>0</v>
      </c>
      <c r="BNS191" s="367">
        <f t="shared" si="143"/>
        <v>0</v>
      </c>
      <c r="BNT191" s="367">
        <f t="shared" si="143"/>
        <v>0</v>
      </c>
      <c r="BNU191" s="367">
        <f t="shared" si="143"/>
        <v>0</v>
      </c>
      <c r="BNV191" s="367">
        <f t="shared" si="143"/>
        <v>0</v>
      </c>
      <c r="BNW191" s="367">
        <f t="shared" si="143"/>
        <v>0</v>
      </c>
      <c r="BNX191" s="367">
        <f t="shared" si="143"/>
        <v>0</v>
      </c>
      <c r="BNY191" s="367">
        <f t="shared" si="143"/>
        <v>0</v>
      </c>
      <c r="BNZ191" s="367">
        <f t="shared" si="143"/>
        <v>0</v>
      </c>
      <c r="BOA191" s="367">
        <f t="shared" si="143"/>
        <v>0</v>
      </c>
      <c r="BOB191" s="367">
        <f t="shared" si="143"/>
        <v>0</v>
      </c>
      <c r="BOC191" s="367">
        <f t="shared" si="143"/>
        <v>0</v>
      </c>
      <c r="BOD191" s="367">
        <f t="shared" si="143"/>
        <v>0</v>
      </c>
      <c r="BOE191" s="367">
        <f t="shared" si="143"/>
        <v>0</v>
      </c>
      <c r="BOF191" s="367">
        <f t="shared" si="143"/>
        <v>0</v>
      </c>
      <c r="BOG191" s="367">
        <f t="shared" si="143"/>
        <v>0</v>
      </c>
      <c r="BOH191" s="367">
        <f t="shared" si="143"/>
        <v>0</v>
      </c>
      <c r="BOI191" s="367">
        <f t="shared" si="143"/>
        <v>0</v>
      </c>
      <c r="BOJ191" s="367">
        <f t="shared" si="143"/>
        <v>0</v>
      </c>
      <c r="BOK191" s="367">
        <f t="shared" si="143"/>
        <v>0</v>
      </c>
      <c r="BOL191" s="367">
        <f t="shared" si="143"/>
        <v>0</v>
      </c>
      <c r="BOM191" s="367">
        <f t="shared" si="143"/>
        <v>0</v>
      </c>
      <c r="BON191" s="367">
        <f t="shared" si="143"/>
        <v>0</v>
      </c>
      <c r="BOO191" s="367">
        <f t="shared" si="143"/>
        <v>0</v>
      </c>
      <c r="BOP191" s="367">
        <f t="shared" si="143"/>
        <v>0</v>
      </c>
      <c r="BOQ191" s="367">
        <f t="shared" si="143"/>
        <v>0</v>
      </c>
      <c r="BOR191" s="367">
        <f t="shared" si="143"/>
        <v>0</v>
      </c>
      <c r="BOS191" s="367">
        <f t="shared" si="143"/>
        <v>0</v>
      </c>
      <c r="BOT191" s="367">
        <f t="shared" si="143"/>
        <v>0</v>
      </c>
      <c r="BOU191" s="367">
        <f t="shared" si="143"/>
        <v>0</v>
      </c>
      <c r="BOV191" s="367">
        <f t="shared" si="143"/>
        <v>0</v>
      </c>
      <c r="BOW191" s="367">
        <f t="shared" si="143"/>
        <v>0</v>
      </c>
      <c r="BOX191" s="367">
        <f t="shared" si="143"/>
        <v>0</v>
      </c>
      <c r="BOY191" s="367">
        <f t="shared" si="143"/>
        <v>0</v>
      </c>
      <c r="BOZ191" s="367">
        <f t="shared" si="143"/>
        <v>0</v>
      </c>
      <c r="BPA191" s="367">
        <f t="shared" si="143"/>
        <v>0</v>
      </c>
      <c r="BPB191" s="367">
        <f t="shared" si="143"/>
        <v>0</v>
      </c>
      <c r="BPC191" s="367">
        <f t="shared" si="143"/>
        <v>0</v>
      </c>
      <c r="BPD191" s="367">
        <f t="shared" si="143"/>
        <v>0</v>
      </c>
      <c r="BPE191" s="367">
        <f t="shared" si="143"/>
        <v>0</v>
      </c>
      <c r="BPF191" s="367">
        <f t="shared" si="143"/>
        <v>0</v>
      </c>
      <c r="BPG191" s="367">
        <f t="shared" si="143"/>
        <v>0</v>
      </c>
      <c r="BPH191" s="367">
        <f t="shared" si="143"/>
        <v>0</v>
      </c>
      <c r="BPI191" s="367">
        <f t="shared" si="143"/>
        <v>0</v>
      </c>
      <c r="BPJ191" s="367">
        <f t="shared" si="143"/>
        <v>0</v>
      </c>
      <c r="BPK191" s="367">
        <f t="shared" si="143"/>
        <v>0</v>
      </c>
      <c r="BPL191" s="367">
        <f t="shared" si="143"/>
        <v>0</v>
      </c>
      <c r="BPM191" s="367">
        <f t="shared" si="143"/>
        <v>0</v>
      </c>
      <c r="BPN191" s="367">
        <f t="shared" si="143"/>
        <v>0</v>
      </c>
      <c r="BPO191" s="367">
        <f t="shared" si="143"/>
        <v>0</v>
      </c>
      <c r="BPP191" s="367">
        <f t="shared" si="143"/>
        <v>0</v>
      </c>
      <c r="BPQ191" s="367">
        <f t="shared" si="143"/>
        <v>0</v>
      </c>
      <c r="BPR191" s="367">
        <f t="shared" si="143"/>
        <v>0</v>
      </c>
      <c r="BPS191" s="367">
        <f t="shared" si="143"/>
        <v>0</v>
      </c>
      <c r="BPT191" s="367">
        <f t="shared" si="143"/>
        <v>0</v>
      </c>
      <c r="BPU191" s="367">
        <f t="shared" si="143"/>
        <v>0</v>
      </c>
      <c r="BPV191" s="367">
        <f t="shared" si="143"/>
        <v>0</v>
      </c>
      <c r="BPW191" s="367">
        <f t="shared" si="143"/>
        <v>0</v>
      </c>
      <c r="BPX191" s="367">
        <f t="shared" si="143"/>
        <v>0</v>
      </c>
      <c r="BPY191" s="367">
        <f t="shared" si="143"/>
        <v>0</v>
      </c>
      <c r="BPZ191" s="367">
        <f t="shared" si="143"/>
        <v>0</v>
      </c>
      <c r="BQA191" s="367">
        <f t="shared" ref="BQA191:BSL191" si="144">BQA18+BQA61+BQA105+BQA148</f>
        <v>0</v>
      </c>
      <c r="BQB191" s="367">
        <f t="shared" si="144"/>
        <v>0</v>
      </c>
      <c r="BQC191" s="367">
        <f t="shared" si="144"/>
        <v>0</v>
      </c>
      <c r="BQD191" s="367">
        <f t="shared" si="144"/>
        <v>0</v>
      </c>
      <c r="BQE191" s="367">
        <f t="shared" si="144"/>
        <v>0</v>
      </c>
      <c r="BQF191" s="367">
        <f t="shared" si="144"/>
        <v>0</v>
      </c>
      <c r="BQG191" s="367">
        <f t="shared" si="144"/>
        <v>0</v>
      </c>
      <c r="BQH191" s="367">
        <f t="shared" si="144"/>
        <v>0</v>
      </c>
      <c r="BQI191" s="367">
        <f t="shared" si="144"/>
        <v>0</v>
      </c>
      <c r="BQJ191" s="367">
        <f t="shared" si="144"/>
        <v>0</v>
      </c>
      <c r="BQK191" s="367">
        <f t="shared" si="144"/>
        <v>0</v>
      </c>
      <c r="BQL191" s="367">
        <f t="shared" si="144"/>
        <v>0</v>
      </c>
      <c r="BQM191" s="367">
        <f t="shared" si="144"/>
        <v>0</v>
      </c>
      <c r="BQN191" s="367">
        <f t="shared" si="144"/>
        <v>0</v>
      </c>
      <c r="BQO191" s="367">
        <f t="shared" si="144"/>
        <v>0</v>
      </c>
      <c r="BQP191" s="367">
        <f t="shared" si="144"/>
        <v>0</v>
      </c>
      <c r="BQQ191" s="367">
        <f t="shared" si="144"/>
        <v>0</v>
      </c>
      <c r="BQR191" s="367">
        <f t="shared" si="144"/>
        <v>0</v>
      </c>
      <c r="BQS191" s="367">
        <f t="shared" si="144"/>
        <v>0</v>
      </c>
      <c r="BQT191" s="367">
        <f t="shared" si="144"/>
        <v>0</v>
      </c>
      <c r="BQU191" s="367">
        <f t="shared" si="144"/>
        <v>0</v>
      </c>
      <c r="BQV191" s="367">
        <f t="shared" si="144"/>
        <v>0</v>
      </c>
      <c r="BQW191" s="367">
        <f t="shared" si="144"/>
        <v>0</v>
      </c>
      <c r="BQX191" s="367">
        <f t="shared" si="144"/>
        <v>0</v>
      </c>
      <c r="BQY191" s="367">
        <f t="shared" si="144"/>
        <v>0</v>
      </c>
      <c r="BQZ191" s="367">
        <f t="shared" si="144"/>
        <v>0</v>
      </c>
      <c r="BRA191" s="367">
        <f t="shared" si="144"/>
        <v>0</v>
      </c>
      <c r="BRB191" s="367">
        <f t="shared" si="144"/>
        <v>0</v>
      </c>
      <c r="BRC191" s="367">
        <f t="shared" si="144"/>
        <v>0</v>
      </c>
      <c r="BRD191" s="367">
        <f t="shared" si="144"/>
        <v>0</v>
      </c>
      <c r="BRE191" s="367">
        <f t="shared" si="144"/>
        <v>0</v>
      </c>
      <c r="BRF191" s="367">
        <f t="shared" si="144"/>
        <v>0</v>
      </c>
      <c r="BRG191" s="367">
        <f t="shared" si="144"/>
        <v>0</v>
      </c>
      <c r="BRH191" s="367">
        <f t="shared" si="144"/>
        <v>0</v>
      </c>
      <c r="BRI191" s="367">
        <f t="shared" si="144"/>
        <v>0</v>
      </c>
      <c r="BRJ191" s="367">
        <f t="shared" si="144"/>
        <v>0</v>
      </c>
      <c r="BRK191" s="367">
        <f t="shared" si="144"/>
        <v>0</v>
      </c>
      <c r="BRL191" s="367">
        <f t="shared" si="144"/>
        <v>0</v>
      </c>
      <c r="BRM191" s="367">
        <f t="shared" si="144"/>
        <v>0</v>
      </c>
      <c r="BRN191" s="367">
        <f t="shared" si="144"/>
        <v>0</v>
      </c>
      <c r="BRO191" s="367">
        <f t="shared" si="144"/>
        <v>0</v>
      </c>
      <c r="BRP191" s="367">
        <f t="shared" si="144"/>
        <v>0</v>
      </c>
      <c r="BRQ191" s="367">
        <f t="shared" si="144"/>
        <v>0</v>
      </c>
      <c r="BRR191" s="367">
        <f t="shared" si="144"/>
        <v>0</v>
      </c>
      <c r="BRS191" s="367">
        <f t="shared" si="144"/>
        <v>0</v>
      </c>
      <c r="BRT191" s="367">
        <f t="shared" si="144"/>
        <v>0</v>
      </c>
      <c r="BRU191" s="367">
        <f t="shared" si="144"/>
        <v>0</v>
      </c>
      <c r="BRV191" s="367">
        <f t="shared" si="144"/>
        <v>0</v>
      </c>
      <c r="BRW191" s="367">
        <f t="shared" si="144"/>
        <v>0</v>
      </c>
      <c r="BRX191" s="367">
        <f t="shared" si="144"/>
        <v>0</v>
      </c>
      <c r="BRY191" s="367">
        <f t="shared" si="144"/>
        <v>0</v>
      </c>
      <c r="BRZ191" s="367">
        <f t="shared" si="144"/>
        <v>0</v>
      </c>
      <c r="BSA191" s="367">
        <f t="shared" si="144"/>
        <v>0</v>
      </c>
      <c r="BSB191" s="367">
        <f t="shared" si="144"/>
        <v>0</v>
      </c>
      <c r="BSC191" s="367">
        <f t="shared" si="144"/>
        <v>0</v>
      </c>
      <c r="BSD191" s="367">
        <f t="shared" si="144"/>
        <v>0</v>
      </c>
      <c r="BSE191" s="367">
        <f t="shared" si="144"/>
        <v>0</v>
      </c>
      <c r="BSF191" s="367">
        <f t="shared" si="144"/>
        <v>0</v>
      </c>
      <c r="BSG191" s="367">
        <f t="shared" si="144"/>
        <v>0</v>
      </c>
      <c r="BSH191" s="367">
        <f t="shared" si="144"/>
        <v>0</v>
      </c>
      <c r="BSI191" s="367">
        <f t="shared" si="144"/>
        <v>0</v>
      </c>
      <c r="BSJ191" s="367">
        <f t="shared" si="144"/>
        <v>0</v>
      </c>
      <c r="BSK191" s="367">
        <f t="shared" si="144"/>
        <v>0</v>
      </c>
      <c r="BSL191" s="367">
        <f t="shared" si="144"/>
        <v>0</v>
      </c>
      <c r="BSM191" s="367">
        <f t="shared" ref="BSM191:BUX191" si="145">BSM18+BSM61+BSM105+BSM148</f>
        <v>0</v>
      </c>
      <c r="BSN191" s="367">
        <f t="shared" si="145"/>
        <v>0</v>
      </c>
      <c r="BSO191" s="367">
        <f t="shared" si="145"/>
        <v>0</v>
      </c>
      <c r="BSP191" s="367">
        <f t="shared" si="145"/>
        <v>0</v>
      </c>
      <c r="BSQ191" s="367">
        <f t="shared" si="145"/>
        <v>0</v>
      </c>
      <c r="BSR191" s="367">
        <f t="shared" si="145"/>
        <v>0</v>
      </c>
      <c r="BSS191" s="367">
        <f t="shared" si="145"/>
        <v>0</v>
      </c>
      <c r="BST191" s="367">
        <f t="shared" si="145"/>
        <v>0</v>
      </c>
      <c r="BSU191" s="367">
        <f t="shared" si="145"/>
        <v>0</v>
      </c>
      <c r="BSV191" s="367">
        <f t="shared" si="145"/>
        <v>0</v>
      </c>
      <c r="BSW191" s="367">
        <f t="shared" si="145"/>
        <v>0</v>
      </c>
      <c r="BSX191" s="367">
        <f t="shared" si="145"/>
        <v>0</v>
      </c>
      <c r="BSY191" s="367">
        <f t="shared" si="145"/>
        <v>0</v>
      </c>
      <c r="BSZ191" s="367">
        <f t="shared" si="145"/>
        <v>0</v>
      </c>
      <c r="BTA191" s="367">
        <f t="shared" si="145"/>
        <v>0</v>
      </c>
      <c r="BTB191" s="367">
        <f t="shared" si="145"/>
        <v>0</v>
      </c>
      <c r="BTC191" s="367">
        <f t="shared" si="145"/>
        <v>0</v>
      </c>
      <c r="BTD191" s="367">
        <f t="shared" si="145"/>
        <v>0</v>
      </c>
      <c r="BTE191" s="367">
        <f t="shared" si="145"/>
        <v>0</v>
      </c>
      <c r="BTF191" s="367">
        <f t="shared" si="145"/>
        <v>0</v>
      </c>
      <c r="BTG191" s="367">
        <f t="shared" si="145"/>
        <v>0</v>
      </c>
      <c r="BTH191" s="367">
        <f t="shared" si="145"/>
        <v>0</v>
      </c>
      <c r="BTI191" s="367">
        <f t="shared" si="145"/>
        <v>0</v>
      </c>
      <c r="BTJ191" s="367">
        <f t="shared" si="145"/>
        <v>0</v>
      </c>
      <c r="BTK191" s="367">
        <f t="shared" si="145"/>
        <v>0</v>
      </c>
      <c r="BTL191" s="367">
        <f t="shared" si="145"/>
        <v>0</v>
      </c>
      <c r="BTM191" s="367">
        <f t="shared" si="145"/>
        <v>0</v>
      </c>
      <c r="BTN191" s="367">
        <f t="shared" si="145"/>
        <v>0</v>
      </c>
      <c r="BTO191" s="367">
        <f t="shared" si="145"/>
        <v>0</v>
      </c>
      <c r="BTP191" s="367">
        <f t="shared" si="145"/>
        <v>0</v>
      </c>
      <c r="BTQ191" s="367">
        <f t="shared" si="145"/>
        <v>0</v>
      </c>
      <c r="BTR191" s="367">
        <f t="shared" si="145"/>
        <v>0</v>
      </c>
      <c r="BTS191" s="367">
        <f t="shared" si="145"/>
        <v>0</v>
      </c>
      <c r="BTT191" s="367">
        <f t="shared" si="145"/>
        <v>0</v>
      </c>
      <c r="BTU191" s="367">
        <f t="shared" si="145"/>
        <v>0</v>
      </c>
      <c r="BTV191" s="367">
        <f t="shared" si="145"/>
        <v>0</v>
      </c>
      <c r="BTW191" s="367">
        <f t="shared" si="145"/>
        <v>0</v>
      </c>
      <c r="BTX191" s="367">
        <f t="shared" si="145"/>
        <v>0</v>
      </c>
      <c r="BTY191" s="367">
        <f t="shared" si="145"/>
        <v>0</v>
      </c>
      <c r="BTZ191" s="367">
        <f t="shared" si="145"/>
        <v>0</v>
      </c>
      <c r="BUA191" s="367">
        <f t="shared" si="145"/>
        <v>0</v>
      </c>
      <c r="BUB191" s="367">
        <f t="shared" si="145"/>
        <v>0</v>
      </c>
      <c r="BUC191" s="367">
        <f t="shared" si="145"/>
        <v>0</v>
      </c>
      <c r="BUD191" s="367">
        <f t="shared" si="145"/>
        <v>0</v>
      </c>
      <c r="BUE191" s="367">
        <f t="shared" si="145"/>
        <v>0</v>
      </c>
      <c r="BUF191" s="367">
        <f t="shared" si="145"/>
        <v>0</v>
      </c>
      <c r="BUG191" s="367">
        <f t="shared" si="145"/>
        <v>0</v>
      </c>
      <c r="BUH191" s="367">
        <f t="shared" si="145"/>
        <v>0</v>
      </c>
      <c r="BUI191" s="367">
        <f t="shared" si="145"/>
        <v>0</v>
      </c>
      <c r="BUJ191" s="367">
        <f t="shared" si="145"/>
        <v>0</v>
      </c>
      <c r="BUK191" s="367">
        <f t="shared" si="145"/>
        <v>0</v>
      </c>
      <c r="BUL191" s="367">
        <f t="shared" si="145"/>
        <v>0</v>
      </c>
      <c r="BUM191" s="367">
        <f t="shared" si="145"/>
        <v>0</v>
      </c>
      <c r="BUN191" s="367">
        <f t="shared" si="145"/>
        <v>0</v>
      </c>
      <c r="BUO191" s="367">
        <f t="shared" si="145"/>
        <v>0</v>
      </c>
      <c r="BUP191" s="367">
        <f t="shared" si="145"/>
        <v>0</v>
      </c>
      <c r="BUQ191" s="367">
        <f t="shared" si="145"/>
        <v>0</v>
      </c>
      <c r="BUR191" s="367">
        <f t="shared" si="145"/>
        <v>0</v>
      </c>
      <c r="BUS191" s="367">
        <f t="shared" si="145"/>
        <v>0</v>
      </c>
      <c r="BUT191" s="367">
        <f t="shared" si="145"/>
        <v>0</v>
      </c>
      <c r="BUU191" s="367">
        <f t="shared" si="145"/>
        <v>0</v>
      </c>
      <c r="BUV191" s="367">
        <f t="shared" si="145"/>
        <v>0</v>
      </c>
      <c r="BUW191" s="367">
        <f t="shared" si="145"/>
        <v>0</v>
      </c>
      <c r="BUX191" s="367">
        <f t="shared" si="145"/>
        <v>0</v>
      </c>
      <c r="BUY191" s="367">
        <f t="shared" ref="BUY191:BXJ191" si="146">BUY18+BUY61+BUY105+BUY148</f>
        <v>0</v>
      </c>
      <c r="BUZ191" s="367">
        <f t="shared" si="146"/>
        <v>0</v>
      </c>
      <c r="BVA191" s="367">
        <f t="shared" si="146"/>
        <v>0</v>
      </c>
      <c r="BVB191" s="367">
        <f t="shared" si="146"/>
        <v>0</v>
      </c>
      <c r="BVC191" s="367">
        <f t="shared" si="146"/>
        <v>0</v>
      </c>
      <c r="BVD191" s="367">
        <f t="shared" si="146"/>
        <v>0</v>
      </c>
      <c r="BVE191" s="367">
        <f t="shared" si="146"/>
        <v>0</v>
      </c>
      <c r="BVF191" s="367">
        <f t="shared" si="146"/>
        <v>0</v>
      </c>
      <c r="BVG191" s="367">
        <f t="shared" si="146"/>
        <v>0</v>
      </c>
      <c r="BVH191" s="367">
        <f t="shared" si="146"/>
        <v>0</v>
      </c>
      <c r="BVI191" s="367">
        <f t="shared" si="146"/>
        <v>0</v>
      </c>
      <c r="BVJ191" s="367">
        <f t="shared" si="146"/>
        <v>0</v>
      </c>
      <c r="BVK191" s="367">
        <f t="shared" si="146"/>
        <v>0</v>
      </c>
      <c r="BVL191" s="367">
        <f t="shared" si="146"/>
        <v>0</v>
      </c>
      <c r="BVM191" s="367">
        <f t="shared" si="146"/>
        <v>0</v>
      </c>
      <c r="BVN191" s="367">
        <f t="shared" si="146"/>
        <v>0</v>
      </c>
      <c r="BVO191" s="367">
        <f t="shared" si="146"/>
        <v>0</v>
      </c>
      <c r="BVP191" s="367">
        <f t="shared" si="146"/>
        <v>0</v>
      </c>
      <c r="BVQ191" s="367">
        <f t="shared" si="146"/>
        <v>0</v>
      </c>
      <c r="BVR191" s="367">
        <f t="shared" si="146"/>
        <v>0</v>
      </c>
      <c r="BVS191" s="367">
        <f t="shared" si="146"/>
        <v>0</v>
      </c>
      <c r="BVT191" s="367">
        <f t="shared" si="146"/>
        <v>0</v>
      </c>
      <c r="BVU191" s="367">
        <f t="shared" si="146"/>
        <v>0</v>
      </c>
      <c r="BVV191" s="367">
        <f t="shared" si="146"/>
        <v>0</v>
      </c>
      <c r="BVW191" s="367">
        <f t="shared" si="146"/>
        <v>0</v>
      </c>
      <c r="BVX191" s="367">
        <f t="shared" si="146"/>
        <v>0</v>
      </c>
      <c r="BVY191" s="367">
        <f t="shared" si="146"/>
        <v>0</v>
      </c>
      <c r="BVZ191" s="367">
        <f t="shared" si="146"/>
        <v>0</v>
      </c>
      <c r="BWA191" s="367">
        <f t="shared" si="146"/>
        <v>0</v>
      </c>
      <c r="BWB191" s="367">
        <f t="shared" si="146"/>
        <v>0</v>
      </c>
      <c r="BWC191" s="367">
        <f t="shared" si="146"/>
        <v>0</v>
      </c>
      <c r="BWD191" s="367">
        <f t="shared" si="146"/>
        <v>0</v>
      </c>
      <c r="BWE191" s="367">
        <f t="shared" si="146"/>
        <v>0</v>
      </c>
      <c r="BWF191" s="367">
        <f t="shared" si="146"/>
        <v>0</v>
      </c>
      <c r="BWG191" s="367">
        <f t="shared" si="146"/>
        <v>0</v>
      </c>
      <c r="BWH191" s="367">
        <f t="shared" si="146"/>
        <v>0</v>
      </c>
      <c r="BWI191" s="367">
        <f t="shared" si="146"/>
        <v>0</v>
      </c>
      <c r="BWJ191" s="367">
        <f t="shared" si="146"/>
        <v>0</v>
      </c>
      <c r="BWK191" s="367">
        <f t="shared" si="146"/>
        <v>0</v>
      </c>
      <c r="BWL191" s="367">
        <f t="shared" si="146"/>
        <v>0</v>
      </c>
      <c r="BWM191" s="367">
        <f t="shared" si="146"/>
        <v>0</v>
      </c>
      <c r="BWN191" s="367">
        <f t="shared" si="146"/>
        <v>0</v>
      </c>
      <c r="BWO191" s="367">
        <f t="shared" si="146"/>
        <v>0</v>
      </c>
      <c r="BWP191" s="367">
        <f t="shared" si="146"/>
        <v>0</v>
      </c>
      <c r="BWQ191" s="367">
        <f t="shared" si="146"/>
        <v>0</v>
      </c>
      <c r="BWR191" s="367">
        <f t="shared" si="146"/>
        <v>0</v>
      </c>
      <c r="BWS191" s="367">
        <f t="shared" si="146"/>
        <v>0</v>
      </c>
      <c r="BWT191" s="367">
        <f t="shared" si="146"/>
        <v>0</v>
      </c>
      <c r="BWU191" s="367">
        <f t="shared" si="146"/>
        <v>0</v>
      </c>
      <c r="BWV191" s="367">
        <f t="shared" si="146"/>
        <v>0</v>
      </c>
      <c r="BWW191" s="367">
        <f t="shared" si="146"/>
        <v>0</v>
      </c>
      <c r="BWX191" s="367">
        <f t="shared" si="146"/>
        <v>0</v>
      </c>
      <c r="BWY191" s="367">
        <f t="shared" si="146"/>
        <v>0</v>
      </c>
      <c r="BWZ191" s="367">
        <f t="shared" si="146"/>
        <v>0</v>
      </c>
      <c r="BXA191" s="367">
        <f t="shared" si="146"/>
        <v>0</v>
      </c>
      <c r="BXB191" s="367">
        <f t="shared" si="146"/>
        <v>0</v>
      </c>
      <c r="BXC191" s="367">
        <f t="shared" si="146"/>
        <v>0</v>
      </c>
      <c r="BXD191" s="367">
        <f t="shared" si="146"/>
        <v>0</v>
      </c>
      <c r="BXE191" s="367">
        <f t="shared" si="146"/>
        <v>0</v>
      </c>
      <c r="BXF191" s="367">
        <f t="shared" si="146"/>
        <v>0</v>
      </c>
      <c r="BXG191" s="367">
        <f t="shared" si="146"/>
        <v>0</v>
      </c>
      <c r="BXH191" s="367">
        <f t="shared" si="146"/>
        <v>0</v>
      </c>
      <c r="BXI191" s="367">
        <f t="shared" si="146"/>
        <v>0</v>
      </c>
      <c r="BXJ191" s="367">
        <f t="shared" si="146"/>
        <v>0</v>
      </c>
      <c r="BXK191" s="367">
        <f t="shared" ref="BXK191:BZV191" si="147">BXK18+BXK61+BXK105+BXK148</f>
        <v>0</v>
      </c>
      <c r="BXL191" s="367">
        <f t="shared" si="147"/>
        <v>0</v>
      </c>
      <c r="BXM191" s="367">
        <f t="shared" si="147"/>
        <v>0</v>
      </c>
      <c r="BXN191" s="367">
        <f t="shared" si="147"/>
        <v>0</v>
      </c>
      <c r="BXO191" s="367">
        <f t="shared" si="147"/>
        <v>0</v>
      </c>
      <c r="BXP191" s="367">
        <f t="shared" si="147"/>
        <v>0</v>
      </c>
      <c r="BXQ191" s="367">
        <f t="shared" si="147"/>
        <v>0</v>
      </c>
      <c r="BXR191" s="367">
        <f t="shared" si="147"/>
        <v>0</v>
      </c>
      <c r="BXS191" s="367">
        <f t="shared" si="147"/>
        <v>0</v>
      </c>
      <c r="BXT191" s="367">
        <f t="shared" si="147"/>
        <v>0</v>
      </c>
      <c r="BXU191" s="367">
        <f t="shared" si="147"/>
        <v>0</v>
      </c>
      <c r="BXV191" s="367">
        <f t="shared" si="147"/>
        <v>0</v>
      </c>
      <c r="BXW191" s="367">
        <f t="shared" si="147"/>
        <v>0</v>
      </c>
      <c r="BXX191" s="367">
        <f t="shared" si="147"/>
        <v>0</v>
      </c>
      <c r="BXY191" s="367">
        <f t="shared" si="147"/>
        <v>0</v>
      </c>
      <c r="BXZ191" s="367">
        <f t="shared" si="147"/>
        <v>0</v>
      </c>
      <c r="BYA191" s="367">
        <f t="shared" si="147"/>
        <v>0</v>
      </c>
      <c r="BYB191" s="367">
        <f t="shared" si="147"/>
        <v>0</v>
      </c>
      <c r="BYC191" s="367">
        <f t="shared" si="147"/>
        <v>0</v>
      </c>
      <c r="BYD191" s="367">
        <f t="shared" si="147"/>
        <v>0</v>
      </c>
      <c r="BYE191" s="367">
        <f t="shared" si="147"/>
        <v>0</v>
      </c>
      <c r="BYF191" s="367">
        <f t="shared" si="147"/>
        <v>0</v>
      </c>
      <c r="BYG191" s="367">
        <f t="shared" si="147"/>
        <v>0</v>
      </c>
      <c r="BYH191" s="367">
        <f t="shared" si="147"/>
        <v>0</v>
      </c>
      <c r="BYI191" s="367">
        <f t="shared" si="147"/>
        <v>0</v>
      </c>
      <c r="BYJ191" s="367">
        <f t="shared" si="147"/>
        <v>0</v>
      </c>
      <c r="BYK191" s="367">
        <f t="shared" si="147"/>
        <v>0</v>
      </c>
      <c r="BYL191" s="367">
        <f t="shared" si="147"/>
        <v>0</v>
      </c>
      <c r="BYM191" s="367">
        <f t="shared" si="147"/>
        <v>0</v>
      </c>
      <c r="BYN191" s="367">
        <f t="shared" si="147"/>
        <v>0</v>
      </c>
      <c r="BYO191" s="367">
        <f t="shared" si="147"/>
        <v>0</v>
      </c>
      <c r="BYP191" s="367">
        <f t="shared" si="147"/>
        <v>0</v>
      </c>
      <c r="BYQ191" s="367">
        <f t="shared" si="147"/>
        <v>0</v>
      </c>
      <c r="BYR191" s="367">
        <f t="shared" si="147"/>
        <v>0</v>
      </c>
      <c r="BYS191" s="367">
        <f t="shared" si="147"/>
        <v>0</v>
      </c>
      <c r="BYT191" s="367">
        <f t="shared" si="147"/>
        <v>0</v>
      </c>
      <c r="BYU191" s="367">
        <f t="shared" si="147"/>
        <v>0</v>
      </c>
      <c r="BYV191" s="367">
        <f t="shared" si="147"/>
        <v>0</v>
      </c>
      <c r="BYW191" s="367">
        <f t="shared" si="147"/>
        <v>0</v>
      </c>
      <c r="BYX191" s="367">
        <f t="shared" si="147"/>
        <v>0</v>
      </c>
      <c r="BYY191" s="367">
        <f t="shared" si="147"/>
        <v>0</v>
      </c>
      <c r="BYZ191" s="367">
        <f t="shared" si="147"/>
        <v>0</v>
      </c>
      <c r="BZA191" s="367">
        <f t="shared" si="147"/>
        <v>0</v>
      </c>
      <c r="BZB191" s="367">
        <f t="shared" si="147"/>
        <v>0</v>
      </c>
      <c r="BZC191" s="367">
        <f t="shared" si="147"/>
        <v>0</v>
      </c>
      <c r="BZD191" s="367">
        <f t="shared" si="147"/>
        <v>0</v>
      </c>
      <c r="BZE191" s="367">
        <f t="shared" si="147"/>
        <v>0</v>
      </c>
      <c r="BZF191" s="367">
        <f t="shared" si="147"/>
        <v>0</v>
      </c>
      <c r="BZG191" s="367">
        <f t="shared" si="147"/>
        <v>0</v>
      </c>
      <c r="BZH191" s="367">
        <f t="shared" si="147"/>
        <v>0</v>
      </c>
      <c r="BZI191" s="367">
        <f t="shared" si="147"/>
        <v>0</v>
      </c>
      <c r="BZJ191" s="367">
        <f t="shared" si="147"/>
        <v>0</v>
      </c>
      <c r="BZK191" s="367">
        <f t="shared" si="147"/>
        <v>0</v>
      </c>
      <c r="BZL191" s="367">
        <f t="shared" si="147"/>
        <v>0</v>
      </c>
      <c r="BZM191" s="367">
        <f t="shared" si="147"/>
        <v>0</v>
      </c>
      <c r="BZN191" s="367">
        <f t="shared" si="147"/>
        <v>0</v>
      </c>
      <c r="BZO191" s="367">
        <f t="shared" si="147"/>
        <v>0</v>
      </c>
      <c r="BZP191" s="367">
        <f t="shared" si="147"/>
        <v>0</v>
      </c>
      <c r="BZQ191" s="367">
        <f t="shared" si="147"/>
        <v>0</v>
      </c>
      <c r="BZR191" s="367">
        <f t="shared" si="147"/>
        <v>0</v>
      </c>
      <c r="BZS191" s="367">
        <f t="shared" si="147"/>
        <v>0</v>
      </c>
      <c r="BZT191" s="367">
        <f t="shared" si="147"/>
        <v>0</v>
      </c>
      <c r="BZU191" s="367">
        <f t="shared" si="147"/>
        <v>0</v>
      </c>
      <c r="BZV191" s="367">
        <f t="shared" si="147"/>
        <v>0</v>
      </c>
      <c r="BZW191" s="367">
        <f t="shared" ref="BZW191:CCH191" si="148">BZW18+BZW61+BZW105+BZW148</f>
        <v>0</v>
      </c>
      <c r="BZX191" s="367">
        <f t="shared" si="148"/>
        <v>0</v>
      </c>
      <c r="BZY191" s="367">
        <f t="shared" si="148"/>
        <v>0</v>
      </c>
      <c r="BZZ191" s="367">
        <f t="shared" si="148"/>
        <v>0</v>
      </c>
      <c r="CAA191" s="367">
        <f t="shared" si="148"/>
        <v>0</v>
      </c>
      <c r="CAB191" s="367">
        <f t="shared" si="148"/>
        <v>0</v>
      </c>
      <c r="CAC191" s="367">
        <f t="shared" si="148"/>
        <v>0</v>
      </c>
      <c r="CAD191" s="367">
        <f t="shared" si="148"/>
        <v>0</v>
      </c>
      <c r="CAE191" s="367">
        <f t="shared" si="148"/>
        <v>0</v>
      </c>
      <c r="CAF191" s="367">
        <f t="shared" si="148"/>
        <v>0</v>
      </c>
      <c r="CAG191" s="367">
        <f t="shared" si="148"/>
        <v>0</v>
      </c>
      <c r="CAH191" s="367">
        <f t="shared" si="148"/>
        <v>0</v>
      </c>
      <c r="CAI191" s="367">
        <f t="shared" si="148"/>
        <v>0</v>
      </c>
      <c r="CAJ191" s="367">
        <f t="shared" si="148"/>
        <v>0</v>
      </c>
      <c r="CAK191" s="367">
        <f t="shared" si="148"/>
        <v>0</v>
      </c>
      <c r="CAL191" s="367">
        <f t="shared" si="148"/>
        <v>0</v>
      </c>
      <c r="CAM191" s="367">
        <f t="shared" si="148"/>
        <v>0</v>
      </c>
      <c r="CAN191" s="367">
        <f t="shared" si="148"/>
        <v>0</v>
      </c>
      <c r="CAO191" s="367">
        <f t="shared" si="148"/>
        <v>0</v>
      </c>
      <c r="CAP191" s="367">
        <f t="shared" si="148"/>
        <v>0</v>
      </c>
      <c r="CAQ191" s="367">
        <f t="shared" si="148"/>
        <v>0</v>
      </c>
      <c r="CAR191" s="367">
        <f t="shared" si="148"/>
        <v>0</v>
      </c>
      <c r="CAS191" s="367">
        <f t="shared" si="148"/>
        <v>0</v>
      </c>
      <c r="CAT191" s="367">
        <f t="shared" si="148"/>
        <v>0</v>
      </c>
      <c r="CAU191" s="367">
        <f t="shared" si="148"/>
        <v>0</v>
      </c>
      <c r="CAV191" s="367">
        <f t="shared" si="148"/>
        <v>0</v>
      </c>
      <c r="CAW191" s="367">
        <f t="shared" si="148"/>
        <v>0</v>
      </c>
      <c r="CAX191" s="367">
        <f t="shared" si="148"/>
        <v>0</v>
      </c>
      <c r="CAY191" s="367">
        <f t="shared" si="148"/>
        <v>0</v>
      </c>
      <c r="CAZ191" s="367">
        <f t="shared" si="148"/>
        <v>0</v>
      </c>
      <c r="CBA191" s="367">
        <f t="shared" si="148"/>
        <v>0</v>
      </c>
      <c r="CBB191" s="367">
        <f t="shared" si="148"/>
        <v>0</v>
      </c>
      <c r="CBC191" s="367">
        <f t="shared" si="148"/>
        <v>0</v>
      </c>
      <c r="CBD191" s="367">
        <f t="shared" si="148"/>
        <v>0</v>
      </c>
      <c r="CBE191" s="367">
        <f t="shared" si="148"/>
        <v>0</v>
      </c>
      <c r="CBF191" s="367">
        <f t="shared" si="148"/>
        <v>0</v>
      </c>
      <c r="CBG191" s="367">
        <f t="shared" si="148"/>
        <v>0</v>
      </c>
      <c r="CBH191" s="367">
        <f t="shared" si="148"/>
        <v>0</v>
      </c>
      <c r="CBI191" s="367">
        <f t="shared" si="148"/>
        <v>0</v>
      </c>
      <c r="CBJ191" s="367">
        <f t="shared" si="148"/>
        <v>0</v>
      </c>
      <c r="CBK191" s="367">
        <f t="shared" si="148"/>
        <v>0</v>
      </c>
      <c r="CBL191" s="367">
        <f t="shared" si="148"/>
        <v>0</v>
      </c>
      <c r="CBM191" s="367">
        <f t="shared" si="148"/>
        <v>0</v>
      </c>
      <c r="CBN191" s="367">
        <f t="shared" si="148"/>
        <v>0</v>
      </c>
      <c r="CBO191" s="367">
        <f t="shared" si="148"/>
        <v>0</v>
      </c>
      <c r="CBP191" s="367">
        <f t="shared" si="148"/>
        <v>0</v>
      </c>
      <c r="CBQ191" s="367">
        <f t="shared" si="148"/>
        <v>0</v>
      </c>
      <c r="CBR191" s="367">
        <f t="shared" si="148"/>
        <v>0</v>
      </c>
      <c r="CBS191" s="367">
        <f t="shared" si="148"/>
        <v>0</v>
      </c>
      <c r="CBT191" s="367">
        <f t="shared" si="148"/>
        <v>0</v>
      </c>
      <c r="CBU191" s="367">
        <f t="shared" si="148"/>
        <v>0</v>
      </c>
      <c r="CBV191" s="367">
        <f t="shared" si="148"/>
        <v>0</v>
      </c>
      <c r="CBW191" s="367">
        <f t="shared" si="148"/>
        <v>0</v>
      </c>
      <c r="CBX191" s="367">
        <f t="shared" si="148"/>
        <v>0</v>
      </c>
      <c r="CBY191" s="367">
        <f t="shared" si="148"/>
        <v>0</v>
      </c>
      <c r="CBZ191" s="367">
        <f t="shared" si="148"/>
        <v>0</v>
      </c>
      <c r="CCA191" s="367">
        <f t="shared" si="148"/>
        <v>0</v>
      </c>
      <c r="CCB191" s="367">
        <f t="shared" si="148"/>
        <v>0</v>
      </c>
      <c r="CCC191" s="367">
        <f t="shared" si="148"/>
        <v>0</v>
      </c>
      <c r="CCD191" s="367">
        <f t="shared" si="148"/>
        <v>0</v>
      </c>
      <c r="CCE191" s="367">
        <f t="shared" si="148"/>
        <v>0</v>
      </c>
      <c r="CCF191" s="367">
        <f t="shared" si="148"/>
        <v>0</v>
      </c>
      <c r="CCG191" s="367">
        <f t="shared" si="148"/>
        <v>0</v>
      </c>
      <c r="CCH191" s="367">
        <f t="shared" si="148"/>
        <v>0</v>
      </c>
      <c r="CCI191" s="367">
        <f t="shared" ref="CCI191:CET191" si="149">CCI18+CCI61+CCI105+CCI148</f>
        <v>0</v>
      </c>
      <c r="CCJ191" s="367">
        <f t="shared" si="149"/>
        <v>0</v>
      </c>
      <c r="CCK191" s="367">
        <f t="shared" si="149"/>
        <v>0</v>
      </c>
      <c r="CCL191" s="367">
        <f t="shared" si="149"/>
        <v>0</v>
      </c>
      <c r="CCM191" s="367">
        <f t="shared" si="149"/>
        <v>0</v>
      </c>
      <c r="CCN191" s="367">
        <f t="shared" si="149"/>
        <v>0</v>
      </c>
      <c r="CCO191" s="367">
        <f t="shared" si="149"/>
        <v>0</v>
      </c>
      <c r="CCP191" s="367">
        <f t="shared" si="149"/>
        <v>0</v>
      </c>
      <c r="CCQ191" s="367">
        <f t="shared" si="149"/>
        <v>0</v>
      </c>
      <c r="CCR191" s="367">
        <f t="shared" si="149"/>
        <v>0</v>
      </c>
      <c r="CCS191" s="367">
        <f t="shared" si="149"/>
        <v>0</v>
      </c>
      <c r="CCT191" s="367">
        <f t="shared" si="149"/>
        <v>0</v>
      </c>
      <c r="CCU191" s="367">
        <f t="shared" si="149"/>
        <v>0</v>
      </c>
      <c r="CCV191" s="367">
        <f t="shared" si="149"/>
        <v>0</v>
      </c>
      <c r="CCW191" s="367">
        <f t="shared" si="149"/>
        <v>0</v>
      </c>
      <c r="CCX191" s="367">
        <f t="shared" si="149"/>
        <v>0</v>
      </c>
      <c r="CCY191" s="367">
        <f t="shared" si="149"/>
        <v>0</v>
      </c>
      <c r="CCZ191" s="367">
        <f t="shared" si="149"/>
        <v>0</v>
      </c>
      <c r="CDA191" s="367">
        <f t="shared" si="149"/>
        <v>0</v>
      </c>
      <c r="CDB191" s="367">
        <f t="shared" si="149"/>
        <v>0</v>
      </c>
      <c r="CDC191" s="367">
        <f t="shared" si="149"/>
        <v>0</v>
      </c>
      <c r="CDD191" s="367">
        <f t="shared" si="149"/>
        <v>0</v>
      </c>
      <c r="CDE191" s="367">
        <f t="shared" si="149"/>
        <v>0</v>
      </c>
      <c r="CDF191" s="367">
        <f t="shared" si="149"/>
        <v>0</v>
      </c>
      <c r="CDG191" s="367">
        <f t="shared" si="149"/>
        <v>0</v>
      </c>
      <c r="CDH191" s="367">
        <f t="shared" si="149"/>
        <v>0</v>
      </c>
      <c r="CDI191" s="367">
        <f t="shared" si="149"/>
        <v>0</v>
      </c>
      <c r="CDJ191" s="367">
        <f t="shared" si="149"/>
        <v>0</v>
      </c>
      <c r="CDK191" s="367">
        <f t="shared" si="149"/>
        <v>0</v>
      </c>
      <c r="CDL191" s="367">
        <f t="shared" si="149"/>
        <v>0</v>
      </c>
      <c r="CDM191" s="367">
        <f t="shared" si="149"/>
        <v>0</v>
      </c>
      <c r="CDN191" s="367">
        <f t="shared" si="149"/>
        <v>0</v>
      </c>
      <c r="CDO191" s="367">
        <f t="shared" si="149"/>
        <v>0</v>
      </c>
      <c r="CDP191" s="367">
        <f t="shared" si="149"/>
        <v>0</v>
      </c>
      <c r="CDQ191" s="367">
        <f t="shared" si="149"/>
        <v>0</v>
      </c>
      <c r="CDR191" s="367">
        <f t="shared" si="149"/>
        <v>0</v>
      </c>
      <c r="CDS191" s="367">
        <f t="shared" si="149"/>
        <v>0</v>
      </c>
      <c r="CDT191" s="367">
        <f t="shared" si="149"/>
        <v>0</v>
      </c>
      <c r="CDU191" s="367">
        <f t="shared" si="149"/>
        <v>0</v>
      </c>
      <c r="CDV191" s="367">
        <f t="shared" si="149"/>
        <v>0</v>
      </c>
      <c r="CDW191" s="367">
        <f t="shared" si="149"/>
        <v>0</v>
      </c>
      <c r="CDX191" s="367">
        <f t="shared" si="149"/>
        <v>0</v>
      </c>
      <c r="CDY191" s="367">
        <f t="shared" si="149"/>
        <v>0</v>
      </c>
      <c r="CDZ191" s="367">
        <f t="shared" si="149"/>
        <v>0</v>
      </c>
      <c r="CEA191" s="367">
        <f t="shared" si="149"/>
        <v>0</v>
      </c>
      <c r="CEB191" s="367">
        <f t="shared" si="149"/>
        <v>0</v>
      </c>
      <c r="CEC191" s="367">
        <f t="shared" si="149"/>
        <v>0</v>
      </c>
      <c r="CED191" s="367">
        <f t="shared" si="149"/>
        <v>0</v>
      </c>
      <c r="CEE191" s="367">
        <f t="shared" si="149"/>
        <v>0</v>
      </c>
      <c r="CEF191" s="367">
        <f t="shared" si="149"/>
        <v>0</v>
      </c>
      <c r="CEG191" s="367">
        <f t="shared" si="149"/>
        <v>0</v>
      </c>
      <c r="CEH191" s="367">
        <f t="shared" si="149"/>
        <v>0</v>
      </c>
      <c r="CEI191" s="367">
        <f t="shared" si="149"/>
        <v>0</v>
      </c>
      <c r="CEJ191" s="367">
        <f t="shared" si="149"/>
        <v>0</v>
      </c>
      <c r="CEK191" s="367">
        <f t="shared" si="149"/>
        <v>0</v>
      </c>
      <c r="CEL191" s="367">
        <f t="shared" si="149"/>
        <v>0</v>
      </c>
      <c r="CEM191" s="367">
        <f t="shared" si="149"/>
        <v>0</v>
      </c>
      <c r="CEN191" s="367">
        <f t="shared" si="149"/>
        <v>0</v>
      </c>
      <c r="CEO191" s="367">
        <f t="shared" si="149"/>
        <v>0</v>
      </c>
      <c r="CEP191" s="367">
        <f t="shared" si="149"/>
        <v>0</v>
      </c>
      <c r="CEQ191" s="367">
        <f t="shared" si="149"/>
        <v>0</v>
      </c>
      <c r="CER191" s="367">
        <f t="shared" si="149"/>
        <v>0</v>
      </c>
      <c r="CES191" s="367">
        <f t="shared" si="149"/>
        <v>0</v>
      </c>
      <c r="CET191" s="367">
        <f t="shared" si="149"/>
        <v>0</v>
      </c>
      <c r="CEU191" s="367">
        <f t="shared" ref="CEU191:CHF191" si="150">CEU18+CEU61+CEU105+CEU148</f>
        <v>0</v>
      </c>
      <c r="CEV191" s="367">
        <f t="shared" si="150"/>
        <v>0</v>
      </c>
      <c r="CEW191" s="367">
        <f t="shared" si="150"/>
        <v>0</v>
      </c>
      <c r="CEX191" s="367">
        <f t="shared" si="150"/>
        <v>0</v>
      </c>
      <c r="CEY191" s="367">
        <f t="shared" si="150"/>
        <v>0</v>
      </c>
      <c r="CEZ191" s="367">
        <f t="shared" si="150"/>
        <v>0</v>
      </c>
      <c r="CFA191" s="367">
        <f t="shared" si="150"/>
        <v>0</v>
      </c>
      <c r="CFB191" s="367">
        <f t="shared" si="150"/>
        <v>0</v>
      </c>
      <c r="CFC191" s="367">
        <f t="shared" si="150"/>
        <v>0</v>
      </c>
      <c r="CFD191" s="367">
        <f t="shared" si="150"/>
        <v>0</v>
      </c>
      <c r="CFE191" s="367">
        <f t="shared" si="150"/>
        <v>0</v>
      </c>
      <c r="CFF191" s="367">
        <f t="shared" si="150"/>
        <v>0</v>
      </c>
      <c r="CFG191" s="367">
        <f t="shared" si="150"/>
        <v>0</v>
      </c>
      <c r="CFH191" s="367">
        <f t="shared" si="150"/>
        <v>0</v>
      </c>
      <c r="CFI191" s="367">
        <f t="shared" si="150"/>
        <v>0</v>
      </c>
      <c r="CFJ191" s="367">
        <f t="shared" si="150"/>
        <v>0</v>
      </c>
      <c r="CFK191" s="367">
        <f t="shared" si="150"/>
        <v>0</v>
      </c>
      <c r="CFL191" s="367">
        <f t="shared" si="150"/>
        <v>0</v>
      </c>
      <c r="CFM191" s="367">
        <f t="shared" si="150"/>
        <v>0</v>
      </c>
      <c r="CFN191" s="367">
        <f t="shared" si="150"/>
        <v>0</v>
      </c>
      <c r="CFO191" s="367">
        <f t="shared" si="150"/>
        <v>0</v>
      </c>
      <c r="CFP191" s="367">
        <f t="shared" si="150"/>
        <v>0</v>
      </c>
      <c r="CFQ191" s="367">
        <f t="shared" si="150"/>
        <v>0</v>
      </c>
      <c r="CFR191" s="367">
        <f t="shared" si="150"/>
        <v>0</v>
      </c>
      <c r="CFS191" s="367">
        <f t="shared" si="150"/>
        <v>0</v>
      </c>
      <c r="CFT191" s="367">
        <f t="shared" si="150"/>
        <v>0</v>
      </c>
      <c r="CFU191" s="367">
        <f t="shared" si="150"/>
        <v>0</v>
      </c>
      <c r="CFV191" s="367">
        <f t="shared" si="150"/>
        <v>0</v>
      </c>
      <c r="CFW191" s="367">
        <f t="shared" si="150"/>
        <v>0</v>
      </c>
      <c r="CFX191" s="367">
        <f t="shared" si="150"/>
        <v>0</v>
      </c>
      <c r="CFY191" s="367">
        <f t="shared" si="150"/>
        <v>0</v>
      </c>
      <c r="CFZ191" s="367">
        <f t="shared" si="150"/>
        <v>0</v>
      </c>
      <c r="CGA191" s="367">
        <f t="shared" si="150"/>
        <v>0</v>
      </c>
      <c r="CGB191" s="367">
        <f t="shared" si="150"/>
        <v>0</v>
      </c>
      <c r="CGC191" s="367">
        <f t="shared" si="150"/>
        <v>0</v>
      </c>
      <c r="CGD191" s="367">
        <f t="shared" si="150"/>
        <v>0</v>
      </c>
      <c r="CGE191" s="367">
        <f t="shared" si="150"/>
        <v>0</v>
      </c>
      <c r="CGF191" s="367">
        <f t="shared" si="150"/>
        <v>0</v>
      </c>
      <c r="CGG191" s="367">
        <f t="shared" si="150"/>
        <v>0</v>
      </c>
      <c r="CGH191" s="367">
        <f t="shared" si="150"/>
        <v>0</v>
      </c>
      <c r="CGI191" s="367">
        <f t="shared" si="150"/>
        <v>0</v>
      </c>
      <c r="CGJ191" s="367">
        <f t="shared" si="150"/>
        <v>0</v>
      </c>
      <c r="CGK191" s="367">
        <f t="shared" si="150"/>
        <v>0</v>
      </c>
      <c r="CGL191" s="367">
        <f t="shared" si="150"/>
        <v>0</v>
      </c>
      <c r="CGM191" s="367">
        <f t="shared" si="150"/>
        <v>0</v>
      </c>
      <c r="CGN191" s="367">
        <f t="shared" si="150"/>
        <v>0</v>
      </c>
      <c r="CGO191" s="367">
        <f t="shared" si="150"/>
        <v>0</v>
      </c>
      <c r="CGP191" s="367">
        <f t="shared" si="150"/>
        <v>0</v>
      </c>
      <c r="CGQ191" s="367">
        <f t="shared" si="150"/>
        <v>0</v>
      </c>
      <c r="CGR191" s="367">
        <f t="shared" si="150"/>
        <v>0</v>
      </c>
      <c r="CGS191" s="367">
        <f t="shared" si="150"/>
        <v>0</v>
      </c>
      <c r="CGT191" s="367">
        <f t="shared" si="150"/>
        <v>0</v>
      </c>
      <c r="CGU191" s="367">
        <f t="shared" si="150"/>
        <v>0</v>
      </c>
      <c r="CGV191" s="367">
        <f t="shared" si="150"/>
        <v>0</v>
      </c>
      <c r="CGW191" s="367">
        <f t="shared" si="150"/>
        <v>0</v>
      </c>
      <c r="CGX191" s="367">
        <f t="shared" si="150"/>
        <v>0</v>
      </c>
      <c r="CGY191" s="367">
        <f t="shared" si="150"/>
        <v>0</v>
      </c>
      <c r="CGZ191" s="367">
        <f t="shared" si="150"/>
        <v>0</v>
      </c>
      <c r="CHA191" s="367">
        <f t="shared" si="150"/>
        <v>0</v>
      </c>
      <c r="CHB191" s="367">
        <f t="shared" si="150"/>
        <v>0</v>
      </c>
      <c r="CHC191" s="367">
        <f t="shared" si="150"/>
        <v>0</v>
      </c>
      <c r="CHD191" s="367">
        <f t="shared" si="150"/>
        <v>0</v>
      </c>
      <c r="CHE191" s="367">
        <f t="shared" si="150"/>
        <v>0</v>
      </c>
      <c r="CHF191" s="367">
        <f t="shared" si="150"/>
        <v>0</v>
      </c>
      <c r="CHG191" s="367">
        <f t="shared" ref="CHG191:CJR191" si="151">CHG18+CHG61+CHG105+CHG148</f>
        <v>0</v>
      </c>
      <c r="CHH191" s="367">
        <f t="shared" si="151"/>
        <v>0</v>
      </c>
      <c r="CHI191" s="367">
        <f t="shared" si="151"/>
        <v>0</v>
      </c>
      <c r="CHJ191" s="367">
        <f t="shared" si="151"/>
        <v>0</v>
      </c>
      <c r="CHK191" s="367">
        <f t="shared" si="151"/>
        <v>0</v>
      </c>
      <c r="CHL191" s="367">
        <f t="shared" si="151"/>
        <v>0</v>
      </c>
      <c r="CHM191" s="367">
        <f t="shared" si="151"/>
        <v>0</v>
      </c>
      <c r="CHN191" s="367">
        <f t="shared" si="151"/>
        <v>0</v>
      </c>
      <c r="CHO191" s="367">
        <f t="shared" si="151"/>
        <v>0</v>
      </c>
      <c r="CHP191" s="367">
        <f t="shared" si="151"/>
        <v>0</v>
      </c>
      <c r="CHQ191" s="367">
        <f t="shared" si="151"/>
        <v>0</v>
      </c>
      <c r="CHR191" s="367">
        <f t="shared" si="151"/>
        <v>0</v>
      </c>
      <c r="CHS191" s="367">
        <f t="shared" si="151"/>
        <v>0</v>
      </c>
      <c r="CHT191" s="367">
        <f t="shared" si="151"/>
        <v>0</v>
      </c>
      <c r="CHU191" s="367">
        <f t="shared" si="151"/>
        <v>0</v>
      </c>
      <c r="CHV191" s="367">
        <f t="shared" si="151"/>
        <v>0</v>
      </c>
      <c r="CHW191" s="367">
        <f t="shared" si="151"/>
        <v>0</v>
      </c>
      <c r="CHX191" s="367">
        <f t="shared" si="151"/>
        <v>0</v>
      </c>
      <c r="CHY191" s="367">
        <f t="shared" si="151"/>
        <v>0</v>
      </c>
      <c r="CHZ191" s="367">
        <f t="shared" si="151"/>
        <v>0</v>
      </c>
      <c r="CIA191" s="367">
        <f t="shared" si="151"/>
        <v>0</v>
      </c>
      <c r="CIB191" s="367">
        <f t="shared" si="151"/>
        <v>0</v>
      </c>
      <c r="CIC191" s="367">
        <f t="shared" si="151"/>
        <v>0</v>
      </c>
      <c r="CID191" s="367">
        <f t="shared" si="151"/>
        <v>0</v>
      </c>
      <c r="CIE191" s="367">
        <f t="shared" si="151"/>
        <v>0</v>
      </c>
      <c r="CIF191" s="367">
        <f t="shared" si="151"/>
        <v>0</v>
      </c>
      <c r="CIG191" s="367">
        <f t="shared" si="151"/>
        <v>0</v>
      </c>
      <c r="CIH191" s="367">
        <f t="shared" si="151"/>
        <v>0</v>
      </c>
      <c r="CII191" s="367">
        <f t="shared" si="151"/>
        <v>0</v>
      </c>
      <c r="CIJ191" s="367">
        <f t="shared" si="151"/>
        <v>0</v>
      </c>
      <c r="CIK191" s="367">
        <f t="shared" si="151"/>
        <v>0</v>
      </c>
      <c r="CIL191" s="367">
        <f t="shared" si="151"/>
        <v>0</v>
      </c>
      <c r="CIM191" s="367">
        <f t="shared" si="151"/>
        <v>0</v>
      </c>
      <c r="CIN191" s="367">
        <f t="shared" si="151"/>
        <v>0</v>
      </c>
      <c r="CIO191" s="367">
        <f t="shared" si="151"/>
        <v>0</v>
      </c>
      <c r="CIP191" s="367">
        <f t="shared" si="151"/>
        <v>0</v>
      </c>
      <c r="CIQ191" s="367">
        <f t="shared" si="151"/>
        <v>0</v>
      </c>
      <c r="CIR191" s="367">
        <f t="shared" si="151"/>
        <v>0</v>
      </c>
      <c r="CIS191" s="367">
        <f t="shared" si="151"/>
        <v>0</v>
      </c>
      <c r="CIT191" s="367">
        <f t="shared" si="151"/>
        <v>0</v>
      </c>
      <c r="CIU191" s="367">
        <f t="shared" si="151"/>
        <v>0</v>
      </c>
      <c r="CIV191" s="367">
        <f t="shared" si="151"/>
        <v>0</v>
      </c>
      <c r="CIW191" s="367">
        <f t="shared" si="151"/>
        <v>0</v>
      </c>
      <c r="CIX191" s="367">
        <f t="shared" si="151"/>
        <v>0</v>
      </c>
      <c r="CIY191" s="367">
        <f t="shared" si="151"/>
        <v>0</v>
      </c>
      <c r="CIZ191" s="367">
        <f t="shared" si="151"/>
        <v>0</v>
      </c>
      <c r="CJA191" s="367">
        <f t="shared" si="151"/>
        <v>0</v>
      </c>
      <c r="CJB191" s="367">
        <f t="shared" si="151"/>
        <v>0</v>
      </c>
      <c r="CJC191" s="367">
        <f t="shared" si="151"/>
        <v>0</v>
      </c>
      <c r="CJD191" s="367">
        <f t="shared" si="151"/>
        <v>0</v>
      </c>
      <c r="CJE191" s="367">
        <f t="shared" si="151"/>
        <v>0</v>
      </c>
      <c r="CJF191" s="367">
        <f t="shared" si="151"/>
        <v>0</v>
      </c>
      <c r="CJG191" s="367">
        <f t="shared" si="151"/>
        <v>0</v>
      </c>
      <c r="CJH191" s="367">
        <f t="shared" si="151"/>
        <v>0</v>
      </c>
      <c r="CJI191" s="367">
        <f t="shared" si="151"/>
        <v>0</v>
      </c>
      <c r="CJJ191" s="367">
        <f t="shared" si="151"/>
        <v>0</v>
      </c>
      <c r="CJK191" s="367">
        <f t="shared" si="151"/>
        <v>0</v>
      </c>
      <c r="CJL191" s="367">
        <f t="shared" si="151"/>
        <v>0</v>
      </c>
      <c r="CJM191" s="367">
        <f t="shared" si="151"/>
        <v>0</v>
      </c>
      <c r="CJN191" s="367">
        <f t="shared" si="151"/>
        <v>0</v>
      </c>
      <c r="CJO191" s="367">
        <f t="shared" si="151"/>
        <v>0</v>
      </c>
      <c r="CJP191" s="367">
        <f t="shared" si="151"/>
        <v>0</v>
      </c>
      <c r="CJQ191" s="367">
        <f t="shared" si="151"/>
        <v>0</v>
      </c>
      <c r="CJR191" s="367">
        <f t="shared" si="151"/>
        <v>0</v>
      </c>
      <c r="CJS191" s="367">
        <f t="shared" ref="CJS191:CMD191" si="152">CJS18+CJS61+CJS105+CJS148</f>
        <v>0</v>
      </c>
      <c r="CJT191" s="367">
        <f t="shared" si="152"/>
        <v>0</v>
      </c>
      <c r="CJU191" s="367">
        <f t="shared" si="152"/>
        <v>0</v>
      </c>
      <c r="CJV191" s="367">
        <f t="shared" si="152"/>
        <v>0</v>
      </c>
      <c r="CJW191" s="367">
        <f t="shared" si="152"/>
        <v>0</v>
      </c>
      <c r="CJX191" s="367">
        <f t="shared" si="152"/>
        <v>0</v>
      </c>
      <c r="CJY191" s="367">
        <f t="shared" si="152"/>
        <v>0</v>
      </c>
      <c r="CJZ191" s="367">
        <f t="shared" si="152"/>
        <v>0</v>
      </c>
      <c r="CKA191" s="367">
        <f t="shared" si="152"/>
        <v>0</v>
      </c>
      <c r="CKB191" s="367">
        <f t="shared" si="152"/>
        <v>0</v>
      </c>
      <c r="CKC191" s="367">
        <f t="shared" si="152"/>
        <v>0</v>
      </c>
      <c r="CKD191" s="367">
        <f t="shared" si="152"/>
        <v>0</v>
      </c>
      <c r="CKE191" s="367">
        <f t="shared" si="152"/>
        <v>0</v>
      </c>
      <c r="CKF191" s="367">
        <f t="shared" si="152"/>
        <v>0</v>
      </c>
      <c r="CKG191" s="367">
        <f t="shared" si="152"/>
        <v>0</v>
      </c>
      <c r="CKH191" s="367">
        <f t="shared" si="152"/>
        <v>0</v>
      </c>
      <c r="CKI191" s="367">
        <f t="shared" si="152"/>
        <v>0</v>
      </c>
      <c r="CKJ191" s="367">
        <f t="shared" si="152"/>
        <v>0</v>
      </c>
      <c r="CKK191" s="367">
        <f t="shared" si="152"/>
        <v>0</v>
      </c>
      <c r="CKL191" s="367">
        <f t="shared" si="152"/>
        <v>0</v>
      </c>
      <c r="CKM191" s="367">
        <f t="shared" si="152"/>
        <v>0</v>
      </c>
      <c r="CKN191" s="367">
        <f t="shared" si="152"/>
        <v>0</v>
      </c>
      <c r="CKO191" s="367">
        <f t="shared" si="152"/>
        <v>0</v>
      </c>
      <c r="CKP191" s="367">
        <f t="shared" si="152"/>
        <v>0</v>
      </c>
      <c r="CKQ191" s="367">
        <f t="shared" si="152"/>
        <v>0</v>
      </c>
      <c r="CKR191" s="367">
        <f t="shared" si="152"/>
        <v>0</v>
      </c>
      <c r="CKS191" s="367">
        <f t="shared" si="152"/>
        <v>0</v>
      </c>
      <c r="CKT191" s="367">
        <f t="shared" si="152"/>
        <v>0</v>
      </c>
      <c r="CKU191" s="367">
        <f t="shared" si="152"/>
        <v>0</v>
      </c>
      <c r="CKV191" s="367">
        <f t="shared" si="152"/>
        <v>0</v>
      </c>
      <c r="CKW191" s="367">
        <f t="shared" si="152"/>
        <v>0</v>
      </c>
      <c r="CKX191" s="367">
        <f t="shared" si="152"/>
        <v>0</v>
      </c>
      <c r="CKY191" s="367">
        <f t="shared" si="152"/>
        <v>0</v>
      </c>
      <c r="CKZ191" s="367">
        <f t="shared" si="152"/>
        <v>0</v>
      </c>
      <c r="CLA191" s="367">
        <f t="shared" si="152"/>
        <v>0</v>
      </c>
      <c r="CLB191" s="367">
        <f t="shared" si="152"/>
        <v>0</v>
      </c>
      <c r="CLC191" s="367">
        <f t="shared" si="152"/>
        <v>0</v>
      </c>
      <c r="CLD191" s="367">
        <f t="shared" si="152"/>
        <v>0</v>
      </c>
      <c r="CLE191" s="367">
        <f t="shared" si="152"/>
        <v>0</v>
      </c>
      <c r="CLF191" s="367">
        <f t="shared" si="152"/>
        <v>0</v>
      </c>
      <c r="CLG191" s="367">
        <f t="shared" si="152"/>
        <v>0</v>
      </c>
      <c r="CLH191" s="367">
        <f t="shared" si="152"/>
        <v>0</v>
      </c>
      <c r="CLI191" s="367">
        <f t="shared" si="152"/>
        <v>0</v>
      </c>
      <c r="CLJ191" s="367">
        <f t="shared" si="152"/>
        <v>0</v>
      </c>
      <c r="CLK191" s="367">
        <f t="shared" si="152"/>
        <v>0</v>
      </c>
      <c r="CLL191" s="367">
        <f t="shared" si="152"/>
        <v>0</v>
      </c>
      <c r="CLM191" s="367">
        <f t="shared" si="152"/>
        <v>0</v>
      </c>
      <c r="CLN191" s="367">
        <f t="shared" si="152"/>
        <v>0</v>
      </c>
      <c r="CLO191" s="367">
        <f t="shared" si="152"/>
        <v>0</v>
      </c>
      <c r="CLP191" s="367">
        <f t="shared" si="152"/>
        <v>0</v>
      </c>
      <c r="CLQ191" s="367">
        <f t="shared" si="152"/>
        <v>0</v>
      </c>
      <c r="CLR191" s="367">
        <f t="shared" si="152"/>
        <v>0</v>
      </c>
      <c r="CLS191" s="367">
        <f t="shared" si="152"/>
        <v>0</v>
      </c>
      <c r="CLT191" s="367">
        <f t="shared" si="152"/>
        <v>0</v>
      </c>
      <c r="CLU191" s="367">
        <f t="shared" si="152"/>
        <v>0</v>
      </c>
      <c r="CLV191" s="367">
        <f t="shared" si="152"/>
        <v>0</v>
      </c>
      <c r="CLW191" s="367">
        <f t="shared" si="152"/>
        <v>0</v>
      </c>
      <c r="CLX191" s="367">
        <f t="shared" si="152"/>
        <v>0</v>
      </c>
      <c r="CLY191" s="367">
        <f t="shared" si="152"/>
        <v>0</v>
      </c>
      <c r="CLZ191" s="367">
        <f t="shared" si="152"/>
        <v>0</v>
      </c>
      <c r="CMA191" s="367">
        <f t="shared" si="152"/>
        <v>0</v>
      </c>
      <c r="CMB191" s="367">
        <f t="shared" si="152"/>
        <v>0</v>
      </c>
      <c r="CMC191" s="367">
        <f t="shared" si="152"/>
        <v>0</v>
      </c>
      <c r="CMD191" s="367">
        <f t="shared" si="152"/>
        <v>0</v>
      </c>
      <c r="CME191" s="367">
        <f t="shared" ref="CME191:COP191" si="153">CME18+CME61+CME105+CME148</f>
        <v>0</v>
      </c>
      <c r="CMF191" s="367">
        <f t="shared" si="153"/>
        <v>0</v>
      </c>
      <c r="CMG191" s="367">
        <f t="shared" si="153"/>
        <v>0</v>
      </c>
      <c r="CMH191" s="367">
        <f t="shared" si="153"/>
        <v>0</v>
      </c>
      <c r="CMI191" s="367">
        <f t="shared" si="153"/>
        <v>0</v>
      </c>
      <c r="CMJ191" s="367">
        <f t="shared" si="153"/>
        <v>0</v>
      </c>
      <c r="CMK191" s="367">
        <f t="shared" si="153"/>
        <v>0</v>
      </c>
      <c r="CML191" s="367">
        <f t="shared" si="153"/>
        <v>0</v>
      </c>
      <c r="CMM191" s="367">
        <f t="shared" si="153"/>
        <v>0</v>
      </c>
      <c r="CMN191" s="367">
        <f t="shared" si="153"/>
        <v>0</v>
      </c>
      <c r="CMO191" s="367">
        <f t="shared" si="153"/>
        <v>0</v>
      </c>
      <c r="CMP191" s="367">
        <f t="shared" si="153"/>
        <v>0</v>
      </c>
      <c r="CMQ191" s="367">
        <f t="shared" si="153"/>
        <v>0</v>
      </c>
      <c r="CMR191" s="367">
        <f t="shared" si="153"/>
        <v>0</v>
      </c>
      <c r="CMS191" s="367">
        <f t="shared" si="153"/>
        <v>0</v>
      </c>
      <c r="CMT191" s="367">
        <f t="shared" si="153"/>
        <v>0</v>
      </c>
      <c r="CMU191" s="367">
        <f t="shared" si="153"/>
        <v>0</v>
      </c>
      <c r="CMV191" s="367">
        <f t="shared" si="153"/>
        <v>0</v>
      </c>
      <c r="CMW191" s="367">
        <f t="shared" si="153"/>
        <v>0</v>
      </c>
      <c r="CMX191" s="367">
        <f t="shared" si="153"/>
        <v>0</v>
      </c>
      <c r="CMY191" s="367">
        <f t="shared" si="153"/>
        <v>0</v>
      </c>
      <c r="CMZ191" s="367">
        <f t="shared" si="153"/>
        <v>0</v>
      </c>
      <c r="CNA191" s="367">
        <f t="shared" si="153"/>
        <v>0</v>
      </c>
      <c r="CNB191" s="367">
        <f t="shared" si="153"/>
        <v>0</v>
      </c>
      <c r="CNC191" s="367">
        <f t="shared" si="153"/>
        <v>0</v>
      </c>
      <c r="CND191" s="367">
        <f t="shared" si="153"/>
        <v>0</v>
      </c>
      <c r="CNE191" s="367">
        <f t="shared" si="153"/>
        <v>0</v>
      </c>
      <c r="CNF191" s="367">
        <f t="shared" si="153"/>
        <v>0</v>
      </c>
      <c r="CNG191" s="367">
        <f t="shared" si="153"/>
        <v>0</v>
      </c>
      <c r="CNH191" s="367">
        <f t="shared" si="153"/>
        <v>0</v>
      </c>
      <c r="CNI191" s="367">
        <f t="shared" si="153"/>
        <v>0</v>
      </c>
      <c r="CNJ191" s="367">
        <f t="shared" si="153"/>
        <v>0</v>
      </c>
      <c r="CNK191" s="367">
        <f t="shared" si="153"/>
        <v>0</v>
      </c>
      <c r="CNL191" s="367">
        <f t="shared" si="153"/>
        <v>0</v>
      </c>
      <c r="CNM191" s="367">
        <f t="shared" si="153"/>
        <v>0</v>
      </c>
      <c r="CNN191" s="367">
        <f t="shared" si="153"/>
        <v>0</v>
      </c>
      <c r="CNO191" s="367">
        <f t="shared" si="153"/>
        <v>0</v>
      </c>
      <c r="CNP191" s="367">
        <f t="shared" si="153"/>
        <v>0</v>
      </c>
      <c r="CNQ191" s="367">
        <f t="shared" si="153"/>
        <v>0</v>
      </c>
      <c r="CNR191" s="367">
        <f t="shared" si="153"/>
        <v>0</v>
      </c>
      <c r="CNS191" s="367">
        <f t="shared" si="153"/>
        <v>0</v>
      </c>
      <c r="CNT191" s="367">
        <f t="shared" si="153"/>
        <v>0</v>
      </c>
      <c r="CNU191" s="367">
        <f t="shared" si="153"/>
        <v>0</v>
      </c>
      <c r="CNV191" s="367">
        <f t="shared" si="153"/>
        <v>0</v>
      </c>
      <c r="CNW191" s="367">
        <f t="shared" si="153"/>
        <v>0</v>
      </c>
      <c r="CNX191" s="367">
        <f t="shared" si="153"/>
        <v>0</v>
      </c>
      <c r="CNY191" s="367">
        <f t="shared" si="153"/>
        <v>0</v>
      </c>
      <c r="CNZ191" s="367">
        <f t="shared" si="153"/>
        <v>0</v>
      </c>
      <c r="COA191" s="367">
        <f t="shared" si="153"/>
        <v>0</v>
      </c>
      <c r="COB191" s="367">
        <f t="shared" si="153"/>
        <v>0</v>
      </c>
      <c r="COC191" s="367">
        <f t="shared" si="153"/>
        <v>0</v>
      </c>
      <c r="COD191" s="367">
        <f t="shared" si="153"/>
        <v>0</v>
      </c>
      <c r="COE191" s="367">
        <f t="shared" si="153"/>
        <v>0</v>
      </c>
      <c r="COF191" s="367">
        <f t="shared" si="153"/>
        <v>0</v>
      </c>
      <c r="COG191" s="367">
        <f t="shared" si="153"/>
        <v>0</v>
      </c>
      <c r="COH191" s="367">
        <f t="shared" si="153"/>
        <v>0</v>
      </c>
      <c r="COI191" s="367">
        <f t="shared" si="153"/>
        <v>0</v>
      </c>
      <c r="COJ191" s="367">
        <f t="shared" si="153"/>
        <v>0</v>
      </c>
      <c r="COK191" s="367">
        <f t="shared" si="153"/>
        <v>0</v>
      </c>
      <c r="COL191" s="367">
        <f t="shared" si="153"/>
        <v>0</v>
      </c>
      <c r="COM191" s="367">
        <f t="shared" si="153"/>
        <v>0</v>
      </c>
      <c r="CON191" s="367">
        <f t="shared" si="153"/>
        <v>0</v>
      </c>
      <c r="COO191" s="367">
        <f t="shared" si="153"/>
        <v>0</v>
      </c>
      <c r="COP191" s="367">
        <f t="shared" si="153"/>
        <v>0</v>
      </c>
      <c r="COQ191" s="367">
        <f t="shared" ref="COQ191:CRB191" si="154">COQ18+COQ61+COQ105+COQ148</f>
        <v>0</v>
      </c>
      <c r="COR191" s="367">
        <f t="shared" si="154"/>
        <v>0</v>
      </c>
      <c r="COS191" s="367">
        <f t="shared" si="154"/>
        <v>0</v>
      </c>
      <c r="COT191" s="367">
        <f t="shared" si="154"/>
        <v>0</v>
      </c>
      <c r="COU191" s="367">
        <f t="shared" si="154"/>
        <v>0</v>
      </c>
      <c r="COV191" s="367">
        <f t="shared" si="154"/>
        <v>0</v>
      </c>
      <c r="COW191" s="367">
        <f t="shared" si="154"/>
        <v>0</v>
      </c>
      <c r="COX191" s="367">
        <f t="shared" si="154"/>
        <v>0</v>
      </c>
      <c r="COY191" s="367">
        <f t="shared" si="154"/>
        <v>0</v>
      </c>
      <c r="COZ191" s="367">
        <f t="shared" si="154"/>
        <v>0</v>
      </c>
      <c r="CPA191" s="367">
        <f t="shared" si="154"/>
        <v>0</v>
      </c>
      <c r="CPB191" s="367">
        <f t="shared" si="154"/>
        <v>0</v>
      </c>
      <c r="CPC191" s="367">
        <f t="shared" si="154"/>
        <v>0</v>
      </c>
      <c r="CPD191" s="367">
        <f t="shared" si="154"/>
        <v>0</v>
      </c>
      <c r="CPE191" s="367">
        <f t="shared" si="154"/>
        <v>0</v>
      </c>
      <c r="CPF191" s="367">
        <f t="shared" si="154"/>
        <v>0</v>
      </c>
      <c r="CPG191" s="367">
        <f t="shared" si="154"/>
        <v>0</v>
      </c>
      <c r="CPH191" s="367">
        <f t="shared" si="154"/>
        <v>0</v>
      </c>
      <c r="CPI191" s="367">
        <f t="shared" si="154"/>
        <v>0</v>
      </c>
      <c r="CPJ191" s="367">
        <f t="shared" si="154"/>
        <v>0</v>
      </c>
      <c r="CPK191" s="367">
        <f t="shared" si="154"/>
        <v>0</v>
      </c>
      <c r="CPL191" s="367">
        <f t="shared" si="154"/>
        <v>0</v>
      </c>
      <c r="CPM191" s="367">
        <f t="shared" si="154"/>
        <v>0</v>
      </c>
      <c r="CPN191" s="367">
        <f t="shared" si="154"/>
        <v>0</v>
      </c>
      <c r="CPO191" s="367">
        <f t="shared" si="154"/>
        <v>0</v>
      </c>
      <c r="CPP191" s="367">
        <f t="shared" si="154"/>
        <v>0</v>
      </c>
      <c r="CPQ191" s="367">
        <f t="shared" si="154"/>
        <v>0</v>
      </c>
      <c r="CPR191" s="367">
        <f t="shared" si="154"/>
        <v>0</v>
      </c>
      <c r="CPS191" s="367">
        <f t="shared" si="154"/>
        <v>0</v>
      </c>
      <c r="CPT191" s="367">
        <f t="shared" si="154"/>
        <v>0</v>
      </c>
      <c r="CPU191" s="367">
        <f t="shared" si="154"/>
        <v>0</v>
      </c>
      <c r="CPV191" s="367">
        <f t="shared" si="154"/>
        <v>0</v>
      </c>
      <c r="CPW191" s="367">
        <f t="shared" si="154"/>
        <v>0</v>
      </c>
      <c r="CPX191" s="367">
        <f t="shared" si="154"/>
        <v>0</v>
      </c>
      <c r="CPY191" s="367">
        <f t="shared" si="154"/>
        <v>0</v>
      </c>
      <c r="CPZ191" s="367">
        <f t="shared" si="154"/>
        <v>0</v>
      </c>
      <c r="CQA191" s="367">
        <f t="shared" si="154"/>
        <v>0</v>
      </c>
      <c r="CQB191" s="367">
        <f t="shared" si="154"/>
        <v>0</v>
      </c>
      <c r="CQC191" s="367">
        <f t="shared" si="154"/>
        <v>0</v>
      </c>
      <c r="CQD191" s="367">
        <f t="shared" si="154"/>
        <v>0</v>
      </c>
      <c r="CQE191" s="367">
        <f t="shared" si="154"/>
        <v>0</v>
      </c>
      <c r="CQF191" s="367">
        <f t="shared" si="154"/>
        <v>0</v>
      </c>
      <c r="CQG191" s="367">
        <f t="shared" si="154"/>
        <v>0</v>
      </c>
      <c r="CQH191" s="367">
        <f t="shared" si="154"/>
        <v>0</v>
      </c>
      <c r="CQI191" s="367">
        <f t="shared" si="154"/>
        <v>0</v>
      </c>
      <c r="CQJ191" s="367">
        <f t="shared" si="154"/>
        <v>0</v>
      </c>
      <c r="CQK191" s="367">
        <f t="shared" si="154"/>
        <v>0</v>
      </c>
      <c r="CQL191" s="367">
        <f t="shared" si="154"/>
        <v>0</v>
      </c>
      <c r="CQM191" s="367">
        <f t="shared" si="154"/>
        <v>0</v>
      </c>
      <c r="CQN191" s="367">
        <f t="shared" si="154"/>
        <v>0</v>
      </c>
      <c r="CQO191" s="367">
        <f t="shared" si="154"/>
        <v>0</v>
      </c>
      <c r="CQP191" s="367">
        <f t="shared" si="154"/>
        <v>0</v>
      </c>
      <c r="CQQ191" s="367">
        <f t="shared" si="154"/>
        <v>0</v>
      </c>
      <c r="CQR191" s="367">
        <f t="shared" si="154"/>
        <v>0</v>
      </c>
      <c r="CQS191" s="367">
        <f t="shared" si="154"/>
        <v>0</v>
      </c>
      <c r="CQT191" s="367">
        <f t="shared" si="154"/>
        <v>0</v>
      </c>
      <c r="CQU191" s="367">
        <f t="shared" si="154"/>
        <v>0</v>
      </c>
      <c r="CQV191" s="367">
        <f t="shared" si="154"/>
        <v>0</v>
      </c>
      <c r="CQW191" s="367">
        <f t="shared" si="154"/>
        <v>0</v>
      </c>
      <c r="CQX191" s="367">
        <f t="shared" si="154"/>
        <v>0</v>
      </c>
      <c r="CQY191" s="367">
        <f t="shared" si="154"/>
        <v>0</v>
      </c>
      <c r="CQZ191" s="367">
        <f t="shared" si="154"/>
        <v>0</v>
      </c>
      <c r="CRA191" s="367">
        <f t="shared" si="154"/>
        <v>0</v>
      </c>
      <c r="CRB191" s="367">
        <f t="shared" si="154"/>
        <v>0</v>
      </c>
      <c r="CRC191" s="367">
        <f t="shared" ref="CRC191:CTN191" si="155">CRC18+CRC61+CRC105+CRC148</f>
        <v>0</v>
      </c>
      <c r="CRD191" s="367">
        <f t="shared" si="155"/>
        <v>0</v>
      </c>
      <c r="CRE191" s="367">
        <f t="shared" si="155"/>
        <v>0</v>
      </c>
      <c r="CRF191" s="367">
        <f t="shared" si="155"/>
        <v>0</v>
      </c>
      <c r="CRG191" s="367">
        <f t="shared" si="155"/>
        <v>0</v>
      </c>
      <c r="CRH191" s="367">
        <f t="shared" si="155"/>
        <v>0</v>
      </c>
      <c r="CRI191" s="367">
        <f t="shared" si="155"/>
        <v>0</v>
      </c>
      <c r="CRJ191" s="367">
        <f t="shared" si="155"/>
        <v>0</v>
      </c>
      <c r="CRK191" s="367">
        <f t="shared" si="155"/>
        <v>0</v>
      </c>
      <c r="CRL191" s="367">
        <f t="shared" si="155"/>
        <v>0</v>
      </c>
      <c r="CRM191" s="367">
        <f t="shared" si="155"/>
        <v>0</v>
      </c>
      <c r="CRN191" s="367">
        <f t="shared" si="155"/>
        <v>0</v>
      </c>
      <c r="CRO191" s="367">
        <f t="shared" si="155"/>
        <v>0</v>
      </c>
      <c r="CRP191" s="367">
        <f t="shared" si="155"/>
        <v>0</v>
      </c>
      <c r="CRQ191" s="367">
        <f t="shared" si="155"/>
        <v>0</v>
      </c>
      <c r="CRR191" s="367">
        <f t="shared" si="155"/>
        <v>0</v>
      </c>
      <c r="CRS191" s="367">
        <f t="shared" si="155"/>
        <v>0</v>
      </c>
      <c r="CRT191" s="367">
        <f t="shared" si="155"/>
        <v>0</v>
      </c>
      <c r="CRU191" s="367">
        <f t="shared" si="155"/>
        <v>0</v>
      </c>
      <c r="CRV191" s="367">
        <f t="shared" si="155"/>
        <v>0</v>
      </c>
      <c r="CRW191" s="367">
        <f t="shared" si="155"/>
        <v>0</v>
      </c>
      <c r="CRX191" s="367">
        <f t="shared" si="155"/>
        <v>0</v>
      </c>
      <c r="CRY191" s="367">
        <f t="shared" si="155"/>
        <v>0</v>
      </c>
      <c r="CRZ191" s="367">
        <f t="shared" si="155"/>
        <v>0</v>
      </c>
      <c r="CSA191" s="367">
        <f t="shared" si="155"/>
        <v>0</v>
      </c>
      <c r="CSB191" s="367">
        <f t="shared" si="155"/>
        <v>0</v>
      </c>
      <c r="CSC191" s="367">
        <f t="shared" si="155"/>
        <v>0</v>
      </c>
      <c r="CSD191" s="367">
        <f t="shared" si="155"/>
        <v>0</v>
      </c>
      <c r="CSE191" s="367">
        <f t="shared" si="155"/>
        <v>0</v>
      </c>
      <c r="CSF191" s="367">
        <f t="shared" si="155"/>
        <v>0</v>
      </c>
      <c r="CSG191" s="367">
        <f t="shared" si="155"/>
        <v>0</v>
      </c>
      <c r="CSH191" s="367">
        <f t="shared" si="155"/>
        <v>0</v>
      </c>
      <c r="CSI191" s="367">
        <f t="shared" si="155"/>
        <v>0</v>
      </c>
      <c r="CSJ191" s="367">
        <f t="shared" si="155"/>
        <v>0</v>
      </c>
      <c r="CSK191" s="367">
        <f t="shared" si="155"/>
        <v>0</v>
      </c>
      <c r="CSL191" s="367">
        <f t="shared" si="155"/>
        <v>0</v>
      </c>
      <c r="CSM191" s="367">
        <f t="shared" si="155"/>
        <v>0</v>
      </c>
      <c r="CSN191" s="367">
        <f t="shared" si="155"/>
        <v>0</v>
      </c>
      <c r="CSO191" s="367">
        <f t="shared" si="155"/>
        <v>0</v>
      </c>
      <c r="CSP191" s="367">
        <f t="shared" si="155"/>
        <v>0</v>
      </c>
      <c r="CSQ191" s="367">
        <f t="shared" si="155"/>
        <v>0</v>
      </c>
      <c r="CSR191" s="367">
        <f t="shared" si="155"/>
        <v>0</v>
      </c>
      <c r="CSS191" s="367">
        <f t="shared" si="155"/>
        <v>0</v>
      </c>
      <c r="CST191" s="367">
        <f t="shared" si="155"/>
        <v>0</v>
      </c>
      <c r="CSU191" s="367">
        <f t="shared" si="155"/>
        <v>0</v>
      </c>
      <c r="CSV191" s="367">
        <f t="shared" si="155"/>
        <v>0</v>
      </c>
      <c r="CSW191" s="367">
        <f t="shared" si="155"/>
        <v>0</v>
      </c>
      <c r="CSX191" s="367">
        <f t="shared" si="155"/>
        <v>0</v>
      </c>
      <c r="CSY191" s="367">
        <f t="shared" si="155"/>
        <v>0</v>
      </c>
      <c r="CSZ191" s="367">
        <f t="shared" si="155"/>
        <v>0</v>
      </c>
      <c r="CTA191" s="367">
        <f t="shared" si="155"/>
        <v>0</v>
      </c>
      <c r="CTB191" s="367">
        <f t="shared" si="155"/>
        <v>0</v>
      </c>
      <c r="CTC191" s="367">
        <f t="shared" si="155"/>
        <v>0</v>
      </c>
      <c r="CTD191" s="367">
        <f t="shared" si="155"/>
        <v>0</v>
      </c>
      <c r="CTE191" s="367">
        <f t="shared" si="155"/>
        <v>0</v>
      </c>
      <c r="CTF191" s="367">
        <f t="shared" si="155"/>
        <v>0</v>
      </c>
      <c r="CTG191" s="367">
        <f t="shared" si="155"/>
        <v>0</v>
      </c>
      <c r="CTH191" s="367">
        <f t="shared" si="155"/>
        <v>0</v>
      </c>
      <c r="CTI191" s="367">
        <f t="shared" si="155"/>
        <v>0</v>
      </c>
      <c r="CTJ191" s="367">
        <f t="shared" si="155"/>
        <v>0</v>
      </c>
      <c r="CTK191" s="367">
        <f t="shared" si="155"/>
        <v>0</v>
      </c>
      <c r="CTL191" s="367">
        <f t="shared" si="155"/>
        <v>0</v>
      </c>
      <c r="CTM191" s="367">
        <f t="shared" si="155"/>
        <v>0</v>
      </c>
      <c r="CTN191" s="367">
        <f t="shared" si="155"/>
        <v>0</v>
      </c>
      <c r="CTO191" s="367">
        <f t="shared" ref="CTO191:CVZ191" si="156">CTO18+CTO61+CTO105+CTO148</f>
        <v>0</v>
      </c>
      <c r="CTP191" s="367">
        <f t="shared" si="156"/>
        <v>0</v>
      </c>
      <c r="CTQ191" s="367">
        <f t="shared" si="156"/>
        <v>0</v>
      </c>
      <c r="CTR191" s="367">
        <f t="shared" si="156"/>
        <v>0</v>
      </c>
      <c r="CTS191" s="367">
        <f t="shared" si="156"/>
        <v>0</v>
      </c>
      <c r="CTT191" s="367">
        <f t="shared" si="156"/>
        <v>0</v>
      </c>
      <c r="CTU191" s="367">
        <f t="shared" si="156"/>
        <v>0</v>
      </c>
      <c r="CTV191" s="367">
        <f t="shared" si="156"/>
        <v>0</v>
      </c>
      <c r="CTW191" s="367">
        <f t="shared" si="156"/>
        <v>0</v>
      </c>
      <c r="CTX191" s="367">
        <f t="shared" si="156"/>
        <v>0</v>
      </c>
      <c r="CTY191" s="367">
        <f t="shared" si="156"/>
        <v>0</v>
      </c>
      <c r="CTZ191" s="367">
        <f t="shared" si="156"/>
        <v>0</v>
      </c>
      <c r="CUA191" s="367">
        <f t="shared" si="156"/>
        <v>0</v>
      </c>
      <c r="CUB191" s="367">
        <f t="shared" si="156"/>
        <v>0</v>
      </c>
      <c r="CUC191" s="367">
        <f t="shared" si="156"/>
        <v>0</v>
      </c>
      <c r="CUD191" s="367">
        <f t="shared" si="156"/>
        <v>0</v>
      </c>
      <c r="CUE191" s="367">
        <f t="shared" si="156"/>
        <v>0</v>
      </c>
      <c r="CUF191" s="367">
        <f t="shared" si="156"/>
        <v>0</v>
      </c>
      <c r="CUG191" s="367">
        <f t="shared" si="156"/>
        <v>0</v>
      </c>
      <c r="CUH191" s="367">
        <f t="shared" si="156"/>
        <v>0</v>
      </c>
      <c r="CUI191" s="367">
        <f t="shared" si="156"/>
        <v>0</v>
      </c>
      <c r="CUJ191" s="367">
        <f t="shared" si="156"/>
        <v>0</v>
      </c>
      <c r="CUK191" s="367">
        <f t="shared" si="156"/>
        <v>0</v>
      </c>
      <c r="CUL191" s="367">
        <f t="shared" si="156"/>
        <v>0</v>
      </c>
      <c r="CUM191" s="367">
        <f t="shared" si="156"/>
        <v>0</v>
      </c>
      <c r="CUN191" s="367">
        <f t="shared" si="156"/>
        <v>0</v>
      </c>
      <c r="CUO191" s="367">
        <f t="shared" si="156"/>
        <v>0</v>
      </c>
      <c r="CUP191" s="367">
        <f t="shared" si="156"/>
        <v>0</v>
      </c>
      <c r="CUQ191" s="367">
        <f t="shared" si="156"/>
        <v>0</v>
      </c>
      <c r="CUR191" s="367">
        <f t="shared" si="156"/>
        <v>0</v>
      </c>
      <c r="CUS191" s="367">
        <f t="shared" si="156"/>
        <v>0</v>
      </c>
      <c r="CUT191" s="367">
        <f t="shared" si="156"/>
        <v>0</v>
      </c>
      <c r="CUU191" s="367">
        <f t="shared" si="156"/>
        <v>0</v>
      </c>
      <c r="CUV191" s="367">
        <f t="shared" si="156"/>
        <v>0</v>
      </c>
      <c r="CUW191" s="367">
        <f t="shared" si="156"/>
        <v>0</v>
      </c>
      <c r="CUX191" s="367">
        <f t="shared" si="156"/>
        <v>0</v>
      </c>
      <c r="CUY191" s="367">
        <f t="shared" si="156"/>
        <v>0</v>
      </c>
      <c r="CUZ191" s="367">
        <f t="shared" si="156"/>
        <v>0</v>
      </c>
      <c r="CVA191" s="367">
        <f t="shared" si="156"/>
        <v>0</v>
      </c>
      <c r="CVB191" s="367">
        <f t="shared" si="156"/>
        <v>0</v>
      </c>
      <c r="CVC191" s="367">
        <f t="shared" si="156"/>
        <v>0</v>
      </c>
      <c r="CVD191" s="367">
        <f t="shared" si="156"/>
        <v>0</v>
      </c>
      <c r="CVE191" s="367">
        <f t="shared" si="156"/>
        <v>0</v>
      </c>
      <c r="CVF191" s="367">
        <f t="shared" si="156"/>
        <v>0</v>
      </c>
      <c r="CVG191" s="367">
        <f t="shared" si="156"/>
        <v>0</v>
      </c>
      <c r="CVH191" s="367">
        <f t="shared" si="156"/>
        <v>0</v>
      </c>
      <c r="CVI191" s="367">
        <f t="shared" si="156"/>
        <v>0</v>
      </c>
      <c r="CVJ191" s="367">
        <f t="shared" si="156"/>
        <v>0</v>
      </c>
      <c r="CVK191" s="367">
        <f t="shared" si="156"/>
        <v>0</v>
      </c>
      <c r="CVL191" s="367">
        <f t="shared" si="156"/>
        <v>0</v>
      </c>
      <c r="CVM191" s="367">
        <f t="shared" si="156"/>
        <v>0</v>
      </c>
      <c r="CVN191" s="367">
        <f t="shared" si="156"/>
        <v>0</v>
      </c>
      <c r="CVO191" s="367">
        <f t="shared" si="156"/>
        <v>0</v>
      </c>
      <c r="CVP191" s="367">
        <f t="shared" si="156"/>
        <v>0</v>
      </c>
      <c r="CVQ191" s="367">
        <f t="shared" si="156"/>
        <v>0</v>
      </c>
      <c r="CVR191" s="367">
        <f t="shared" si="156"/>
        <v>0</v>
      </c>
      <c r="CVS191" s="367">
        <f t="shared" si="156"/>
        <v>0</v>
      </c>
      <c r="CVT191" s="367">
        <f t="shared" si="156"/>
        <v>0</v>
      </c>
      <c r="CVU191" s="367">
        <f t="shared" si="156"/>
        <v>0</v>
      </c>
      <c r="CVV191" s="367">
        <f t="shared" si="156"/>
        <v>0</v>
      </c>
      <c r="CVW191" s="367">
        <f t="shared" si="156"/>
        <v>0</v>
      </c>
      <c r="CVX191" s="367">
        <f t="shared" si="156"/>
        <v>0</v>
      </c>
      <c r="CVY191" s="367">
        <f t="shared" si="156"/>
        <v>0</v>
      </c>
      <c r="CVZ191" s="367">
        <f t="shared" si="156"/>
        <v>0</v>
      </c>
      <c r="CWA191" s="367">
        <f t="shared" ref="CWA191:CYL191" si="157">CWA18+CWA61+CWA105+CWA148</f>
        <v>0</v>
      </c>
      <c r="CWB191" s="367">
        <f t="shared" si="157"/>
        <v>0</v>
      </c>
      <c r="CWC191" s="367">
        <f t="shared" si="157"/>
        <v>0</v>
      </c>
      <c r="CWD191" s="367">
        <f t="shared" si="157"/>
        <v>0</v>
      </c>
      <c r="CWE191" s="367">
        <f t="shared" si="157"/>
        <v>0</v>
      </c>
      <c r="CWF191" s="367">
        <f t="shared" si="157"/>
        <v>0</v>
      </c>
      <c r="CWG191" s="367">
        <f t="shared" si="157"/>
        <v>0</v>
      </c>
      <c r="CWH191" s="367">
        <f t="shared" si="157"/>
        <v>0</v>
      </c>
      <c r="CWI191" s="367">
        <f t="shared" si="157"/>
        <v>0</v>
      </c>
      <c r="CWJ191" s="367">
        <f t="shared" si="157"/>
        <v>0</v>
      </c>
      <c r="CWK191" s="367">
        <f t="shared" si="157"/>
        <v>0</v>
      </c>
      <c r="CWL191" s="367">
        <f t="shared" si="157"/>
        <v>0</v>
      </c>
      <c r="CWM191" s="367">
        <f t="shared" si="157"/>
        <v>0</v>
      </c>
      <c r="CWN191" s="367">
        <f t="shared" si="157"/>
        <v>0</v>
      </c>
      <c r="CWO191" s="367">
        <f t="shared" si="157"/>
        <v>0</v>
      </c>
      <c r="CWP191" s="367">
        <f t="shared" si="157"/>
        <v>0</v>
      </c>
      <c r="CWQ191" s="367">
        <f t="shared" si="157"/>
        <v>0</v>
      </c>
      <c r="CWR191" s="367">
        <f t="shared" si="157"/>
        <v>0</v>
      </c>
      <c r="CWS191" s="367">
        <f t="shared" si="157"/>
        <v>0</v>
      </c>
      <c r="CWT191" s="367">
        <f t="shared" si="157"/>
        <v>0</v>
      </c>
      <c r="CWU191" s="367">
        <f t="shared" si="157"/>
        <v>0</v>
      </c>
      <c r="CWV191" s="367">
        <f t="shared" si="157"/>
        <v>0</v>
      </c>
      <c r="CWW191" s="367">
        <f t="shared" si="157"/>
        <v>0</v>
      </c>
      <c r="CWX191" s="367">
        <f t="shared" si="157"/>
        <v>0</v>
      </c>
      <c r="CWY191" s="367">
        <f t="shared" si="157"/>
        <v>0</v>
      </c>
      <c r="CWZ191" s="367">
        <f t="shared" si="157"/>
        <v>0</v>
      </c>
      <c r="CXA191" s="367">
        <f t="shared" si="157"/>
        <v>0</v>
      </c>
      <c r="CXB191" s="367">
        <f t="shared" si="157"/>
        <v>0</v>
      </c>
      <c r="CXC191" s="367">
        <f t="shared" si="157"/>
        <v>0</v>
      </c>
      <c r="CXD191" s="367">
        <f t="shared" si="157"/>
        <v>0</v>
      </c>
      <c r="CXE191" s="367">
        <f t="shared" si="157"/>
        <v>0</v>
      </c>
      <c r="CXF191" s="367">
        <f t="shared" si="157"/>
        <v>0</v>
      </c>
      <c r="CXG191" s="367">
        <f t="shared" si="157"/>
        <v>0</v>
      </c>
      <c r="CXH191" s="367">
        <f t="shared" si="157"/>
        <v>0</v>
      </c>
      <c r="CXI191" s="367">
        <f t="shared" si="157"/>
        <v>0</v>
      </c>
      <c r="CXJ191" s="367">
        <f t="shared" si="157"/>
        <v>0</v>
      </c>
      <c r="CXK191" s="367">
        <f t="shared" si="157"/>
        <v>0</v>
      </c>
      <c r="CXL191" s="367">
        <f t="shared" si="157"/>
        <v>0</v>
      </c>
      <c r="CXM191" s="367">
        <f t="shared" si="157"/>
        <v>0</v>
      </c>
      <c r="CXN191" s="367">
        <f t="shared" si="157"/>
        <v>0</v>
      </c>
      <c r="CXO191" s="367">
        <f t="shared" si="157"/>
        <v>0</v>
      </c>
      <c r="CXP191" s="367">
        <f t="shared" si="157"/>
        <v>0</v>
      </c>
      <c r="CXQ191" s="367">
        <f t="shared" si="157"/>
        <v>0</v>
      </c>
      <c r="CXR191" s="367">
        <f t="shared" si="157"/>
        <v>0</v>
      </c>
      <c r="CXS191" s="367">
        <f t="shared" si="157"/>
        <v>0</v>
      </c>
      <c r="CXT191" s="367">
        <f t="shared" si="157"/>
        <v>0</v>
      </c>
      <c r="CXU191" s="367">
        <f t="shared" si="157"/>
        <v>0</v>
      </c>
      <c r="CXV191" s="367">
        <f t="shared" si="157"/>
        <v>0</v>
      </c>
      <c r="CXW191" s="367">
        <f t="shared" si="157"/>
        <v>0</v>
      </c>
      <c r="CXX191" s="367">
        <f t="shared" si="157"/>
        <v>0</v>
      </c>
      <c r="CXY191" s="367">
        <f t="shared" si="157"/>
        <v>0</v>
      </c>
      <c r="CXZ191" s="367">
        <f t="shared" si="157"/>
        <v>0</v>
      </c>
      <c r="CYA191" s="367">
        <f t="shared" si="157"/>
        <v>0</v>
      </c>
      <c r="CYB191" s="367">
        <f t="shared" si="157"/>
        <v>0</v>
      </c>
      <c r="CYC191" s="367">
        <f t="shared" si="157"/>
        <v>0</v>
      </c>
      <c r="CYD191" s="367">
        <f t="shared" si="157"/>
        <v>0</v>
      </c>
      <c r="CYE191" s="367">
        <f t="shared" si="157"/>
        <v>0</v>
      </c>
      <c r="CYF191" s="367">
        <f t="shared" si="157"/>
        <v>0</v>
      </c>
      <c r="CYG191" s="367">
        <f t="shared" si="157"/>
        <v>0</v>
      </c>
      <c r="CYH191" s="367">
        <f t="shared" si="157"/>
        <v>0</v>
      </c>
      <c r="CYI191" s="367">
        <f t="shared" si="157"/>
        <v>0</v>
      </c>
      <c r="CYJ191" s="367">
        <f t="shared" si="157"/>
        <v>0</v>
      </c>
      <c r="CYK191" s="367">
        <f t="shared" si="157"/>
        <v>0</v>
      </c>
      <c r="CYL191" s="367">
        <f t="shared" si="157"/>
        <v>0</v>
      </c>
      <c r="CYM191" s="367">
        <f t="shared" ref="CYM191:DAX191" si="158">CYM18+CYM61+CYM105+CYM148</f>
        <v>0</v>
      </c>
      <c r="CYN191" s="367">
        <f t="shared" si="158"/>
        <v>0</v>
      </c>
      <c r="CYO191" s="367">
        <f t="shared" si="158"/>
        <v>0</v>
      </c>
      <c r="CYP191" s="367">
        <f t="shared" si="158"/>
        <v>0</v>
      </c>
      <c r="CYQ191" s="367">
        <f t="shared" si="158"/>
        <v>0</v>
      </c>
      <c r="CYR191" s="367">
        <f t="shared" si="158"/>
        <v>0</v>
      </c>
      <c r="CYS191" s="367">
        <f t="shared" si="158"/>
        <v>0</v>
      </c>
      <c r="CYT191" s="367">
        <f t="shared" si="158"/>
        <v>0</v>
      </c>
      <c r="CYU191" s="367">
        <f t="shared" si="158"/>
        <v>0</v>
      </c>
      <c r="CYV191" s="367">
        <f t="shared" si="158"/>
        <v>0</v>
      </c>
      <c r="CYW191" s="367">
        <f t="shared" si="158"/>
        <v>0</v>
      </c>
      <c r="CYX191" s="367">
        <f t="shared" si="158"/>
        <v>0</v>
      </c>
      <c r="CYY191" s="367">
        <f t="shared" si="158"/>
        <v>0</v>
      </c>
      <c r="CYZ191" s="367">
        <f t="shared" si="158"/>
        <v>0</v>
      </c>
      <c r="CZA191" s="367">
        <f t="shared" si="158"/>
        <v>0</v>
      </c>
      <c r="CZB191" s="367">
        <f t="shared" si="158"/>
        <v>0</v>
      </c>
      <c r="CZC191" s="367">
        <f t="shared" si="158"/>
        <v>0</v>
      </c>
      <c r="CZD191" s="367">
        <f t="shared" si="158"/>
        <v>0</v>
      </c>
      <c r="CZE191" s="367">
        <f t="shared" si="158"/>
        <v>0</v>
      </c>
      <c r="CZF191" s="367">
        <f t="shared" si="158"/>
        <v>0</v>
      </c>
      <c r="CZG191" s="367">
        <f t="shared" si="158"/>
        <v>0</v>
      </c>
      <c r="CZH191" s="367">
        <f t="shared" si="158"/>
        <v>0</v>
      </c>
      <c r="CZI191" s="367">
        <f t="shared" si="158"/>
        <v>0</v>
      </c>
      <c r="CZJ191" s="367">
        <f t="shared" si="158"/>
        <v>0</v>
      </c>
      <c r="CZK191" s="367">
        <f t="shared" si="158"/>
        <v>0</v>
      </c>
      <c r="CZL191" s="367">
        <f t="shared" si="158"/>
        <v>0</v>
      </c>
      <c r="CZM191" s="367">
        <f t="shared" si="158"/>
        <v>0</v>
      </c>
      <c r="CZN191" s="367">
        <f t="shared" si="158"/>
        <v>0</v>
      </c>
      <c r="CZO191" s="367">
        <f t="shared" si="158"/>
        <v>0</v>
      </c>
      <c r="CZP191" s="367">
        <f t="shared" si="158"/>
        <v>0</v>
      </c>
      <c r="CZQ191" s="367">
        <f t="shared" si="158"/>
        <v>0</v>
      </c>
      <c r="CZR191" s="367">
        <f t="shared" si="158"/>
        <v>0</v>
      </c>
      <c r="CZS191" s="367">
        <f t="shared" si="158"/>
        <v>0</v>
      </c>
      <c r="CZT191" s="367">
        <f t="shared" si="158"/>
        <v>0</v>
      </c>
      <c r="CZU191" s="367">
        <f t="shared" si="158"/>
        <v>0</v>
      </c>
      <c r="CZV191" s="367">
        <f t="shared" si="158"/>
        <v>0</v>
      </c>
      <c r="CZW191" s="367">
        <f t="shared" si="158"/>
        <v>0</v>
      </c>
      <c r="CZX191" s="367">
        <f t="shared" si="158"/>
        <v>0</v>
      </c>
      <c r="CZY191" s="367">
        <f t="shared" si="158"/>
        <v>0</v>
      </c>
      <c r="CZZ191" s="367">
        <f t="shared" si="158"/>
        <v>0</v>
      </c>
      <c r="DAA191" s="367">
        <f t="shared" si="158"/>
        <v>0</v>
      </c>
      <c r="DAB191" s="367">
        <f t="shared" si="158"/>
        <v>0</v>
      </c>
      <c r="DAC191" s="367">
        <f t="shared" si="158"/>
        <v>0</v>
      </c>
      <c r="DAD191" s="367">
        <f t="shared" si="158"/>
        <v>0</v>
      </c>
      <c r="DAE191" s="367">
        <f t="shared" si="158"/>
        <v>0</v>
      </c>
      <c r="DAF191" s="367">
        <f t="shared" si="158"/>
        <v>0</v>
      </c>
      <c r="DAG191" s="367">
        <f t="shared" si="158"/>
        <v>0</v>
      </c>
      <c r="DAH191" s="367">
        <f t="shared" si="158"/>
        <v>0</v>
      </c>
      <c r="DAI191" s="367">
        <f t="shared" si="158"/>
        <v>0</v>
      </c>
      <c r="DAJ191" s="367">
        <f t="shared" si="158"/>
        <v>0</v>
      </c>
      <c r="DAK191" s="367">
        <f t="shared" si="158"/>
        <v>0</v>
      </c>
      <c r="DAL191" s="367">
        <f t="shared" si="158"/>
        <v>0</v>
      </c>
      <c r="DAM191" s="367">
        <f t="shared" si="158"/>
        <v>0</v>
      </c>
      <c r="DAN191" s="367">
        <f t="shared" si="158"/>
        <v>0</v>
      </c>
      <c r="DAO191" s="367">
        <f t="shared" si="158"/>
        <v>0</v>
      </c>
      <c r="DAP191" s="367">
        <f t="shared" si="158"/>
        <v>0</v>
      </c>
      <c r="DAQ191" s="367">
        <f t="shared" si="158"/>
        <v>0</v>
      </c>
      <c r="DAR191" s="367">
        <f t="shared" si="158"/>
        <v>0</v>
      </c>
      <c r="DAS191" s="367">
        <f t="shared" si="158"/>
        <v>0</v>
      </c>
      <c r="DAT191" s="367">
        <f t="shared" si="158"/>
        <v>0</v>
      </c>
      <c r="DAU191" s="367">
        <f t="shared" si="158"/>
        <v>0</v>
      </c>
      <c r="DAV191" s="367">
        <f t="shared" si="158"/>
        <v>0</v>
      </c>
      <c r="DAW191" s="367">
        <f t="shared" si="158"/>
        <v>0</v>
      </c>
      <c r="DAX191" s="367">
        <f t="shared" si="158"/>
        <v>0</v>
      </c>
      <c r="DAY191" s="367">
        <f t="shared" ref="DAY191:DDJ191" si="159">DAY18+DAY61+DAY105+DAY148</f>
        <v>0</v>
      </c>
      <c r="DAZ191" s="367">
        <f t="shared" si="159"/>
        <v>0</v>
      </c>
      <c r="DBA191" s="367">
        <f t="shared" si="159"/>
        <v>0</v>
      </c>
      <c r="DBB191" s="367">
        <f t="shared" si="159"/>
        <v>0</v>
      </c>
      <c r="DBC191" s="367">
        <f t="shared" si="159"/>
        <v>0</v>
      </c>
      <c r="DBD191" s="367">
        <f t="shared" si="159"/>
        <v>0</v>
      </c>
      <c r="DBE191" s="367">
        <f t="shared" si="159"/>
        <v>0</v>
      </c>
      <c r="DBF191" s="367">
        <f t="shared" si="159"/>
        <v>0</v>
      </c>
      <c r="DBG191" s="367">
        <f t="shared" si="159"/>
        <v>0</v>
      </c>
      <c r="DBH191" s="367">
        <f t="shared" si="159"/>
        <v>0</v>
      </c>
      <c r="DBI191" s="367">
        <f t="shared" si="159"/>
        <v>0</v>
      </c>
      <c r="DBJ191" s="367">
        <f t="shared" si="159"/>
        <v>0</v>
      </c>
      <c r="DBK191" s="367">
        <f t="shared" si="159"/>
        <v>0</v>
      </c>
      <c r="DBL191" s="367">
        <f t="shared" si="159"/>
        <v>0</v>
      </c>
      <c r="DBM191" s="367">
        <f t="shared" si="159"/>
        <v>0</v>
      </c>
      <c r="DBN191" s="367">
        <f t="shared" si="159"/>
        <v>0</v>
      </c>
      <c r="DBO191" s="367">
        <f t="shared" si="159"/>
        <v>0</v>
      </c>
      <c r="DBP191" s="367">
        <f t="shared" si="159"/>
        <v>0</v>
      </c>
      <c r="DBQ191" s="367">
        <f t="shared" si="159"/>
        <v>0</v>
      </c>
      <c r="DBR191" s="367">
        <f t="shared" si="159"/>
        <v>0</v>
      </c>
      <c r="DBS191" s="367">
        <f t="shared" si="159"/>
        <v>0</v>
      </c>
      <c r="DBT191" s="367">
        <f t="shared" si="159"/>
        <v>0</v>
      </c>
      <c r="DBU191" s="367">
        <f t="shared" si="159"/>
        <v>0</v>
      </c>
      <c r="DBV191" s="367">
        <f t="shared" si="159"/>
        <v>0</v>
      </c>
      <c r="DBW191" s="367">
        <f t="shared" si="159"/>
        <v>0</v>
      </c>
      <c r="DBX191" s="367">
        <f t="shared" si="159"/>
        <v>0</v>
      </c>
      <c r="DBY191" s="367">
        <f t="shared" si="159"/>
        <v>0</v>
      </c>
      <c r="DBZ191" s="367">
        <f t="shared" si="159"/>
        <v>0</v>
      </c>
      <c r="DCA191" s="367">
        <f t="shared" si="159"/>
        <v>0</v>
      </c>
      <c r="DCB191" s="367">
        <f t="shared" si="159"/>
        <v>0</v>
      </c>
      <c r="DCC191" s="367">
        <f t="shared" si="159"/>
        <v>0</v>
      </c>
      <c r="DCD191" s="367">
        <f t="shared" si="159"/>
        <v>0</v>
      </c>
      <c r="DCE191" s="367">
        <f t="shared" si="159"/>
        <v>0</v>
      </c>
      <c r="DCF191" s="367">
        <f t="shared" si="159"/>
        <v>0</v>
      </c>
      <c r="DCG191" s="367">
        <f t="shared" si="159"/>
        <v>0</v>
      </c>
      <c r="DCH191" s="367">
        <f t="shared" si="159"/>
        <v>0</v>
      </c>
      <c r="DCI191" s="367">
        <f t="shared" si="159"/>
        <v>0</v>
      </c>
      <c r="DCJ191" s="367">
        <f t="shared" si="159"/>
        <v>0</v>
      </c>
      <c r="DCK191" s="367">
        <f t="shared" si="159"/>
        <v>0</v>
      </c>
      <c r="DCL191" s="367">
        <f t="shared" si="159"/>
        <v>0</v>
      </c>
      <c r="DCM191" s="367">
        <f t="shared" si="159"/>
        <v>0</v>
      </c>
      <c r="DCN191" s="367">
        <f t="shared" si="159"/>
        <v>0</v>
      </c>
      <c r="DCO191" s="367">
        <f t="shared" si="159"/>
        <v>0</v>
      </c>
      <c r="DCP191" s="367">
        <f t="shared" si="159"/>
        <v>0</v>
      </c>
      <c r="DCQ191" s="367">
        <f t="shared" si="159"/>
        <v>0</v>
      </c>
      <c r="DCR191" s="367">
        <f t="shared" si="159"/>
        <v>0</v>
      </c>
      <c r="DCS191" s="367">
        <f t="shared" si="159"/>
        <v>0</v>
      </c>
      <c r="DCT191" s="367">
        <f t="shared" si="159"/>
        <v>0</v>
      </c>
      <c r="DCU191" s="367">
        <f t="shared" si="159"/>
        <v>0</v>
      </c>
      <c r="DCV191" s="367">
        <f t="shared" si="159"/>
        <v>0</v>
      </c>
      <c r="DCW191" s="367">
        <f t="shared" si="159"/>
        <v>0</v>
      </c>
      <c r="DCX191" s="367">
        <f t="shared" si="159"/>
        <v>0</v>
      </c>
      <c r="DCY191" s="367">
        <f t="shared" si="159"/>
        <v>0</v>
      </c>
      <c r="DCZ191" s="367">
        <f t="shared" si="159"/>
        <v>0</v>
      </c>
      <c r="DDA191" s="367">
        <f t="shared" si="159"/>
        <v>0</v>
      </c>
      <c r="DDB191" s="367">
        <f t="shared" si="159"/>
        <v>0</v>
      </c>
      <c r="DDC191" s="367">
        <f t="shared" si="159"/>
        <v>0</v>
      </c>
      <c r="DDD191" s="367">
        <f t="shared" si="159"/>
        <v>0</v>
      </c>
      <c r="DDE191" s="367">
        <f t="shared" si="159"/>
        <v>0</v>
      </c>
      <c r="DDF191" s="367">
        <f t="shared" si="159"/>
        <v>0</v>
      </c>
      <c r="DDG191" s="367">
        <f t="shared" si="159"/>
        <v>0</v>
      </c>
      <c r="DDH191" s="367">
        <f t="shared" si="159"/>
        <v>0</v>
      </c>
      <c r="DDI191" s="367">
        <f t="shared" si="159"/>
        <v>0</v>
      </c>
      <c r="DDJ191" s="367">
        <f t="shared" si="159"/>
        <v>0</v>
      </c>
      <c r="DDK191" s="367">
        <f t="shared" ref="DDK191:DFV191" si="160">DDK18+DDK61+DDK105+DDK148</f>
        <v>0</v>
      </c>
      <c r="DDL191" s="367">
        <f t="shared" si="160"/>
        <v>0</v>
      </c>
      <c r="DDM191" s="367">
        <f t="shared" si="160"/>
        <v>0</v>
      </c>
      <c r="DDN191" s="367">
        <f t="shared" si="160"/>
        <v>0</v>
      </c>
      <c r="DDO191" s="367">
        <f t="shared" si="160"/>
        <v>0</v>
      </c>
      <c r="DDP191" s="367">
        <f t="shared" si="160"/>
        <v>0</v>
      </c>
      <c r="DDQ191" s="367">
        <f t="shared" si="160"/>
        <v>0</v>
      </c>
      <c r="DDR191" s="367">
        <f t="shared" si="160"/>
        <v>0</v>
      </c>
      <c r="DDS191" s="367">
        <f t="shared" si="160"/>
        <v>0</v>
      </c>
      <c r="DDT191" s="367">
        <f t="shared" si="160"/>
        <v>0</v>
      </c>
      <c r="DDU191" s="367">
        <f t="shared" si="160"/>
        <v>0</v>
      </c>
      <c r="DDV191" s="367">
        <f t="shared" si="160"/>
        <v>0</v>
      </c>
      <c r="DDW191" s="367">
        <f t="shared" si="160"/>
        <v>0</v>
      </c>
      <c r="DDX191" s="367">
        <f t="shared" si="160"/>
        <v>0</v>
      </c>
      <c r="DDY191" s="367">
        <f t="shared" si="160"/>
        <v>0</v>
      </c>
      <c r="DDZ191" s="367">
        <f t="shared" si="160"/>
        <v>0</v>
      </c>
      <c r="DEA191" s="367">
        <f t="shared" si="160"/>
        <v>0</v>
      </c>
      <c r="DEB191" s="367">
        <f t="shared" si="160"/>
        <v>0</v>
      </c>
      <c r="DEC191" s="367">
        <f t="shared" si="160"/>
        <v>0</v>
      </c>
      <c r="DED191" s="367">
        <f t="shared" si="160"/>
        <v>0</v>
      </c>
      <c r="DEE191" s="367">
        <f t="shared" si="160"/>
        <v>0</v>
      </c>
      <c r="DEF191" s="367">
        <f t="shared" si="160"/>
        <v>0</v>
      </c>
      <c r="DEG191" s="367">
        <f t="shared" si="160"/>
        <v>0</v>
      </c>
      <c r="DEH191" s="367">
        <f t="shared" si="160"/>
        <v>0</v>
      </c>
      <c r="DEI191" s="367">
        <f t="shared" si="160"/>
        <v>0</v>
      </c>
      <c r="DEJ191" s="367">
        <f t="shared" si="160"/>
        <v>0</v>
      </c>
      <c r="DEK191" s="367">
        <f t="shared" si="160"/>
        <v>0</v>
      </c>
      <c r="DEL191" s="367">
        <f t="shared" si="160"/>
        <v>0</v>
      </c>
      <c r="DEM191" s="367">
        <f t="shared" si="160"/>
        <v>0</v>
      </c>
      <c r="DEN191" s="367">
        <f t="shared" si="160"/>
        <v>0</v>
      </c>
      <c r="DEO191" s="367">
        <f t="shared" si="160"/>
        <v>0</v>
      </c>
      <c r="DEP191" s="367">
        <f t="shared" si="160"/>
        <v>0</v>
      </c>
      <c r="DEQ191" s="367">
        <f t="shared" si="160"/>
        <v>0</v>
      </c>
      <c r="DER191" s="367">
        <f t="shared" si="160"/>
        <v>0</v>
      </c>
      <c r="DES191" s="367">
        <f t="shared" si="160"/>
        <v>0</v>
      </c>
      <c r="DET191" s="367">
        <f t="shared" si="160"/>
        <v>0</v>
      </c>
      <c r="DEU191" s="367">
        <f t="shared" si="160"/>
        <v>0</v>
      </c>
      <c r="DEV191" s="367">
        <f t="shared" si="160"/>
        <v>0</v>
      </c>
      <c r="DEW191" s="367">
        <f t="shared" si="160"/>
        <v>0</v>
      </c>
      <c r="DEX191" s="367">
        <f t="shared" si="160"/>
        <v>0</v>
      </c>
      <c r="DEY191" s="367">
        <f t="shared" si="160"/>
        <v>0</v>
      </c>
      <c r="DEZ191" s="367">
        <f t="shared" si="160"/>
        <v>0</v>
      </c>
      <c r="DFA191" s="367">
        <f t="shared" si="160"/>
        <v>0</v>
      </c>
      <c r="DFB191" s="367">
        <f t="shared" si="160"/>
        <v>0</v>
      </c>
      <c r="DFC191" s="367">
        <f t="shared" si="160"/>
        <v>0</v>
      </c>
      <c r="DFD191" s="367">
        <f t="shared" si="160"/>
        <v>0</v>
      </c>
      <c r="DFE191" s="367">
        <f t="shared" si="160"/>
        <v>0</v>
      </c>
      <c r="DFF191" s="367">
        <f t="shared" si="160"/>
        <v>0</v>
      </c>
      <c r="DFG191" s="367">
        <f t="shared" si="160"/>
        <v>0</v>
      </c>
      <c r="DFH191" s="367">
        <f t="shared" si="160"/>
        <v>0</v>
      </c>
      <c r="DFI191" s="367">
        <f t="shared" si="160"/>
        <v>0</v>
      </c>
      <c r="DFJ191" s="367">
        <f t="shared" si="160"/>
        <v>0</v>
      </c>
      <c r="DFK191" s="367">
        <f t="shared" si="160"/>
        <v>0</v>
      </c>
      <c r="DFL191" s="367">
        <f t="shared" si="160"/>
        <v>0</v>
      </c>
      <c r="DFM191" s="367">
        <f t="shared" si="160"/>
        <v>0</v>
      </c>
      <c r="DFN191" s="367">
        <f t="shared" si="160"/>
        <v>0</v>
      </c>
      <c r="DFO191" s="367">
        <f t="shared" si="160"/>
        <v>0</v>
      </c>
      <c r="DFP191" s="367">
        <f t="shared" si="160"/>
        <v>0</v>
      </c>
      <c r="DFQ191" s="367">
        <f t="shared" si="160"/>
        <v>0</v>
      </c>
      <c r="DFR191" s="367">
        <f t="shared" si="160"/>
        <v>0</v>
      </c>
      <c r="DFS191" s="367">
        <f t="shared" si="160"/>
        <v>0</v>
      </c>
      <c r="DFT191" s="367">
        <f t="shared" si="160"/>
        <v>0</v>
      </c>
      <c r="DFU191" s="367">
        <f t="shared" si="160"/>
        <v>0</v>
      </c>
      <c r="DFV191" s="367">
        <f t="shared" si="160"/>
        <v>0</v>
      </c>
      <c r="DFW191" s="367">
        <f t="shared" ref="DFW191:DIH191" si="161">DFW18+DFW61+DFW105+DFW148</f>
        <v>0</v>
      </c>
      <c r="DFX191" s="367">
        <f t="shared" si="161"/>
        <v>0</v>
      </c>
      <c r="DFY191" s="367">
        <f t="shared" si="161"/>
        <v>0</v>
      </c>
      <c r="DFZ191" s="367">
        <f t="shared" si="161"/>
        <v>0</v>
      </c>
      <c r="DGA191" s="367">
        <f t="shared" si="161"/>
        <v>0</v>
      </c>
      <c r="DGB191" s="367">
        <f t="shared" si="161"/>
        <v>0</v>
      </c>
      <c r="DGC191" s="367">
        <f t="shared" si="161"/>
        <v>0</v>
      </c>
      <c r="DGD191" s="367">
        <f t="shared" si="161"/>
        <v>0</v>
      </c>
      <c r="DGE191" s="367">
        <f t="shared" si="161"/>
        <v>0</v>
      </c>
      <c r="DGF191" s="367">
        <f t="shared" si="161"/>
        <v>0</v>
      </c>
      <c r="DGG191" s="367">
        <f t="shared" si="161"/>
        <v>0</v>
      </c>
      <c r="DGH191" s="367">
        <f t="shared" si="161"/>
        <v>0</v>
      </c>
      <c r="DGI191" s="367">
        <f t="shared" si="161"/>
        <v>0</v>
      </c>
      <c r="DGJ191" s="367">
        <f t="shared" si="161"/>
        <v>0</v>
      </c>
      <c r="DGK191" s="367">
        <f t="shared" si="161"/>
        <v>0</v>
      </c>
      <c r="DGL191" s="367">
        <f t="shared" si="161"/>
        <v>0</v>
      </c>
      <c r="DGM191" s="367">
        <f t="shared" si="161"/>
        <v>0</v>
      </c>
      <c r="DGN191" s="367">
        <f t="shared" si="161"/>
        <v>0</v>
      </c>
      <c r="DGO191" s="367">
        <f t="shared" si="161"/>
        <v>0</v>
      </c>
      <c r="DGP191" s="367">
        <f t="shared" si="161"/>
        <v>0</v>
      </c>
      <c r="DGQ191" s="367">
        <f t="shared" si="161"/>
        <v>0</v>
      </c>
      <c r="DGR191" s="367">
        <f t="shared" si="161"/>
        <v>0</v>
      </c>
      <c r="DGS191" s="367">
        <f t="shared" si="161"/>
        <v>0</v>
      </c>
      <c r="DGT191" s="367">
        <f t="shared" si="161"/>
        <v>0</v>
      </c>
      <c r="DGU191" s="367">
        <f t="shared" si="161"/>
        <v>0</v>
      </c>
      <c r="DGV191" s="367">
        <f t="shared" si="161"/>
        <v>0</v>
      </c>
      <c r="DGW191" s="367">
        <f t="shared" si="161"/>
        <v>0</v>
      </c>
      <c r="DGX191" s="367">
        <f t="shared" si="161"/>
        <v>0</v>
      </c>
      <c r="DGY191" s="367">
        <f t="shared" si="161"/>
        <v>0</v>
      </c>
      <c r="DGZ191" s="367">
        <f t="shared" si="161"/>
        <v>0</v>
      </c>
      <c r="DHA191" s="367">
        <f t="shared" si="161"/>
        <v>0</v>
      </c>
      <c r="DHB191" s="367">
        <f t="shared" si="161"/>
        <v>0</v>
      </c>
      <c r="DHC191" s="367">
        <f t="shared" si="161"/>
        <v>0</v>
      </c>
      <c r="DHD191" s="367">
        <f t="shared" si="161"/>
        <v>0</v>
      </c>
      <c r="DHE191" s="367">
        <f t="shared" si="161"/>
        <v>0</v>
      </c>
      <c r="DHF191" s="367">
        <f t="shared" si="161"/>
        <v>0</v>
      </c>
      <c r="DHG191" s="367">
        <f t="shared" si="161"/>
        <v>0</v>
      </c>
      <c r="DHH191" s="367">
        <f t="shared" si="161"/>
        <v>0</v>
      </c>
      <c r="DHI191" s="367">
        <f t="shared" si="161"/>
        <v>0</v>
      </c>
      <c r="DHJ191" s="367">
        <f t="shared" si="161"/>
        <v>0</v>
      </c>
      <c r="DHK191" s="367">
        <f t="shared" si="161"/>
        <v>0</v>
      </c>
      <c r="DHL191" s="367">
        <f t="shared" si="161"/>
        <v>0</v>
      </c>
      <c r="DHM191" s="367">
        <f t="shared" si="161"/>
        <v>0</v>
      </c>
      <c r="DHN191" s="367">
        <f t="shared" si="161"/>
        <v>0</v>
      </c>
      <c r="DHO191" s="367">
        <f t="shared" si="161"/>
        <v>0</v>
      </c>
      <c r="DHP191" s="367">
        <f t="shared" si="161"/>
        <v>0</v>
      </c>
      <c r="DHQ191" s="367">
        <f t="shared" si="161"/>
        <v>0</v>
      </c>
      <c r="DHR191" s="367">
        <f t="shared" si="161"/>
        <v>0</v>
      </c>
      <c r="DHS191" s="367">
        <f t="shared" si="161"/>
        <v>0</v>
      </c>
      <c r="DHT191" s="367">
        <f t="shared" si="161"/>
        <v>0</v>
      </c>
      <c r="DHU191" s="367">
        <f t="shared" si="161"/>
        <v>0</v>
      </c>
      <c r="DHV191" s="367">
        <f t="shared" si="161"/>
        <v>0</v>
      </c>
      <c r="DHW191" s="367">
        <f t="shared" si="161"/>
        <v>0</v>
      </c>
      <c r="DHX191" s="367">
        <f t="shared" si="161"/>
        <v>0</v>
      </c>
      <c r="DHY191" s="367">
        <f t="shared" si="161"/>
        <v>0</v>
      </c>
      <c r="DHZ191" s="367">
        <f t="shared" si="161"/>
        <v>0</v>
      </c>
      <c r="DIA191" s="367">
        <f t="shared" si="161"/>
        <v>0</v>
      </c>
      <c r="DIB191" s="367">
        <f t="shared" si="161"/>
        <v>0</v>
      </c>
      <c r="DIC191" s="367">
        <f t="shared" si="161"/>
        <v>0</v>
      </c>
      <c r="DID191" s="367">
        <f t="shared" si="161"/>
        <v>0</v>
      </c>
      <c r="DIE191" s="367">
        <f t="shared" si="161"/>
        <v>0</v>
      </c>
      <c r="DIF191" s="367">
        <f t="shared" si="161"/>
        <v>0</v>
      </c>
      <c r="DIG191" s="367">
        <f t="shared" si="161"/>
        <v>0</v>
      </c>
      <c r="DIH191" s="367">
        <f t="shared" si="161"/>
        <v>0</v>
      </c>
      <c r="DII191" s="367">
        <f t="shared" ref="DII191:DKT191" si="162">DII18+DII61+DII105+DII148</f>
        <v>0</v>
      </c>
      <c r="DIJ191" s="367">
        <f t="shared" si="162"/>
        <v>0</v>
      </c>
      <c r="DIK191" s="367">
        <f t="shared" si="162"/>
        <v>0</v>
      </c>
      <c r="DIL191" s="367">
        <f t="shared" si="162"/>
        <v>0</v>
      </c>
      <c r="DIM191" s="367">
        <f t="shared" si="162"/>
        <v>0</v>
      </c>
      <c r="DIN191" s="367">
        <f t="shared" si="162"/>
        <v>0</v>
      </c>
      <c r="DIO191" s="367">
        <f t="shared" si="162"/>
        <v>0</v>
      </c>
      <c r="DIP191" s="367">
        <f t="shared" si="162"/>
        <v>0</v>
      </c>
      <c r="DIQ191" s="367">
        <f t="shared" si="162"/>
        <v>0</v>
      </c>
      <c r="DIR191" s="367">
        <f t="shared" si="162"/>
        <v>0</v>
      </c>
      <c r="DIS191" s="367">
        <f t="shared" si="162"/>
        <v>0</v>
      </c>
      <c r="DIT191" s="367">
        <f t="shared" si="162"/>
        <v>0</v>
      </c>
      <c r="DIU191" s="367">
        <f t="shared" si="162"/>
        <v>0</v>
      </c>
      <c r="DIV191" s="367">
        <f t="shared" si="162"/>
        <v>0</v>
      </c>
      <c r="DIW191" s="367">
        <f t="shared" si="162"/>
        <v>0</v>
      </c>
      <c r="DIX191" s="367">
        <f t="shared" si="162"/>
        <v>0</v>
      </c>
      <c r="DIY191" s="367">
        <f t="shared" si="162"/>
        <v>0</v>
      </c>
      <c r="DIZ191" s="367">
        <f t="shared" si="162"/>
        <v>0</v>
      </c>
      <c r="DJA191" s="367">
        <f t="shared" si="162"/>
        <v>0</v>
      </c>
      <c r="DJB191" s="367">
        <f t="shared" si="162"/>
        <v>0</v>
      </c>
      <c r="DJC191" s="367">
        <f t="shared" si="162"/>
        <v>0</v>
      </c>
      <c r="DJD191" s="367">
        <f t="shared" si="162"/>
        <v>0</v>
      </c>
      <c r="DJE191" s="367">
        <f t="shared" si="162"/>
        <v>0</v>
      </c>
      <c r="DJF191" s="367">
        <f t="shared" si="162"/>
        <v>0</v>
      </c>
      <c r="DJG191" s="367">
        <f t="shared" si="162"/>
        <v>0</v>
      </c>
      <c r="DJH191" s="367">
        <f t="shared" si="162"/>
        <v>0</v>
      </c>
      <c r="DJI191" s="367">
        <f t="shared" si="162"/>
        <v>0</v>
      </c>
      <c r="DJJ191" s="367">
        <f t="shared" si="162"/>
        <v>0</v>
      </c>
      <c r="DJK191" s="367">
        <f t="shared" si="162"/>
        <v>0</v>
      </c>
      <c r="DJL191" s="367">
        <f t="shared" si="162"/>
        <v>0</v>
      </c>
      <c r="DJM191" s="367">
        <f t="shared" si="162"/>
        <v>0</v>
      </c>
      <c r="DJN191" s="367">
        <f t="shared" si="162"/>
        <v>0</v>
      </c>
      <c r="DJO191" s="367">
        <f t="shared" si="162"/>
        <v>0</v>
      </c>
      <c r="DJP191" s="367">
        <f t="shared" si="162"/>
        <v>0</v>
      </c>
      <c r="DJQ191" s="367">
        <f t="shared" si="162"/>
        <v>0</v>
      </c>
      <c r="DJR191" s="367">
        <f t="shared" si="162"/>
        <v>0</v>
      </c>
      <c r="DJS191" s="367">
        <f t="shared" si="162"/>
        <v>0</v>
      </c>
      <c r="DJT191" s="367">
        <f t="shared" si="162"/>
        <v>0</v>
      </c>
      <c r="DJU191" s="367">
        <f t="shared" si="162"/>
        <v>0</v>
      </c>
      <c r="DJV191" s="367">
        <f t="shared" si="162"/>
        <v>0</v>
      </c>
      <c r="DJW191" s="367">
        <f t="shared" si="162"/>
        <v>0</v>
      </c>
      <c r="DJX191" s="367">
        <f t="shared" si="162"/>
        <v>0</v>
      </c>
      <c r="DJY191" s="367">
        <f t="shared" si="162"/>
        <v>0</v>
      </c>
      <c r="DJZ191" s="367">
        <f t="shared" si="162"/>
        <v>0</v>
      </c>
      <c r="DKA191" s="367">
        <f t="shared" si="162"/>
        <v>0</v>
      </c>
      <c r="DKB191" s="367">
        <f t="shared" si="162"/>
        <v>0</v>
      </c>
      <c r="DKC191" s="367">
        <f t="shared" si="162"/>
        <v>0</v>
      </c>
      <c r="DKD191" s="367">
        <f t="shared" si="162"/>
        <v>0</v>
      </c>
      <c r="DKE191" s="367">
        <f t="shared" si="162"/>
        <v>0</v>
      </c>
      <c r="DKF191" s="367">
        <f t="shared" si="162"/>
        <v>0</v>
      </c>
      <c r="DKG191" s="367">
        <f t="shared" si="162"/>
        <v>0</v>
      </c>
      <c r="DKH191" s="367">
        <f t="shared" si="162"/>
        <v>0</v>
      </c>
      <c r="DKI191" s="367">
        <f t="shared" si="162"/>
        <v>0</v>
      </c>
      <c r="DKJ191" s="367">
        <f t="shared" si="162"/>
        <v>0</v>
      </c>
      <c r="DKK191" s="367">
        <f t="shared" si="162"/>
        <v>0</v>
      </c>
      <c r="DKL191" s="367">
        <f t="shared" si="162"/>
        <v>0</v>
      </c>
      <c r="DKM191" s="367">
        <f t="shared" si="162"/>
        <v>0</v>
      </c>
      <c r="DKN191" s="367">
        <f t="shared" si="162"/>
        <v>0</v>
      </c>
      <c r="DKO191" s="367">
        <f t="shared" si="162"/>
        <v>0</v>
      </c>
      <c r="DKP191" s="367">
        <f t="shared" si="162"/>
        <v>0</v>
      </c>
      <c r="DKQ191" s="367">
        <f t="shared" si="162"/>
        <v>0</v>
      </c>
      <c r="DKR191" s="367">
        <f t="shared" si="162"/>
        <v>0</v>
      </c>
      <c r="DKS191" s="367">
        <f t="shared" si="162"/>
        <v>0</v>
      </c>
      <c r="DKT191" s="367">
        <f t="shared" si="162"/>
        <v>0</v>
      </c>
      <c r="DKU191" s="367">
        <f t="shared" ref="DKU191:DNF191" si="163">DKU18+DKU61+DKU105+DKU148</f>
        <v>0</v>
      </c>
      <c r="DKV191" s="367">
        <f t="shared" si="163"/>
        <v>0</v>
      </c>
      <c r="DKW191" s="367">
        <f t="shared" si="163"/>
        <v>0</v>
      </c>
      <c r="DKX191" s="367">
        <f t="shared" si="163"/>
        <v>0</v>
      </c>
      <c r="DKY191" s="367">
        <f t="shared" si="163"/>
        <v>0</v>
      </c>
      <c r="DKZ191" s="367">
        <f t="shared" si="163"/>
        <v>0</v>
      </c>
      <c r="DLA191" s="367">
        <f t="shared" si="163"/>
        <v>0</v>
      </c>
      <c r="DLB191" s="367">
        <f t="shared" si="163"/>
        <v>0</v>
      </c>
      <c r="DLC191" s="367">
        <f t="shared" si="163"/>
        <v>0</v>
      </c>
      <c r="DLD191" s="367">
        <f t="shared" si="163"/>
        <v>0</v>
      </c>
      <c r="DLE191" s="367">
        <f t="shared" si="163"/>
        <v>0</v>
      </c>
      <c r="DLF191" s="367">
        <f t="shared" si="163"/>
        <v>0</v>
      </c>
      <c r="DLG191" s="367">
        <f t="shared" si="163"/>
        <v>0</v>
      </c>
      <c r="DLH191" s="367">
        <f t="shared" si="163"/>
        <v>0</v>
      </c>
      <c r="DLI191" s="367">
        <f t="shared" si="163"/>
        <v>0</v>
      </c>
      <c r="DLJ191" s="367">
        <f t="shared" si="163"/>
        <v>0</v>
      </c>
      <c r="DLK191" s="367">
        <f t="shared" si="163"/>
        <v>0</v>
      </c>
      <c r="DLL191" s="367">
        <f t="shared" si="163"/>
        <v>0</v>
      </c>
      <c r="DLM191" s="367">
        <f t="shared" si="163"/>
        <v>0</v>
      </c>
      <c r="DLN191" s="367">
        <f t="shared" si="163"/>
        <v>0</v>
      </c>
      <c r="DLO191" s="367">
        <f t="shared" si="163"/>
        <v>0</v>
      </c>
      <c r="DLP191" s="367">
        <f t="shared" si="163"/>
        <v>0</v>
      </c>
      <c r="DLQ191" s="367">
        <f t="shared" si="163"/>
        <v>0</v>
      </c>
      <c r="DLR191" s="367">
        <f t="shared" si="163"/>
        <v>0</v>
      </c>
      <c r="DLS191" s="367">
        <f t="shared" si="163"/>
        <v>0</v>
      </c>
      <c r="DLT191" s="367">
        <f t="shared" si="163"/>
        <v>0</v>
      </c>
      <c r="DLU191" s="367">
        <f t="shared" si="163"/>
        <v>0</v>
      </c>
      <c r="DLV191" s="367">
        <f t="shared" si="163"/>
        <v>0</v>
      </c>
      <c r="DLW191" s="367">
        <f t="shared" si="163"/>
        <v>0</v>
      </c>
      <c r="DLX191" s="367">
        <f t="shared" si="163"/>
        <v>0</v>
      </c>
      <c r="DLY191" s="367">
        <f t="shared" si="163"/>
        <v>0</v>
      </c>
      <c r="DLZ191" s="367">
        <f t="shared" si="163"/>
        <v>0</v>
      </c>
      <c r="DMA191" s="367">
        <f t="shared" si="163"/>
        <v>0</v>
      </c>
      <c r="DMB191" s="367">
        <f t="shared" si="163"/>
        <v>0</v>
      </c>
      <c r="DMC191" s="367">
        <f t="shared" si="163"/>
        <v>0</v>
      </c>
      <c r="DMD191" s="367">
        <f t="shared" si="163"/>
        <v>0</v>
      </c>
      <c r="DME191" s="367">
        <f t="shared" si="163"/>
        <v>0</v>
      </c>
      <c r="DMF191" s="367">
        <f t="shared" si="163"/>
        <v>0</v>
      </c>
      <c r="DMG191" s="367">
        <f t="shared" si="163"/>
        <v>0</v>
      </c>
      <c r="DMH191" s="367">
        <f t="shared" si="163"/>
        <v>0</v>
      </c>
      <c r="DMI191" s="367">
        <f t="shared" si="163"/>
        <v>0</v>
      </c>
      <c r="DMJ191" s="367">
        <f t="shared" si="163"/>
        <v>0</v>
      </c>
      <c r="DMK191" s="367">
        <f t="shared" si="163"/>
        <v>0</v>
      </c>
      <c r="DML191" s="367">
        <f t="shared" si="163"/>
        <v>0</v>
      </c>
      <c r="DMM191" s="367">
        <f t="shared" si="163"/>
        <v>0</v>
      </c>
      <c r="DMN191" s="367">
        <f t="shared" si="163"/>
        <v>0</v>
      </c>
      <c r="DMO191" s="367">
        <f t="shared" si="163"/>
        <v>0</v>
      </c>
      <c r="DMP191" s="367">
        <f t="shared" si="163"/>
        <v>0</v>
      </c>
      <c r="DMQ191" s="367">
        <f t="shared" si="163"/>
        <v>0</v>
      </c>
      <c r="DMR191" s="367">
        <f t="shared" si="163"/>
        <v>0</v>
      </c>
      <c r="DMS191" s="367">
        <f t="shared" si="163"/>
        <v>0</v>
      </c>
      <c r="DMT191" s="367">
        <f t="shared" si="163"/>
        <v>0</v>
      </c>
      <c r="DMU191" s="367">
        <f t="shared" si="163"/>
        <v>0</v>
      </c>
      <c r="DMV191" s="367">
        <f t="shared" si="163"/>
        <v>0</v>
      </c>
      <c r="DMW191" s="367">
        <f t="shared" si="163"/>
        <v>0</v>
      </c>
      <c r="DMX191" s="367">
        <f t="shared" si="163"/>
        <v>0</v>
      </c>
      <c r="DMY191" s="367">
        <f t="shared" si="163"/>
        <v>0</v>
      </c>
      <c r="DMZ191" s="367">
        <f t="shared" si="163"/>
        <v>0</v>
      </c>
      <c r="DNA191" s="367">
        <f t="shared" si="163"/>
        <v>0</v>
      </c>
      <c r="DNB191" s="367">
        <f t="shared" si="163"/>
        <v>0</v>
      </c>
      <c r="DNC191" s="367">
        <f t="shared" si="163"/>
        <v>0</v>
      </c>
      <c r="DND191" s="367">
        <f t="shared" si="163"/>
        <v>0</v>
      </c>
      <c r="DNE191" s="367">
        <f t="shared" si="163"/>
        <v>0</v>
      </c>
      <c r="DNF191" s="367">
        <f t="shared" si="163"/>
        <v>0</v>
      </c>
      <c r="DNG191" s="367">
        <f t="shared" ref="DNG191:DPR191" si="164">DNG18+DNG61+DNG105+DNG148</f>
        <v>0</v>
      </c>
      <c r="DNH191" s="367">
        <f t="shared" si="164"/>
        <v>0</v>
      </c>
      <c r="DNI191" s="367">
        <f t="shared" si="164"/>
        <v>0</v>
      </c>
      <c r="DNJ191" s="367">
        <f t="shared" si="164"/>
        <v>0</v>
      </c>
      <c r="DNK191" s="367">
        <f t="shared" si="164"/>
        <v>0</v>
      </c>
      <c r="DNL191" s="367">
        <f t="shared" si="164"/>
        <v>0</v>
      </c>
      <c r="DNM191" s="367">
        <f t="shared" si="164"/>
        <v>0</v>
      </c>
      <c r="DNN191" s="367">
        <f t="shared" si="164"/>
        <v>0</v>
      </c>
      <c r="DNO191" s="367">
        <f t="shared" si="164"/>
        <v>0</v>
      </c>
      <c r="DNP191" s="367">
        <f t="shared" si="164"/>
        <v>0</v>
      </c>
      <c r="DNQ191" s="367">
        <f t="shared" si="164"/>
        <v>0</v>
      </c>
      <c r="DNR191" s="367">
        <f t="shared" si="164"/>
        <v>0</v>
      </c>
      <c r="DNS191" s="367">
        <f t="shared" si="164"/>
        <v>0</v>
      </c>
      <c r="DNT191" s="367">
        <f t="shared" si="164"/>
        <v>0</v>
      </c>
      <c r="DNU191" s="367">
        <f t="shared" si="164"/>
        <v>0</v>
      </c>
      <c r="DNV191" s="367">
        <f t="shared" si="164"/>
        <v>0</v>
      </c>
      <c r="DNW191" s="367">
        <f t="shared" si="164"/>
        <v>0</v>
      </c>
      <c r="DNX191" s="367">
        <f t="shared" si="164"/>
        <v>0</v>
      </c>
      <c r="DNY191" s="367">
        <f t="shared" si="164"/>
        <v>0</v>
      </c>
      <c r="DNZ191" s="367">
        <f t="shared" si="164"/>
        <v>0</v>
      </c>
      <c r="DOA191" s="367">
        <f t="shared" si="164"/>
        <v>0</v>
      </c>
      <c r="DOB191" s="367">
        <f t="shared" si="164"/>
        <v>0</v>
      </c>
      <c r="DOC191" s="367">
        <f t="shared" si="164"/>
        <v>0</v>
      </c>
      <c r="DOD191" s="367">
        <f t="shared" si="164"/>
        <v>0</v>
      </c>
      <c r="DOE191" s="367">
        <f t="shared" si="164"/>
        <v>0</v>
      </c>
      <c r="DOF191" s="367">
        <f t="shared" si="164"/>
        <v>0</v>
      </c>
      <c r="DOG191" s="367">
        <f t="shared" si="164"/>
        <v>0</v>
      </c>
      <c r="DOH191" s="367">
        <f t="shared" si="164"/>
        <v>0</v>
      </c>
      <c r="DOI191" s="367">
        <f t="shared" si="164"/>
        <v>0</v>
      </c>
      <c r="DOJ191" s="367">
        <f t="shared" si="164"/>
        <v>0</v>
      </c>
      <c r="DOK191" s="367">
        <f t="shared" si="164"/>
        <v>0</v>
      </c>
      <c r="DOL191" s="367">
        <f t="shared" si="164"/>
        <v>0</v>
      </c>
      <c r="DOM191" s="367">
        <f t="shared" si="164"/>
        <v>0</v>
      </c>
      <c r="DON191" s="367">
        <f t="shared" si="164"/>
        <v>0</v>
      </c>
      <c r="DOO191" s="367">
        <f t="shared" si="164"/>
        <v>0</v>
      </c>
      <c r="DOP191" s="367">
        <f t="shared" si="164"/>
        <v>0</v>
      </c>
      <c r="DOQ191" s="367">
        <f t="shared" si="164"/>
        <v>0</v>
      </c>
      <c r="DOR191" s="367">
        <f t="shared" si="164"/>
        <v>0</v>
      </c>
      <c r="DOS191" s="367">
        <f t="shared" si="164"/>
        <v>0</v>
      </c>
      <c r="DOT191" s="367">
        <f t="shared" si="164"/>
        <v>0</v>
      </c>
      <c r="DOU191" s="367">
        <f t="shared" si="164"/>
        <v>0</v>
      </c>
      <c r="DOV191" s="367">
        <f t="shared" si="164"/>
        <v>0</v>
      </c>
      <c r="DOW191" s="367">
        <f t="shared" si="164"/>
        <v>0</v>
      </c>
      <c r="DOX191" s="367">
        <f t="shared" si="164"/>
        <v>0</v>
      </c>
      <c r="DOY191" s="367">
        <f t="shared" si="164"/>
        <v>0</v>
      </c>
      <c r="DOZ191" s="367">
        <f t="shared" si="164"/>
        <v>0</v>
      </c>
      <c r="DPA191" s="367">
        <f t="shared" si="164"/>
        <v>0</v>
      </c>
      <c r="DPB191" s="367">
        <f t="shared" si="164"/>
        <v>0</v>
      </c>
      <c r="DPC191" s="367">
        <f t="shared" si="164"/>
        <v>0</v>
      </c>
      <c r="DPD191" s="367">
        <f t="shared" si="164"/>
        <v>0</v>
      </c>
      <c r="DPE191" s="367">
        <f t="shared" si="164"/>
        <v>0</v>
      </c>
      <c r="DPF191" s="367">
        <f t="shared" si="164"/>
        <v>0</v>
      </c>
      <c r="DPG191" s="367">
        <f t="shared" si="164"/>
        <v>0</v>
      </c>
      <c r="DPH191" s="367">
        <f t="shared" si="164"/>
        <v>0</v>
      </c>
      <c r="DPI191" s="367">
        <f t="shared" si="164"/>
        <v>0</v>
      </c>
      <c r="DPJ191" s="367">
        <f t="shared" si="164"/>
        <v>0</v>
      </c>
      <c r="DPK191" s="367">
        <f t="shared" si="164"/>
        <v>0</v>
      </c>
      <c r="DPL191" s="367">
        <f t="shared" si="164"/>
        <v>0</v>
      </c>
      <c r="DPM191" s="367">
        <f t="shared" si="164"/>
        <v>0</v>
      </c>
      <c r="DPN191" s="367">
        <f t="shared" si="164"/>
        <v>0</v>
      </c>
      <c r="DPO191" s="367">
        <f t="shared" si="164"/>
        <v>0</v>
      </c>
      <c r="DPP191" s="367">
        <f t="shared" si="164"/>
        <v>0</v>
      </c>
      <c r="DPQ191" s="367">
        <f t="shared" si="164"/>
        <v>0</v>
      </c>
      <c r="DPR191" s="367">
        <f t="shared" si="164"/>
        <v>0</v>
      </c>
      <c r="DPS191" s="367">
        <f t="shared" ref="DPS191:DSD191" si="165">DPS18+DPS61+DPS105+DPS148</f>
        <v>0</v>
      </c>
      <c r="DPT191" s="367">
        <f t="shared" si="165"/>
        <v>0</v>
      </c>
      <c r="DPU191" s="367">
        <f t="shared" si="165"/>
        <v>0</v>
      </c>
      <c r="DPV191" s="367">
        <f t="shared" si="165"/>
        <v>0</v>
      </c>
      <c r="DPW191" s="367">
        <f t="shared" si="165"/>
        <v>0</v>
      </c>
      <c r="DPX191" s="367">
        <f t="shared" si="165"/>
        <v>0</v>
      </c>
      <c r="DPY191" s="367">
        <f t="shared" si="165"/>
        <v>0</v>
      </c>
      <c r="DPZ191" s="367">
        <f t="shared" si="165"/>
        <v>0</v>
      </c>
      <c r="DQA191" s="367">
        <f t="shared" si="165"/>
        <v>0</v>
      </c>
      <c r="DQB191" s="367">
        <f t="shared" si="165"/>
        <v>0</v>
      </c>
      <c r="DQC191" s="367">
        <f t="shared" si="165"/>
        <v>0</v>
      </c>
      <c r="DQD191" s="367">
        <f t="shared" si="165"/>
        <v>0</v>
      </c>
      <c r="DQE191" s="367">
        <f t="shared" si="165"/>
        <v>0</v>
      </c>
      <c r="DQF191" s="367">
        <f t="shared" si="165"/>
        <v>0</v>
      </c>
      <c r="DQG191" s="367">
        <f t="shared" si="165"/>
        <v>0</v>
      </c>
      <c r="DQH191" s="367">
        <f t="shared" si="165"/>
        <v>0</v>
      </c>
      <c r="DQI191" s="367">
        <f t="shared" si="165"/>
        <v>0</v>
      </c>
      <c r="DQJ191" s="367">
        <f t="shared" si="165"/>
        <v>0</v>
      </c>
      <c r="DQK191" s="367">
        <f t="shared" si="165"/>
        <v>0</v>
      </c>
      <c r="DQL191" s="367">
        <f t="shared" si="165"/>
        <v>0</v>
      </c>
      <c r="DQM191" s="367">
        <f t="shared" si="165"/>
        <v>0</v>
      </c>
      <c r="DQN191" s="367">
        <f t="shared" si="165"/>
        <v>0</v>
      </c>
      <c r="DQO191" s="367">
        <f t="shared" si="165"/>
        <v>0</v>
      </c>
      <c r="DQP191" s="367">
        <f t="shared" si="165"/>
        <v>0</v>
      </c>
      <c r="DQQ191" s="367">
        <f t="shared" si="165"/>
        <v>0</v>
      </c>
      <c r="DQR191" s="367">
        <f t="shared" si="165"/>
        <v>0</v>
      </c>
      <c r="DQS191" s="367">
        <f t="shared" si="165"/>
        <v>0</v>
      </c>
      <c r="DQT191" s="367">
        <f t="shared" si="165"/>
        <v>0</v>
      </c>
      <c r="DQU191" s="367">
        <f t="shared" si="165"/>
        <v>0</v>
      </c>
      <c r="DQV191" s="367">
        <f t="shared" si="165"/>
        <v>0</v>
      </c>
      <c r="DQW191" s="367">
        <f t="shared" si="165"/>
        <v>0</v>
      </c>
      <c r="DQX191" s="367">
        <f t="shared" si="165"/>
        <v>0</v>
      </c>
      <c r="DQY191" s="367">
        <f t="shared" si="165"/>
        <v>0</v>
      </c>
      <c r="DQZ191" s="367">
        <f t="shared" si="165"/>
        <v>0</v>
      </c>
      <c r="DRA191" s="367">
        <f t="shared" si="165"/>
        <v>0</v>
      </c>
      <c r="DRB191" s="367">
        <f t="shared" si="165"/>
        <v>0</v>
      </c>
      <c r="DRC191" s="367">
        <f t="shared" si="165"/>
        <v>0</v>
      </c>
      <c r="DRD191" s="367">
        <f t="shared" si="165"/>
        <v>0</v>
      </c>
      <c r="DRE191" s="367">
        <f t="shared" si="165"/>
        <v>0</v>
      </c>
      <c r="DRF191" s="367">
        <f t="shared" si="165"/>
        <v>0</v>
      </c>
      <c r="DRG191" s="367">
        <f t="shared" si="165"/>
        <v>0</v>
      </c>
      <c r="DRH191" s="367">
        <f t="shared" si="165"/>
        <v>0</v>
      </c>
      <c r="DRI191" s="367">
        <f t="shared" si="165"/>
        <v>0</v>
      </c>
      <c r="DRJ191" s="367">
        <f t="shared" si="165"/>
        <v>0</v>
      </c>
      <c r="DRK191" s="367">
        <f t="shared" si="165"/>
        <v>0</v>
      </c>
      <c r="DRL191" s="367">
        <f t="shared" si="165"/>
        <v>0</v>
      </c>
      <c r="DRM191" s="367">
        <f t="shared" si="165"/>
        <v>0</v>
      </c>
      <c r="DRN191" s="367">
        <f t="shared" si="165"/>
        <v>0</v>
      </c>
      <c r="DRO191" s="367">
        <f t="shared" si="165"/>
        <v>0</v>
      </c>
      <c r="DRP191" s="367">
        <f t="shared" si="165"/>
        <v>0</v>
      </c>
      <c r="DRQ191" s="367">
        <f t="shared" si="165"/>
        <v>0</v>
      </c>
      <c r="DRR191" s="367">
        <f t="shared" si="165"/>
        <v>0</v>
      </c>
      <c r="DRS191" s="367">
        <f t="shared" si="165"/>
        <v>0</v>
      </c>
      <c r="DRT191" s="367">
        <f t="shared" si="165"/>
        <v>0</v>
      </c>
      <c r="DRU191" s="367">
        <f t="shared" si="165"/>
        <v>0</v>
      </c>
      <c r="DRV191" s="367">
        <f t="shared" si="165"/>
        <v>0</v>
      </c>
      <c r="DRW191" s="367">
        <f t="shared" si="165"/>
        <v>0</v>
      </c>
      <c r="DRX191" s="367">
        <f t="shared" si="165"/>
        <v>0</v>
      </c>
      <c r="DRY191" s="367">
        <f t="shared" si="165"/>
        <v>0</v>
      </c>
      <c r="DRZ191" s="367">
        <f t="shared" si="165"/>
        <v>0</v>
      </c>
      <c r="DSA191" s="367">
        <f t="shared" si="165"/>
        <v>0</v>
      </c>
      <c r="DSB191" s="367">
        <f t="shared" si="165"/>
        <v>0</v>
      </c>
      <c r="DSC191" s="367">
        <f t="shared" si="165"/>
        <v>0</v>
      </c>
      <c r="DSD191" s="367">
        <f t="shared" si="165"/>
        <v>0</v>
      </c>
      <c r="DSE191" s="367">
        <f t="shared" ref="DSE191:DUP191" si="166">DSE18+DSE61+DSE105+DSE148</f>
        <v>0</v>
      </c>
      <c r="DSF191" s="367">
        <f t="shared" si="166"/>
        <v>0</v>
      </c>
      <c r="DSG191" s="367">
        <f t="shared" si="166"/>
        <v>0</v>
      </c>
      <c r="DSH191" s="367">
        <f t="shared" si="166"/>
        <v>0</v>
      </c>
      <c r="DSI191" s="367">
        <f t="shared" si="166"/>
        <v>0</v>
      </c>
      <c r="DSJ191" s="367">
        <f t="shared" si="166"/>
        <v>0</v>
      </c>
      <c r="DSK191" s="367">
        <f t="shared" si="166"/>
        <v>0</v>
      </c>
      <c r="DSL191" s="367">
        <f t="shared" si="166"/>
        <v>0</v>
      </c>
      <c r="DSM191" s="367">
        <f t="shared" si="166"/>
        <v>0</v>
      </c>
      <c r="DSN191" s="367">
        <f t="shared" si="166"/>
        <v>0</v>
      </c>
      <c r="DSO191" s="367">
        <f t="shared" si="166"/>
        <v>0</v>
      </c>
      <c r="DSP191" s="367">
        <f t="shared" si="166"/>
        <v>0</v>
      </c>
      <c r="DSQ191" s="367">
        <f t="shared" si="166"/>
        <v>0</v>
      </c>
      <c r="DSR191" s="367">
        <f t="shared" si="166"/>
        <v>0</v>
      </c>
      <c r="DSS191" s="367">
        <f t="shared" si="166"/>
        <v>0</v>
      </c>
      <c r="DST191" s="367">
        <f t="shared" si="166"/>
        <v>0</v>
      </c>
      <c r="DSU191" s="367">
        <f t="shared" si="166"/>
        <v>0</v>
      </c>
      <c r="DSV191" s="367">
        <f t="shared" si="166"/>
        <v>0</v>
      </c>
      <c r="DSW191" s="367">
        <f t="shared" si="166"/>
        <v>0</v>
      </c>
      <c r="DSX191" s="367">
        <f t="shared" si="166"/>
        <v>0</v>
      </c>
      <c r="DSY191" s="367">
        <f t="shared" si="166"/>
        <v>0</v>
      </c>
      <c r="DSZ191" s="367">
        <f t="shared" si="166"/>
        <v>0</v>
      </c>
      <c r="DTA191" s="367">
        <f t="shared" si="166"/>
        <v>0</v>
      </c>
      <c r="DTB191" s="367">
        <f t="shared" si="166"/>
        <v>0</v>
      </c>
      <c r="DTC191" s="367">
        <f t="shared" si="166"/>
        <v>0</v>
      </c>
      <c r="DTD191" s="367">
        <f t="shared" si="166"/>
        <v>0</v>
      </c>
      <c r="DTE191" s="367">
        <f t="shared" si="166"/>
        <v>0</v>
      </c>
      <c r="DTF191" s="367">
        <f t="shared" si="166"/>
        <v>0</v>
      </c>
      <c r="DTG191" s="367">
        <f t="shared" si="166"/>
        <v>0</v>
      </c>
      <c r="DTH191" s="367">
        <f t="shared" si="166"/>
        <v>0</v>
      </c>
      <c r="DTI191" s="367">
        <f t="shared" si="166"/>
        <v>0</v>
      </c>
      <c r="DTJ191" s="367">
        <f t="shared" si="166"/>
        <v>0</v>
      </c>
      <c r="DTK191" s="367">
        <f t="shared" si="166"/>
        <v>0</v>
      </c>
      <c r="DTL191" s="367">
        <f t="shared" si="166"/>
        <v>0</v>
      </c>
      <c r="DTM191" s="367">
        <f t="shared" si="166"/>
        <v>0</v>
      </c>
      <c r="DTN191" s="367">
        <f t="shared" si="166"/>
        <v>0</v>
      </c>
      <c r="DTO191" s="367">
        <f t="shared" si="166"/>
        <v>0</v>
      </c>
      <c r="DTP191" s="367">
        <f t="shared" si="166"/>
        <v>0</v>
      </c>
      <c r="DTQ191" s="367">
        <f t="shared" si="166"/>
        <v>0</v>
      </c>
      <c r="DTR191" s="367">
        <f t="shared" si="166"/>
        <v>0</v>
      </c>
      <c r="DTS191" s="367">
        <f t="shared" si="166"/>
        <v>0</v>
      </c>
      <c r="DTT191" s="367">
        <f t="shared" si="166"/>
        <v>0</v>
      </c>
      <c r="DTU191" s="367">
        <f t="shared" si="166"/>
        <v>0</v>
      </c>
      <c r="DTV191" s="367">
        <f t="shared" si="166"/>
        <v>0</v>
      </c>
      <c r="DTW191" s="367">
        <f t="shared" si="166"/>
        <v>0</v>
      </c>
      <c r="DTX191" s="367">
        <f t="shared" si="166"/>
        <v>0</v>
      </c>
      <c r="DTY191" s="367">
        <f t="shared" si="166"/>
        <v>0</v>
      </c>
      <c r="DTZ191" s="367">
        <f t="shared" si="166"/>
        <v>0</v>
      </c>
      <c r="DUA191" s="367">
        <f t="shared" si="166"/>
        <v>0</v>
      </c>
      <c r="DUB191" s="367">
        <f t="shared" si="166"/>
        <v>0</v>
      </c>
      <c r="DUC191" s="367">
        <f t="shared" si="166"/>
        <v>0</v>
      </c>
      <c r="DUD191" s="367">
        <f t="shared" si="166"/>
        <v>0</v>
      </c>
      <c r="DUE191" s="367">
        <f t="shared" si="166"/>
        <v>0</v>
      </c>
      <c r="DUF191" s="367">
        <f t="shared" si="166"/>
        <v>0</v>
      </c>
      <c r="DUG191" s="367">
        <f t="shared" si="166"/>
        <v>0</v>
      </c>
      <c r="DUH191" s="367">
        <f t="shared" si="166"/>
        <v>0</v>
      </c>
      <c r="DUI191" s="367">
        <f t="shared" si="166"/>
        <v>0</v>
      </c>
      <c r="DUJ191" s="367">
        <f t="shared" si="166"/>
        <v>0</v>
      </c>
      <c r="DUK191" s="367">
        <f t="shared" si="166"/>
        <v>0</v>
      </c>
      <c r="DUL191" s="367">
        <f t="shared" si="166"/>
        <v>0</v>
      </c>
      <c r="DUM191" s="367">
        <f t="shared" si="166"/>
        <v>0</v>
      </c>
      <c r="DUN191" s="367">
        <f t="shared" si="166"/>
        <v>0</v>
      </c>
      <c r="DUO191" s="367">
        <f t="shared" si="166"/>
        <v>0</v>
      </c>
      <c r="DUP191" s="367">
        <f t="shared" si="166"/>
        <v>0</v>
      </c>
      <c r="DUQ191" s="367">
        <f t="shared" ref="DUQ191:DXB191" si="167">DUQ18+DUQ61+DUQ105+DUQ148</f>
        <v>0</v>
      </c>
      <c r="DUR191" s="367">
        <f t="shared" si="167"/>
        <v>0</v>
      </c>
      <c r="DUS191" s="367">
        <f t="shared" si="167"/>
        <v>0</v>
      </c>
      <c r="DUT191" s="367">
        <f t="shared" si="167"/>
        <v>0</v>
      </c>
      <c r="DUU191" s="367">
        <f t="shared" si="167"/>
        <v>0</v>
      </c>
      <c r="DUV191" s="367">
        <f t="shared" si="167"/>
        <v>0</v>
      </c>
      <c r="DUW191" s="367">
        <f t="shared" si="167"/>
        <v>0</v>
      </c>
      <c r="DUX191" s="367">
        <f t="shared" si="167"/>
        <v>0</v>
      </c>
      <c r="DUY191" s="367">
        <f t="shared" si="167"/>
        <v>0</v>
      </c>
      <c r="DUZ191" s="367">
        <f t="shared" si="167"/>
        <v>0</v>
      </c>
      <c r="DVA191" s="367">
        <f t="shared" si="167"/>
        <v>0</v>
      </c>
      <c r="DVB191" s="367">
        <f t="shared" si="167"/>
        <v>0</v>
      </c>
      <c r="DVC191" s="367">
        <f t="shared" si="167"/>
        <v>0</v>
      </c>
      <c r="DVD191" s="367">
        <f t="shared" si="167"/>
        <v>0</v>
      </c>
      <c r="DVE191" s="367">
        <f t="shared" si="167"/>
        <v>0</v>
      </c>
      <c r="DVF191" s="367">
        <f t="shared" si="167"/>
        <v>0</v>
      </c>
      <c r="DVG191" s="367">
        <f t="shared" si="167"/>
        <v>0</v>
      </c>
      <c r="DVH191" s="367">
        <f t="shared" si="167"/>
        <v>0</v>
      </c>
      <c r="DVI191" s="367">
        <f t="shared" si="167"/>
        <v>0</v>
      </c>
      <c r="DVJ191" s="367">
        <f t="shared" si="167"/>
        <v>0</v>
      </c>
      <c r="DVK191" s="367">
        <f t="shared" si="167"/>
        <v>0</v>
      </c>
      <c r="DVL191" s="367">
        <f t="shared" si="167"/>
        <v>0</v>
      </c>
      <c r="DVM191" s="367">
        <f t="shared" si="167"/>
        <v>0</v>
      </c>
      <c r="DVN191" s="367">
        <f t="shared" si="167"/>
        <v>0</v>
      </c>
      <c r="DVO191" s="367">
        <f t="shared" si="167"/>
        <v>0</v>
      </c>
      <c r="DVP191" s="367">
        <f t="shared" si="167"/>
        <v>0</v>
      </c>
      <c r="DVQ191" s="367">
        <f t="shared" si="167"/>
        <v>0</v>
      </c>
      <c r="DVR191" s="367">
        <f t="shared" si="167"/>
        <v>0</v>
      </c>
      <c r="DVS191" s="367">
        <f t="shared" si="167"/>
        <v>0</v>
      </c>
      <c r="DVT191" s="367">
        <f t="shared" si="167"/>
        <v>0</v>
      </c>
      <c r="DVU191" s="367">
        <f t="shared" si="167"/>
        <v>0</v>
      </c>
      <c r="DVV191" s="367">
        <f t="shared" si="167"/>
        <v>0</v>
      </c>
      <c r="DVW191" s="367">
        <f t="shared" si="167"/>
        <v>0</v>
      </c>
      <c r="DVX191" s="367">
        <f t="shared" si="167"/>
        <v>0</v>
      </c>
      <c r="DVY191" s="367">
        <f t="shared" si="167"/>
        <v>0</v>
      </c>
      <c r="DVZ191" s="367">
        <f t="shared" si="167"/>
        <v>0</v>
      </c>
      <c r="DWA191" s="367">
        <f t="shared" si="167"/>
        <v>0</v>
      </c>
      <c r="DWB191" s="367">
        <f t="shared" si="167"/>
        <v>0</v>
      </c>
      <c r="DWC191" s="367">
        <f t="shared" si="167"/>
        <v>0</v>
      </c>
      <c r="DWD191" s="367">
        <f t="shared" si="167"/>
        <v>0</v>
      </c>
      <c r="DWE191" s="367">
        <f t="shared" si="167"/>
        <v>0</v>
      </c>
      <c r="DWF191" s="367">
        <f t="shared" si="167"/>
        <v>0</v>
      </c>
      <c r="DWG191" s="367">
        <f t="shared" si="167"/>
        <v>0</v>
      </c>
      <c r="DWH191" s="367">
        <f t="shared" si="167"/>
        <v>0</v>
      </c>
      <c r="DWI191" s="367">
        <f t="shared" si="167"/>
        <v>0</v>
      </c>
      <c r="DWJ191" s="367">
        <f t="shared" si="167"/>
        <v>0</v>
      </c>
      <c r="DWK191" s="367">
        <f t="shared" si="167"/>
        <v>0</v>
      </c>
      <c r="DWL191" s="367">
        <f t="shared" si="167"/>
        <v>0</v>
      </c>
      <c r="DWM191" s="367">
        <f t="shared" si="167"/>
        <v>0</v>
      </c>
      <c r="DWN191" s="367">
        <f t="shared" si="167"/>
        <v>0</v>
      </c>
      <c r="DWO191" s="367">
        <f t="shared" si="167"/>
        <v>0</v>
      </c>
      <c r="DWP191" s="367">
        <f t="shared" si="167"/>
        <v>0</v>
      </c>
      <c r="DWQ191" s="367">
        <f t="shared" si="167"/>
        <v>0</v>
      </c>
      <c r="DWR191" s="367">
        <f t="shared" si="167"/>
        <v>0</v>
      </c>
      <c r="DWS191" s="367">
        <f t="shared" si="167"/>
        <v>0</v>
      </c>
      <c r="DWT191" s="367">
        <f t="shared" si="167"/>
        <v>0</v>
      </c>
      <c r="DWU191" s="367">
        <f t="shared" si="167"/>
        <v>0</v>
      </c>
      <c r="DWV191" s="367">
        <f t="shared" si="167"/>
        <v>0</v>
      </c>
      <c r="DWW191" s="367">
        <f t="shared" si="167"/>
        <v>0</v>
      </c>
      <c r="DWX191" s="367">
        <f t="shared" si="167"/>
        <v>0</v>
      </c>
      <c r="DWY191" s="367">
        <f t="shared" si="167"/>
        <v>0</v>
      </c>
      <c r="DWZ191" s="367">
        <f t="shared" si="167"/>
        <v>0</v>
      </c>
      <c r="DXA191" s="367">
        <f t="shared" si="167"/>
        <v>0</v>
      </c>
      <c r="DXB191" s="367">
        <f t="shared" si="167"/>
        <v>0</v>
      </c>
      <c r="DXC191" s="367">
        <f t="shared" ref="DXC191:DZN191" si="168">DXC18+DXC61+DXC105+DXC148</f>
        <v>0</v>
      </c>
      <c r="DXD191" s="367">
        <f t="shared" si="168"/>
        <v>0</v>
      </c>
      <c r="DXE191" s="367">
        <f t="shared" si="168"/>
        <v>0</v>
      </c>
      <c r="DXF191" s="367">
        <f t="shared" si="168"/>
        <v>0</v>
      </c>
      <c r="DXG191" s="367">
        <f t="shared" si="168"/>
        <v>0</v>
      </c>
      <c r="DXH191" s="367">
        <f t="shared" si="168"/>
        <v>0</v>
      </c>
      <c r="DXI191" s="367">
        <f t="shared" si="168"/>
        <v>0</v>
      </c>
      <c r="DXJ191" s="367">
        <f t="shared" si="168"/>
        <v>0</v>
      </c>
      <c r="DXK191" s="367">
        <f t="shared" si="168"/>
        <v>0</v>
      </c>
      <c r="DXL191" s="367">
        <f t="shared" si="168"/>
        <v>0</v>
      </c>
      <c r="DXM191" s="367">
        <f t="shared" si="168"/>
        <v>0</v>
      </c>
      <c r="DXN191" s="367">
        <f t="shared" si="168"/>
        <v>0</v>
      </c>
      <c r="DXO191" s="367">
        <f t="shared" si="168"/>
        <v>0</v>
      </c>
      <c r="DXP191" s="367">
        <f t="shared" si="168"/>
        <v>0</v>
      </c>
      <c r="DXQ191" s="367">
        <f t="shared" si="168"/>
        <v>0</v>
      </c>
      <c r="DXR191" s="367">
        <f t="shared" si="168"/>
        <v>0</v>
      </c>
      <c r="DXS191" s="367">
        <f t="shared" si="168"/>
        <v>0</v>
      </c>
      <c r="DXT191" s="367">
        <f t="shared" si="168"/>
        <v>0</v>
      </c>
      <c r="DXU191" s="367">
        <f t="shared" si="168"/>
        <v>0</v>
      </c>
      <c r="DXV191" s="367">
        <f t="shared" si="168"/>
        <v>0</v>
      </c>
      <c r="DXW191" s="367">
        <f t="shared" si="168"/>
        <v>0</v>
      </c>
      <c r="DXX191" s="367">
        <f t="shared" si="168"/>
        <v>0</v>
      </c>
      <c r="DXY191" s="367">
        <f t="shared" si="168"/>
        <v>0</v>
      </c>
      <c r="DXZ191" s="367">
        <f t="shared" si="168"/>
        <v>0</v>
      </c>
      <c r="DYA191" s="367">
        <f t="shared" si="168"/>
        <v>0</v>
      </c>
      <c r="DYB191" s="367">
        <f t="shared" si="168"/>
        <v>0</v>
      </c>
      <c r="DYC191" s="367">
        <f t="shared" si="168"/>
        <v>0</v>
      </c>
      <c r="DYD191" s="367">
        <f t="shared" si="168"/>
        <v>0</v>
      </c>
      <c r="DYE191" s="367">
        <f t="shared" si="168"/>
        <v>0</v>
      </c>
      <c r="DYF191" s="367">
        <f t="shared" si="168"/>
        <v>0</v>
      </c>
      <c r="DYG191" s="367">
        <f t="shared" si="168"/>
        <v>0</v>
      </c>
      <c r="DYH191" s="367">
        <f t="shared" si="168"/>
        <v>0</v>
      </c>
      <c r="DYI191" s="367">
        <f t="shared" si="168"/>
        <v>0</v>
      </c>
      <c r="DYJ191" s="367">
        <f t="shared" si="168"/>
        <v>0</v>
      </c>
      <c r="DYK191" s="367">
        <f t="shared" si="168"/>
        <v>0</v>
      </c>
      <c r="DYL191" s="367">
        <f t="shared" si="168"/>
        <v>0</v>
      </c>
      <c r="DYM191" s="367">
        <f t="shared" si="168"/>
        <v>0</v>
      </c>
      <c r="DYN191" s="367">
        <f t="shared" si="168"/>
        <v>0</v>
      </c>
      <c r="DYO191" s="367">
        <f t="shared" si="168"/>
        <v>0</v>
      </c>
      <c r="DYP191" s="367">
        <f t="shared" si="168"/>
        <v>0</v>
      </c>
      <c r="DYQ191" s="367">
        <f t="shared" si="168"/>
        <v>0</v>
      </c>
      <c r="DYR191" s="367">
        <f t="shared" si="168"/>
        <v>0</v>
      </c>
      <c r="DYS191" s="367">
        <f t="shared" si="168"/>
        <v>0</v>
      </c>
      <c r="DYT191" s="367">
        <f t="shared" si="168"/>
        <v>0</v>
      </c>
      <c r="DYU191" s="367">
        <f t="shared" si="168"/>
        <v>0</v>
      </c>
      <c r="DYV191" s="367">
        <f t="shared" si="168"/>
        <v>0</v>
      </c>
      <c r="DYW191" s="367">
        <f t="shared" si="168"/>
        <v>0</v>
      </c>
      <c r="DYX191" s="367">
        <f t="shared" si="168"/>
        <v>0</v>
      </c>
      <c r="DYY191" s="367">
        <f t="shared" si="168"/>
        <v>0</v>
      </c>
      <c r="DYZ191" s="367">
        <f t="shared" si="168"/>
        <v>0</v>
      </c>
      <c r="DZA191" s="367">
        <f t="shared" si="168"/>
        <v>0</v>
      </c>
      <c r="DZB191" s="367">
        <f t="shared" si="168"/>
        <v>0</v>
      </c>
      <c r="DZC191" s="367">
        <f t="shared" si="168"/>
        <v>0</v>
      </c>
      <c r="DZD191" s="367">
        <f t="shared" si="168"/>
        <v>0</v>
      </c>
      <c r="DZE191" s="367">
        <f t="shared" si="168"/>
        <v>0</v>
      </c>
      <c r="DZF191" s="367">
        <f t="shared" si="168"/>
        <v>0</v>
      </c>
      <c r="DZG191" s="367">
        <f t="shared" si="168"/>
        <v>0</v>
      </c>
      <c r="DZH191" s="367">
        <f t="shared" si="168"/>
        <v>0</v>
      </c>
      <c r="DZI191" s="367">
        <f t="shared" si="168"/>
        <v>0</v>
      </c>
      <c r="DZJ191" s="367">
        <f t="shared" si="168"/>
        <v>0</v>
      </c>
      <c r="DZK191" s="367">
        <f t="shared" si="168"/>
        <v>0</v>
      </c>
      <c r="DZL191" s="367">
        <f t="shared" si="168"/>
        <v>0</v>
      </c>
      <c r="DZM191" s="367">
        <f t="shared" si="168"/>
        <v>0</v>
      </c>
      <c r="DZN191" s="367">
        <f t="shared" si="168"/>
        <v>0</v>
      </c>
      <c r="DZO191" s="367">
        <f t="shared" ref="DZO191:EBZ191" si="169">DZO18+DZO61+DZO105+DZO148</f>
        <v>0</v>
      </c>
      <c r="DZP191" s="367">
        <f t="shared" si="169"/>
        <v>0</v>
      </c>
      <c r="DZQ191" s="367">
        <f t="shared" si="169"/>
        <v>0</v>
      </c>
      <c r="DZR191" s="367">
        <f t="shared" si="169"/>
        <v>0</v>
      </c>
      <c r="DZS191" s="367">
        <f t="shared" si="169"/>
        <v>0</v>
      </c>
      <c r="DZT191" s="367">
        <f t="shared" si="169"/>
        <v>0</v>
      </c>
      <c r="DZU191" s="367">
        <f t="shared" si="169"/>
        <v>0</v>
      </c>
      <c r="DZV191" s="367">
        <f t="shared" si="169"/>
        <v>0</v>
      </c>
      <c r="DZW191" s="367">
        <f t="shared" si="169"/>
        <v>0</v>
      </c>
      <c r="DZX191" s="367">
        <f t="shared" si="169"/>
        <v>0</v>
      </c>
      <c r="DZY191" s="367">
        <f t="shared" si="169"/>
        <v>0</v>
      </c>
      <c r="DZZ191" s="367">
        <f t="shared" si="169"/>
        <v>0</v>
      </c>
      <c r="EAA191" s="367">
        <f t="shared" si="169"/>
        <v>0</v>
      </c>
      <c r="EAB191" s="367">
        <f t="shared" si="169"/>
        <v>0</v>
      </c>
      <c r="EAC191" s="367">
        <f t="shared" si="169"/>
        <v>0</v>
      </c>
      <c r="EAD191" s="367">
        <f t="shared" si="169"/>
        <v>0</v>
      </c>
      <c r="EAE191" s="367">
        <f t="shared" si="169"/>
        <v>0</v>
      </c>
      <c r="EAF191" s="367">
        <f t="shared" si="169"/>
        <v>0</v>
      </c>
      <c r="EAG191" s="367">
        <f t="shared" si="169"/>
        <v>0</v>
      </c>
      <c r="EAH191" s="367">
        <f t="shared" si="169"/>
        <v>0</v>
      </c>
      <c r="EAI191" s="367">
        <f t="shared" si="169"/>
        <v>0</v>
      </c>
      <c r="EAJ191" s="367">
        <f t="shared" si="169"/>
        <v>0</v>
      </c>
      <c r="EAK191" s="367">
        <f t="shared" si="169"/>
        <v>0</v>
      </c>
      <c r="EAL191" s="367">
        <f t="shared" si="169"/>
        <v>0</v>
      </c>
      <c r="EAM191" s="367">
        <f t="shared" si="169"/>
        <v>0</v>
      </c>
      <c r="EAN191" s="367">
        <f t="shared" si="169"/>
        <v>0</v>
      </c>
      <c r="EAO191" s="367">
        <f t="shared" si="169"/>
        <v>0</v>
      </c>
      <c r="EAP191" s="367">
        <f t="shared" si="169"/>
        <v>0</v>
      </c>
      <c r="EAQ191" s="367">
        <f t="shared" si="169"/>
        <v>0</v>
      </c>
      <c r="EAR191" s="367">
        <f t="shared" si="169"/>
        <v>0</v>
      </c>
      <c r="EAS191" s="367">
        <f t="shared" si="169"/>
        <v>0</v>
      </c>
      <c r="EAT191" s="367">
        <f t="shared" si="169"/>
        <v>0</v>
      </c>
      <c r="EAU191" s="367">
        <f t="shared" si="169"/>
        <v>0</v>
      </c>
      <c r="EAV191" s="367">
        <f t="shared" si="169"/>
        <v>0</v>
      </c>
      <c r="EAW191" s="367">
        <f t="shared" si="169"/>
        <v>0</v>
      </c>
      <c r="EAX191" s="367">
        <f t="shared" si="169"/>
        <v>0</v>
      </c>
      <c r="EAY191" s="367">
        <f t="shared" si="169"/>
        <v>0</v>
      </c>
      <c r="EAZ191" s="367">
        <f t="shared" si="169"/>
        <v>0</v>
      </c>
      <c r="EBA191" s="367">
        <f t="shared" si="169"/>
        <v>0</v>
      </c>
      <c r="EBB191" s="367">
        <f t="shared" si="169"/>
        <v>0</v>
      </c>
      <c r="EBC191" s="367">
        <f t="shared" si="169"/>
        <v>0</v>
      </c>
      <c r="EBD191" s="367">
        <f t="shared" si="169"/>
        <v>0</v>
      </c>
      <c r="EBE191" s="367">
        <f t="shared" si="169"/>
        <v>0</v>
      </c>
      <c r="EBF191" s="367">
        <f t="shared" si="169"/>
        <v>0</v>
      </c>
      <c r="EBG191" s="367">
        <f t="shared" si="169"/>
        <v>0</v>
      </c>
      <c r="EBH191" s="367">
        <f t="shared" si="169"/>
        <v>0</v>
      </c>
      <c r="EBI191" s="367">
        <f t="shared" si="169"/>
        <v>0</v>
      </c>
      <c r="EBJ191" s="367">
        <f t="shared" si="169"/>
        <v>0</v>
      </c>
      <c r="EBK191" s="367">
        <f t="shared" si="169"/>
        <v>0</v>
      </c>
      <c r="EBL191" s="367">
        <f t="shared" si="169"/>
        <v>0</v>
      </c>
      <c r="EBM191" s="367">
        <f t="shared" si="169"/>
        <v>0</v>
      </c>
      <c r="EBN191" s="367">
        <f t="shared" si="169"/>
        <v>0</v>
      </c>
      <c r="EBO191" s="367">
        <f t="shared" si="169"/>
        <v>0</v>
      </c>
      <c r="EBP191" s="367">
        <f t="shared" si="169"/>
        <v>0</v>
      </c>
      <c r="EBQ191" s="367">
        <f t="shared" si="169"/>
        <v>0</v>
      </c>
      <c r="EBR191" s="367">
        <f t="shared" si="169"/>
        <v>0</v>
      </c>
      <c r="EBS191" s="367">
        <f t="shared" si="169"/>
        <v>0</v>
      </c>
      <c r="EBT191" s="367">
        <f t="shared" si="169"/>
        <v>0</v>
      </c>
      <c r="EBU191" s="367">
        <f t="shared" si="169"/>
        <v>0</v>
      </c>
      <c r="EBV191" s="367">
        <f t="shared" si="169"/>
        <v>0</v>
      </c>
      <c r="EBW191" s="367">
        <f t="shared" si="169"/>
        <v>0</v>
      </c>
      <c r="EBX191" s="367">
        <f t="shared" si="169"/>
        <v>0</v>
      </c>
      <c r="EBY191" s="367">
        <f t="shared" si="169"/>
        <v>0</v>
      </c>
      <c r="EBZ191" s="367">
        <f t="shared" si="169"/>
        <v>0</v>
      </c>
      <c r="ECA191" s="367">
        <f t="shared" ref="ECA191:EEL191" si="170">ECA18+ECA61+ECA105+ECA148</f>
        <v>0</v>
      </c>
      <c r="ECB191" s="367">
        <f t="shared" si="170"/>
        <v>0</v>
      </c>
      <c r="ECC191" s="367">
        <f t="shared" si="170"/>
        <v>0</v>
      </c>
      <c r="ECD191" s="367">
        <f t="shared" si="170"/>
        <v>0</v>
      </c>
      <c r="ECE191" s="367">
        <f t="shared" si="170"/>
        <v>0</v>
      </c>
      <c r="ECF191" s="367">
        <f t="shared" si="170"/>
        <v>0</v>
      </c>
      <c r="ECG191" s="367">
        <f t="shared" si="170"/>
        <v>0</v>
      </c>
      <c r="ECH191" s="367">
        <f t="shared" si="170"/>
        <v>0</v>
      </c>
      <c r="ECI191" s="367">
        <f t="shared" si="170"/>
        <v>0</v>
      </c>
      <c r="ECJ191" s="367">
        <f t="shared" si="170"/>
        <v>0</v>
      </c>
      <c r="ECK191" s="367">
        <f t="shared" si="170"/>
        <v>0</v>
      </c>
      <c r="ECL191" s="367">
        <f t="shared" si="170"/>
        <v>0</v>
      </c>
      <c r="ECM191" s="367">
        <f t="shared" si="170"/>
        <v>0</v>
      </c>
      <c r="ECN191" s="367">
        <f t="shared" si="170"/>
        <v>0</v>
      </c>
      <c r="ECO191" s="367">
        <f t="shared" si="170"/>
        <v>0</v>
      </c>
      <c r="ECP191" s="367">
        <f t="shared" si="170"/>
        <v>0</v>
      </c>
      <c r="ECQ191" s="367">
        <f t="shared" si="170"/>
        <v>0</v>
      </c>
      <c r="ECR191" s="367">
        <f t="shared" si="170"/>
        <v>0</v>
      </c>
      <c r="ECS191" s="367">
        <f t="shared" si="170"/>
        <v>0</v>
      </c>
      <c r="ECT191" s="367">
        <f t="shared" si="170"/>
        <v>0</v>
      </c>
      <c r="ECU191" s="367">
        <f t="shared" si="170"/>
        <v>0</v>
      </c>
      <c r="ECV191" s="367">
        <f t="shared" si="170"/>
        <v>0</v>
      </c>
      <c r="ECW191" s="367">
        <f t="shared" si="170"/>
        <v>0</v>
      </c>
      <c r="ECX191" s="367">
        <f t="shared" si="170"/>
        <v>0</v>
      </c>
      <c r="ECY191" s="367">
        <f t="shared" si="170"/>
        <v>0</v>
      </c>
      <c r="ECZ191" s="367">
        <f t="shared" si="170"/>
        <v>0</v>
      </c>
      <c r="EDA191" s="367">
        <f t="shared" si="170"/>
        <v>0</v>
      </c>
      <c r="EDB191" s="367">
        <f t="shared" si="170"/>
        <v>0</v>
      </c>
      <c r="EDC191" s="367">
        <f t="shared" si="170"/>
        <v>0</v>
      </c>
      <c r="EDD191" s="367">
        <f t="shared" si="170"/>
        <v>0</v>
      </c>
      <c r="EDE191" s="367">
        <f t="shared" si="170"/>
        <v>0</v>
      </c>
      <c r="EDF191" s="367">
        <f t="shared" si="170"/>
        <v>0</v>
      </c>
      <c r="EDG191" s="367">
        <f t="shared" si="170"/>
        <v>0</v>
      </c>
      <c r="EDH191" s="367">
        <f t="shared" si="170"/>
        <v>0</v>
      </c>
      <c r="EDI191" s="367">
        <f t="shared" si="170"/>
        <v>0</v>
      </c>
      <c r="EDJ191" s="367">
        <f t="shared" si="170"/>
        <v>0</v>
      </c>
      <c r="EDK191" s="367">
        <f t="shared" si="170"/>
        <v>0</v>
      </c>
      <c r="EDL191" s="367">
        <f t="shared" si="170"/>
        <v>0</v>
      </c>
      <c r="EDM191" s="367">
        <f t="shared" si="170"/>
        <v>0</v>
      </c>
      <c r="EDN191" s="367">
        <f t="shared" si="170"/>
        <v>0</v>
      </c>
      <c r="EDO191" s="367">
        <f t="shared" si="170"/>
        <v>0</v>
      </c>
      <c r="EDP191" s="367">
        <f t="shared" si="170"/>
        <v>0</v>
      </c>
      <c r="EDQ191" s="367">
        <f t="shared" si="170"/>
        <v>0</v>
      </c>
      <c r="EDR191" s="367">
        <f t="shared" si="170"/>
        <v>0</v>
      </c>
      <c r="EDS191" s="367">
        <f t="shared" si="170"/>
        <v>0</v>
      </c>
      <c r="EDT191" s="367">
        <f t="shared" si="170"/>
        <v>0</v>
      </c>
      <c r="EDU191" s="367">
        <f t="shared" si="170"/>
        <v>0</v>
      </c>
      <c r="EDV191" s="367">
        <f t="shared" si="170"/>
        <v>0</v>
      </c>
      <c r="EDW191" s="367">
        <f t="shared" si="170"/>
        <v>0</v>
      </c>
      <c r="EDX191" s="367">
        <f t="shared" si="170"/>
        <v>0</v>
      </c>
      <c r="EDY191" s="367">
        <f t="shared" si="170"/>
        <v>0</v>
      </c>
      <c r="EDZ191" s="367">
        <f t="shared" si="170"/>
        <v>0</v>
      </c>
      <c r="EEA191" s="367">
        <f t="shared" si="170"/>
        <v>0</v>
      </c>
      <c r="EEB191" s="367">
        <f t="shared" si="170"/>
        <v>0</v>
      </c>
      <c r="EEC191" s="367">
        <f t="shared" si="170"/>
        <v>0</v>
      </c>
      <c r="EED191" s="367">
        <f t="shared" si="170"/>
        <v>0</v>
      </c>
      <c r="EEE191" s="367">
        <f t="shared" si="170"/>
        <v>0</v>
      </c>
      <c r="EEF191" s="367">
        <f t="shared" si="170"/>
        <v>0</v>
      </c>
      <c r="EEG191" s="367">
        <f t="shared" si="170"/>
        <v>0</v>
      </c>
      <c r="EEH191" s="367">
        <f t="shared" si="170"/>
        <v>0</v>
      </c>
      <c r="EEI191" s="367">
        <f t="shared" si="170"/>
        <v>0</v>
      </c>
      <c r="EEJ191" s="367">
        <f t="shared" si="170"/>
        <v>0</v>
      </c>
      <c r="EEK191" s="367">
        <f t="shared" si="170"/>
        <v>0</v>
      </c>
      <c r="EEL191" s="367">
        <f t="shared" si="170"/>
        <v>0</v>
      </c>
      <c r="EEM191" s="367">
        <f t="shared" ref="EEM191:EGX191" si="171">EEM18+EEM61+EEM105+EEM148</f>
        <v>0</v>
      </c>
      <c r="EEN191" s="367">
        <f t="shared" si="171"/>
        <v>0</v>
      </c>
      <c r="EEO191" s="367">
        <f t="shared" si="171"/>
        <v>0</v>
      </c>
      <c r="EEP191" s="367">
        <f t="shared" si="171"/>
        <v>0</v>
      </c>
      <c r="EEQ191" s="367">
        <f t="shared" si="171"/>
        <v>0</v>
      </c>
      <c r="EER191" s="367">
        <f t="shared" si="171"/>
        <v>0</v>
      </c>
      <c r="EES191" s="367">
        <f t="shared" si="171"/>
        <v>0</v>
      </c>
      <c r="EET191" s="367">
        <f t="shared" si="171"/>
        <v>0</v>
      </c>
      <c r="EEU191" s="367">
        <f t="shared" si="171"/>
        <v>0</v>
      </c>
      <c r="EEV191" s="367">
        <f t="shared" si="171"/>
        <v>0</v>
      </c>
      <c r="EEW191" s="367">
        <f t="shared" si="171"/>
        <v>0</v>
      </c>
      <c r="EEX191" s="367">
        <f t="shared" si="171"/>
        <v>0</v>
      </c>
      <c r="EEY191" s="367">
        <f t="shared" si="171"/>
        <v>0</v>
      </c>
      <c r="EEZ191" s="367">
        <f t="shared" si="171"/>
        <v>0</v>
      </c>
      <c r="EFA191" s="367">
        <f t="shared" si="171"/>
        <v>0</v>
      </c>
      <c r="EFB191" s="367">
        <f t="shared" si="171"/>
        <v>0</v>
      </c>
      <c r="EFC191" s="367">
        <f t="shared" si="171"/>
        <v>0</v>
      </c>
      <c r="EFD191" s="367">
        <f t="shared" si="171"/>
        <v>0</v>
      </c>
      <c r="EFE191" s="367">
        <f t="shared" si="171"/>
        <v>0</v>
      </c>
      <c r="EFF191" s="367">
        <f t="shared" si="171"/>
        <v>0</v>
      </c>
      <c r="EFG191" s="367">
        <f t="shared" si="171"/>
        <v>0</v>
      </c>
      <c r="EFH191" s="367">
        <f t="shared" si="171"/>
        <v>0</v>
      </c>
      <c r="EFI191" s="367">
        <f t="shared" si="171"/>
        <v>0</v>
      </c>
      <c r="EFJ191" s="367">
        <f t="shared" si="171"/>
        <v>0</v>
      </c>
      <c r="EFK191" s="367">
        <f t="shared" si="171"/>
        <v>0</v>
      </c>
      <c r="EFL191" s="367">
        <f t="shared" si="171"/>
        <v>0</v>
      </c>
      <c r="EFM191" s="367">
        <f t="shared" si="171"/>
        <v>0</v>
      </c>
      <c r="EFN191" s="367">
        <f t="shared" si="171"/>
        <v>0</v>
      </c>
      <c r="EFO191" s="367">
        <f t="shared" si="171"/>
        <v>0</v>
      </c>
      <c r="EFP191" s="367">
        <f t="shared" si="171"/>
        <v>0</v>
      </c>
      <c r="EFQ191" s="367">
        <f t="shared" si="171"/>
        <v>0</v>
      </c>
      <c r="EFR191" s="367">
        <f t="shared" si="171"/>
        <v>0</v>
      </c>
      <c r="EFS191" s="367">
        <f t="shared" si="171"/>
        <v>0</v>
      </c>
      <c r="EFT191" s="367">
        <f t="shared" si="171"/>
        <v>0</v>
      </c>
      <c r="EFU191" s="367">
        <f t="shared" si="171"/>
        <v>0</v>
      </c>
      <c r="EFV191" s="367">
        <f t="shared" si="171"/>
        <v>0</v>
      </c>
      <c r="EFW191" s="367">
        <f t="shared" si="171"/>
        <v>0</v>
      </c>
      <c r="EFX191" s="367">
        <f t="shared" si="171"/>
        <v>0</v>
      </c>
      <c r="EFY191" s="367">
        <f t="shared" si="171"/>
        <v>0</v>
      </c>
      <c r="EFZ191" s="367">
        <f t="shared" si="171"/>
        <v>0</v>
      </c>
      <c r="EGA191" s="367">
        <f t="shared" si="171"/>
        <v>0</v>
      </c>
      <c r="EGB191" s="367">
        <f t="shared" si="171"/>
        <v>0</v>
      </c>
      <c r="EGC191" s="367">
        <f t="shared" si="171"/>
        <v>0</v>
      </c>
      <c r="EGD191" s="367">
        <f t="shared" si="171"/>
        <v>0</v>
      </c>
      <c r="EGE191" s="367">
        <f t="shared" si="171"/>
        <v>0</v>
      </c>
      <c r="EGF191" s="367">
        <f t="shared" si="171"/>
        <v>0</v>
      </c>
      <c r="EGG191" s="367">
        <f t="shared" si="171"/>
        <v>0</v>
      </c>
      <c r="EGH191" s="367">
        <f t="shared" si="171"/>
        <v>0</v>
      </c>
      <c r="EGI191" s="367">
        <f t="shared" si="171"/>
        <v>0</v>
      </c>
      <c r="EGJ191" s="367">
        <f t="shared" si="171"/>
        <v>0</v>
      </c>
      <c r="EGK191" s="367">
        <f t="shared" si="171"/>
        <v>0</v>
      </c>
      <c r="EGL191" s="367">
        <f t="shared" si="171"/>
        <v>0</v>
      </c>
      <c r="EGM191" s="367">
        <f t="shared" si="171"/>
        <v>0</v>
      </c>
      <c r="EGN191" s="367">
        <f t="shared" si="171"/>
        <v>0</v>
      </c>
      <c r="EGO191" s="367">
        <f t="shared" si="171"/>
        <v>0</v>
      </c>
      <c r="EGP191" s="367">
        <f t="shared" si="171"/>
        <v>0</v>
      </c>
      <c r="EGQ191" s="367">
        <f t="shared" si="171"/>
        <v>0</v>
      </c>
      <c r="EGR191" s="367">
        <f t="shared" si="171"/>
        <v>0</v>
      </c>
      <c r="EGS191" s="367">
        <f t="shared" si="171"/>
        <v>0</v>
      </c>
      <c r="EGT191" s="367">
        <f t="shared" si="171"/>
        <v>0</v>
      </c>
      <c r="EGU191" s="367">
        <f t="shared" si="171"/>
        <v>0</v>
      </c>
      <c r="EGV191" s="367">
        <f t="shared" si="171"/>
        <v>0</v>
      </c>
      <c r="EGW191" s="367">
        <f t="shared" si="171"/>
        <v>0</v>
      </c>
      <c r="EGX191" s="367">
        <f t="shared" si="171"/>
        <v>0</v>
      </c>
      <c r="EGY191" s="367">
        <f t="shared" ref="EGY191:EJJ191" si="172">EGY18+EGY61+EGY105+EGY148</f>
        <v>0</v>
      </c>
      <c r="EGZ191" s="367">
        <f t="shared" si="172"/>
        <v>0</v>
      </c>
      <c r="EHA191" s="367">
        <f t="shared" si="172"/>
        <v>0</v>
      </c>
      <c r="EHB191" s="367">
        <f t="shared" si="172"/>
        <v>0</v>
      </c>
      <c r="EHC191" s="367">
        <f t="shared" si="172"/>
        <v>0</v>
      </c>
      <c r="EHD191" s="367">
        <f t="shared" si="172"/>
        <v>0</v>
      </c>
      <c r="EHE191" s="367">
        <f t="shared" si="172"/>
        <v>0</v>
      </c>
      <c r="EHF191" s="367">
        <f t="shared" si="172"/>
        <v>0</v>
      </c>
      <c r="EHG191" s="367">
        <f t="shared" si="172"/>
        <v>0</v>
      </c>
      <c r="EHH191" s="367">
        <f t="shared" si="172"/>
        <v>0</v>
      </c>
      <c r="EHI191" s="367">
        <f t="shared" si="172"/>
        <v>0</v>
      </c>
      <c r="EHJ191" s="367">
        <f t="shared" si="172"/>
        <v>0</v>
      </c>
      <c r="EHK191" s="367">
        <f t="shared" si="172"/>
        <v>0</v>
      </c>
      <c r="EHL191" s="367">
        <f t="shared" si="172"/>
        <v>0</v>
      </c>
      <c r="EHM191" s="367">
        <f t="shared" si="172"/>
        <v>0</v>
      </c>
      <c r="EHN191" s="367">
        <f t="shared" si="172"/>
        <v>0</v>
      </c>
      <c r="EHO191" s="367">
        <f t="shared" si="172"/>
        <v>0</v>
      </c>
      <c r="EHP191" s="367">
        <f t="shared" si="172"/>
        <v>0</v>
      </c>
      <c r="EHQ191" s="367">
        <f t="shared" si="172"/>
        <v>0</v>
      </c>
      <c r="EHR191" s="367">
        <f t="shared" si="172"/>
        <v>0</v>
      </c>
      <c r="EHS191" s="367">
        <f t="shared" si="172"/>
        <v>0</v>
      </c>
      <c r="EHT191" s="367">
        <f t="shared" si="172"/>
        <v>0</v>
      </c>
      <c r="EHU191" s="367">
        <f t="shared" si="172"/>
        <v>0</v>
      </c>
      <c r="EHV191" s="367">
        <f t="shared" si="172"/>
        <v>0</v>
      </c>
      <c r="EHW191" s="367">
        <f t="shared" si="172"/>
        <v>0</v>
      </c>
      <c r="EHX191" s="367">
        <f t="shared" si="172"/>
        <v>0</v>
      </c>
      <c r="EHY191" s="367">
        <f t="shared" si="172"/>
        <v>0</v>
      </c>
      <c r="EHZ191" s="367">
        <f t="shared" si="172"/>
        <v>0</v>
      </c>
      <c r="EIA191" s="367">
        <f t="shared" si="172"/>
        <v>0</v>
      </c>
      <c r="EIB191" s="367">
        <f t="shared" si="172"/>
        <v>0</v>
      </c>
      <c r="EIC191" s="367">
        <f t="shared" si="172"/>
        <v>0</v>
      </c>
      <c r="EID191" s="367">
        <f t="shared" si="172"/>
        <v>0</v>
      </c>
      <c r="EIE191" s="367">
        <f t="shared" si="172"/>
        <v>0</v>
      </c>
      <c r="EIF191" s="367">
        <f t="shared" si="172"/>
        <v>0</v>
      </c>
      <c r="EIG191" s="367">
        <f t="shared" si="172"/>
        <v>0</v>
      </c>
      <c r="EIH191" s="367">
        <f t="shared" si="172"/>
        <v>0</v>
      </c>
      <c r="EII191" s="367">
        <f t="shared" si="172"/>
        <v>0</v>
      </c>
      <c r="EIJ191" s="367">
        <f t="shared" si="172"/>
        <v>0</v>
      </c>
      <c r="EIK191" s="367">
        <f t="shared" si="172"/>
        <v>0</v>
      </c>
      <c r="EIL191" s="367">
        <f t="shared" si="172"/>
        <v>0</v>
      </c>
      <c r="EIM191" s="367">
        <f t="shared" si="172"/>
        <v>0</v>
      </c>
      <c r="EIN191" s="367">
        <f t="shared" si="172"/>
        <v>0</v>
      </c>
      <c r="EIO191" s="367">
        <f t="shared" si="172"/>
        <v>0</v>
      </c>
      <c r="EIP191" s="367">
        <f t="shared" si="172"/>
        <v>0</v>
      </c>
      <c r="EIQ191" s="367">
        <f t="shared" si="172"/>
        <v>0</v>
      </c>
      <c r="EIR191" s="367">
        <f t="shared" si="172"/>
        <v>0</v>
      </c>
      <c r="EIS191" s="367">
        <f t="shared" si="172"/>
        <v>0</v>
      </c>
      <c r="EIT191" s="367">
        <f t="shared" si="172"/>
        <v>0</v>
      </c>
      <c r="EIU191" s="367">
        <f t="shared" si="172"/>
        <v>0</v>
      </c>
      <c r="EIV191" s="367">
        <f t="shared" si="172"/>
        <v>0</v>
      </c>
      <c r="EIW191" s="367">
        <f t="shared" si="172"/>
        <v>0</v>
      </c>
      <c r="EIX191" s="367">
        <f t="shared" si="172"/>
        <v>0</v>
      </c>
      <c r="EIY191" s="367">
        <f t="shared" si="172"/>
        <v>0</v>
      </c>
      <c r="EIZ191" s="367">
        <f t="shared" si="172"/>
        <v>0</v>
      </c>
      <c r="EJA191" s="367">
        <f t="shared" si="172"/>
        <v>0</v>
      </c>
      <c r="EJB191" s="367">
        <f t="shared" si="172"/>
        <v>0</v>
      </c>
      <c r="EJC191" s="367">
        <f t="shared" si="172"/>
        <v>0</v>
      </c>
      <c r="EJD191" s="367">
        <f t="shared" si="172"/>
        <v>0</v>
      </c>
      <c r="EJE191" s="367">
        <f t="shared" si="172"/>
        <v>0</v>
      </c>
      <c r="EJF191" s="367">
        <f t="shared" si="172"/>
        <v>0</v>
      </c>
      <c r="EJG191" s="367">
        <f t="shared" si="172"/>
        <v>0</v>
      </c>
      <c r="EJH191" s="367">
        <f t="shared" si="172"/>
        <v>0</v>
      </c>
      <c r="EJI191" s="367">
        <f t="shared" si="172"/>
        <v>0</v>
      </c>
      <c r="EJJ191" s="367">
        <f t="shared" si="172"/>
        <v>0</v>
      </c>
      <c r="EJK191" s="367">
        <f t="shared" ref="EJK191:ELV191" si="173">EJK18+EJK61+EJK105+EJK148</f>
        <v>0</v>
      </c>
      <c r="EJL191" s="367">
        <f t="shared" si="173"/>
        <v>0</v>
      </c>
      <c r="EJM191" s="367">
        <f t="shared" si="173"/>
        <v>0</v>
      </c>
      <c r="EJN191" s="367">
        <f t="shared" si="173"/>
        <v>0</v>
      </c>
      <c r="EJO191" s="367">
        <f t="shared" si="173"/>
        <v>0</v>
      </c>
      <c r="EJP191" s="367">
        <f t="shared" si="173"/>
        <v>0</v>
      </c>
      <c r="EJQ191" s="367">
        <f t="shared" si="173"/>
        <v>0</v>
      </c>
      <c r="EJR191" s="367">
        <f t="shared" si="173"/>
        <v>0</v>
      </c>
      <c r="EJS191" s="367">
        <f t="shared" si="173"/>
        <v>0</v>
      </c>
      <c r="EJT191" s="367">
        <f t="shared" si="173"/>
        <v>0</v>
      </c>
      <c r="EJU191" s="367">
        <f t="shared" si="173"/>
        <v>0</v>
      </c>
      <c r="EJV191" s="367">
        <f t="shared" si="173"/>
        <v>0</v>
      </c>
      <c r="EJW191" s="367">
        <f t="shared" si="173"/>
        <v>0</v>
      </c>
      <c r="EJX191" s="367">
        <f t="shared" si="173"/>
        <v>0</v>
      </c>
      <c r="EJY191" s="367">
        <f t="shared" si="173"/>
        <v>0</v>
      </c>
      <c r="EJZ191" s="367">
        <f t="shared" si="173"/>
        <v>0</v>
      </c>
      <c r="EKA191" s="367">
        <f t="shared" si="173"/>
        <v>0</v>
      </c>
      <c r="EKB191" s="367">
        <f t="shared" si="173"/>
        <v>0</v>
      </c>
      <c r="EKC191" s="367">
        <f t="shared" si="173"/>
        <v>0</v>
      </c>
      <c r="EKD191" s="367">
        <f t="shared" si="173"/>
        <v>0</v>
      </c>
      <c r="EKE191" s="367">
        <f t="shared" si="173"/>
        <v>0</v>
      </c>
      <c r="EKF191" s="367">
        <f t="shared" si="173"/>
        <v>0</v>
      </c>
      <c r="EKG191" s="367">
        <f t="shared" si="173"/>
        <v>0</v>
      </c>
      <c r="EKH191" s="367">
        <f t="shared" si="173"/>
        <v>0</v>
      </c>
      <c r="EKI191" s="367">
        <f t="shared" si="173"/>
        <v>0</v>
      </c>
      <c r="EKJ191" s="367">
        <f t="shared" si="173"/>
        <v>0</v>
      </c>
      <c r="EKK191" s="367">
        <f t="shared" si="173"/>
        <v>0</v>
      </c>
      <c r="EKL191" s="367">
        <f t="shared" si="173"/>
        <v>0</v>
      </c>
      <c r="EKM191" s="367">
        <f t="shared" si="173"/>
        <v>0</v>
      </c>
      <c r="EKN191" s="367">
        <f t="shared" si="173"/>
        <v>0</v>
      </c>
      <c r="EKO191" s="367">
        <f t="shared" si="173"/>
        <v>0</v>
      </c>
      <c r="EKP191" s="367">
        <f t="shared" si="173"/>
        <v>0</v>
      </c>
      <c r="EKQ191" s="367">
        <f t="shared" si="173"/>
        <v>0</v>
      </c>
      <c r="EKR191" s="367">
        <f t="shared" si="173"/>
        <v>0</v>
      </c>
      <c r="EKS191" s="367">
        <f t="shared" si="173"/>
        <v>0</v>
      </c>
      <c r="EKT191" s="367">
        <f t="shared" si="173"/>
        <v>0</v>
      </c>
      <c r="EKU191" s="367">
        <f t="shared" si="173"/>
        <v>0</v>
      </c>
      <c r="EKV191" s="367">
        <f t="shared" si="173"/>
        <v>0</v>
      </c>
      <c r="EKW191" s="367">
        <f t="shared" si="173"/>
        <v>0</v>
      </c>
      <c r="EKX191" s="367">
        <f t="shared" si="173"/>
        <v>0</v>
      </c>
      <c r="EKY191" s="367">
        <f t="shared" si="173"/>
        <v>0</v>
      </c>
      <c r="EKZ191" s="367">
        <f t="shared" si="173"/>
        <v>0</v>
      </c>
      <c r="ELA191" s="367">
        <f t="shared" si="173"/>
        <v>0</v>
      </c>
      <c r="ELB191" s="367">
        <f t="shared" si="173"/>
        <v>0</v>
      </c>
      <c r="ELC191" s="367">
        <f t="shared" si="173"/>
        <v>0</v>
      </c>
      <c r="ELD191" s="367">
        <f t="shared" si="173"/>
        <v>0</v>
      </c>
      <c r="ELE191" s="367">
        <f t="shared" si="173"/>
        <v>0</v>
      </c>
      <c r="ELF191" s="367">
        <f t="shared" si="173"/>
        <v>0</v>
      </c>
      <c r="ELG191" s="367">
        <f t="shared" si="173"/>
        <v>0</v>
      </c>
      <c r="ELH191" s="367">
        <f t="shared" si="173"/>
        <v>0</v>
      </c>
      <c r="ELI191" s="367">
        <f t="shared" si="173"/>
        <v>0</v>
      </c>
      <c r="ELJ191" s="367">
        <f t="shared" si="173"/>
        <v>0</v>
      </c>
      <c r="ELK191" s="367">
        <f t="shared" si="173"/>
        <v>0</v>
      </c>
      <c r="ELL191" s="367">
        <f t="shared" si="173"/>
        <v>0</v>
      </c>
      <c r="ELM191" s="367">
        <f t="shared" si="173"/>
        <v>0</v>
      </c>
      <c r="ELN191" s="367">
        <f t="shared" si="173"/>
        <v>0</v>
      </c>
      <c r="ELO191" s="367">
        <f t="shared" si="173"/>
        <v>0</v>
      </c>
      <c r="ELP191" s="367">
        <f t="shared" si="173"/>
        <v>0</v>
      </c>
      <c r="ELQ191" s="367">
        <f t="shared" si="173"/>
        <v>0</v>
      </c>
      <c r="ELR191" s="367">
        <f t="shared" si="173"/>
        <v>0</v>
      </c>
      <c r="ELS191" s="367">
        <f t="shared" si="173"/>
        <v>0</v>
      </c>
      <c r="ELT191" s="367">
        <f t="shared" si="173"/>
        <v>0</v>
      </c>
      <c r="ELU191" s="367">
        <f t="shared" si="173"/>
        <v>0</v>
      </c>
      <c r="ELV191" s="367">
        <f t="shared" si="173"/>
        <v>0</v>
      </c>
      <c r="ELW191" s="367">
        <f t="shared" ref="ELW191:EOH191" si="174">ELW18+ELW61+ELW105+ELW148</f>
        <v>0</v>
      </c>
      <c r="ELX191" s="367">
        <f t="shared" si="174"/>
        <v>0</v>
      </c>
      <c r="ELY191" s="367">
        <f t="shared" si="174"/>
        <v>0</v>
      </c>
      <c r="ELZ191" s="367">
        <f t="shared" si="174"/>
        <v>0</v>
      </c>
      <c r="EMA191" s="367">
        <f t="shared" si="174"/>
        <v>0</v>
      </c>
      <c r="EMB191" s="367">
        <f t="shared" si="174"/>
        <v>0</v>
      </c>
      <c r="EMC191" s="367">
        <f t="shared" si="174"/>
        <v>0</v>
      </c>
      <c r="EMD191" s="367">
        <f t="shared" si="174"/>
        <v>0</v>
      </c>
      <c r="EME191" s="367">
        <f t="shared" si="174"/>
        <v>0</v>
      </c>
      <c r="EMF191" s="367">
        <f t="shared" si="174"/>
        <v>0</v>
      </c>
      <c r="EMG191" s="367">
        <f t="shared" si="174"/>
        <v>0</v>
      </c>
      <c r="EMH191" s="367">
        <f t="shared" si="174"/>
        <v>0</v>
      </c>
      <c r="EMI191" s="367">
        <f t="shared" si="174"/>
        <v>0</v>
      </c>
      <c r="EMJ191" s="367">
        <f t="shared" si="174"/>
        <v>0</v>
      </c>
      <c r="EMK191" s="367">
        <f t="shared" si="174"/>
        <v>0</v>
      </c>
      <c r="EML191" s="367">
        <f t="shared" si="174"/>
        <v>0</v>
      </c>
      <c r="EMM191" s="367">
        <f t="shared" si="174"/>
        <v>0</v>
      </c>
      <c r="EMN191" s="367">
        <f t="shared" si="174"/>
        <v>0</v>
      </c>
      <c r="EMO191" s="367">
        <f t="shared" si="174"/>
        <v>0</v>
      </c>
      <c r="EMP191" s="367">
        <f t="shared" si="174"/>
        <v>0</v>
      </c>
      <c r="EMQ191" s="367">
        <f t="shared" si="174"/>
        <v>0</v>
      </c>
      <c r="EMR191" s="367">
        <f t="shared" si="174"/>
        <v>0</v>
      </c>
      <c r="EMS191" s="367">
        <f t="shared" si="174"/>
        <v>0</v>
      </c>
      <c r="EMT191" s="367">
        <f t="shared" si="174"/>
        <v>0</v>
      </c>
      <c r="EMU191" s="367">
        <f t="shared" si="174"/>
        <v>0</v>
      </c>
      <c r="EMV191" s="367">
        <f t="shared" si="174"/>
        <v>0</v>
      </c>
      <c r="EMW191" s="367">
        <f t="shared" si="174"/>
        <v>0</v>
      </c>
      <c r="EMX191" s="367">
        <f t="shared" si="174"/>
        <v>0</v>
      </c>
      <c r="EMY191" s="367">
        <f t="shared" si="174"/>
        <v>0</v>
      </c>
      <c r="EMZ191" s="367">
        <f t="shared" si="174"/>
        <v>0</v>
      </c>
      <c r="ENA191" s="367">
        <f t="shared" si="174"/>
        <v>0</v>
      </c>
      <c r="ENB191" s="367">
        <f t="shared" si="174"/>
        <v>0</v>
      </c>
      <c r="ENC191" s="367">
        <f t="shared" si="174"/>
        <v>0</v>
      </c>
      <c r="END191" s="367">
        <f t="shared" si="174"/>
        <v>0</v>
      </c>
      <c r="ENE191" s="367">
        <f t="shared" si="174"/>
        <v>0</v>
      </c>
      <c r="ENF191" s="367">
        <f t="shared" si="174"/>
        <v>0</v>
      </c>
      <c r="ENG191" s="367">
        <f t="shared" si="174"/>
        <v>0</v>
      </c>
      <c r="ENH191" s="367">
        <f t="shared" si="174"/>
        <v>0</v>
      </c>
      <c r="ENI191" s="367">
        <f t="shared" si="174"/>
        <v>0</v>
      </c>
      <c r="ENJ191" s="367">
        <f t="shared" si="174"/>
        <v>0</v>
      </c>
      <c r="ENK191" s="367">
        <f t="shared" si="174"/>
        <v>0</v>
      </c>
      <c r="ENL191" s="367">
        <f t="shared" si="174"/>
        <v>0</v>
      </c>
      <c r="ENM191" s="367">
        <f t="shared" si="174"/>
        <v>0</v>
      </c>
      <c r="ENN191" s="367">
        <f t="shared" si="174"/>
        <v>0</v>
      </c>
      <c r="ENO191" s="367">
        <f t="shared" si="174"/>
        <v>0</v>
      </c>
      <c r="ENP191" s="367">
        <f t="shared" si="174"/>
        <v>0</v>
      </c>
      <c r="ENQ191" s="367">
        <f t="shared" si="174"/>
        <v>0</v>
      </c>
      <c r="ENR191" s="367">
        <f t="shared" si="174"/>
        <v>0</v>
      </c>
      <c r="ENS191" s="367">
        <f t="shared" si="174"/>
        <v>0</v>
      </c>
      <c r="ENT191" s="367">
        <f t="shared" si="174"/>
        <v>0</v>
      </c>
      <c r="ENU191" s="367">
        <f t="shared" si="174"/>
        <v>0</v>
      </c>
      <c r="ENV191" s="367">
        <f t="shared" si="174"/>
        <v>0</v>
      </c>
      <c r="ENW191" s="367">
        <f t="shared" si="174"/>
        <v>0</v>
      </c>
      <c r="ENX191" s="367">
        <f t="shared" si="174"/>
        <v>0</v>
      </c>
      <c r="ENY191" s="367">
        <f t="shared" si="174"/>
        <v>0</v>
      </c>
      <c r="ENZ191" s="367">
        <f t="shared" si="174"/>
        <v>0</v>
      </c>
      <c r="EOA191" s="367">
        <f t="shared" si="174"/>
        <v>0</v>
      </c>
      <c r="EOB191" s="367">
        <f t="shared" si="174"/>
        <v>0</v>
      </c>
      <c r="EOC191" s="367">
        <f t="shared" si="174"/>
        <v>0</v>
      </c>
      <c r="EOD191" s="367">
        <f t="shared" si="174"/>
        <v>0</v>
      </c>
      <c r="EOE191" s="367">
        <f t="shared" si="174"/>
        <v>0</v>
      </c>
      <c r="EOF191" s="367">
        <f t="shared" si="174"/>
        <v>0</v>
      </c>
      <c r="EOG191" s="367">
        <f t="shared" si="174"/>
        <v>0</v>
      </c>
      <c r="EOH191" s="367">
        <f t="shared" si="174"/>
        <v>0</v>
      </c>
      <c r="EOI191" s="367">
        <f t="shared" ref="EOI191:EQT191" si="175">EOI18+EOI61+EOI105+EOI148</f>
        <v>0</v>
      </c>
      <c r="EOJ191" s="367">
        <f t="shared" si="175"/>
        <v>0</v>
      </c>
      <c r="EOK191" s="367">
        <f t="shared" si="175"/>
        <v>0</v>
      </c>
      <c r="EOL191" s="367">
        <f t="shared" si="175"/>
        <v>0</v>
      </c>
      <c r="EOM191" s="367">
        <f t="shared" si="175"/>
        <v>0</v>
      </c>
      <c r="EON191" s="367">
        <f t="shared" si="175"/>
        <v>0</v>
      </c>
      <c r="EOO191" s="367">
        <f t="shared" si="175"/>
        <v>0</v>
      </c>
      <c r="EOP191" s="367">
        <f t="shared" si="175"/>
        <v>0</v>
      </c>
      <c r="EOQ191" s="367">
        <f t="shared" si="175"/>
        <v>0</v>
      </c>
      <c r="EOR191" s="367">
        <f t="shared" si="175"/>
        <v>0</v>
      </c>
      <c r="EOS191" s="367">
        <f t="shared" si="175"/>
        <v>0</v>
      </c>
      <c r="EOT191" s="367">
        <f t="shared" si="175"/>
        <v>0</v>
      </c>
      <c r="EOU191" s="367">
        <f t="shared" si="175"/>
        <v>0</v>
      </c>
      <c r="EOV191" s="367">
        <f t="shared" si="175"/>
        <v>0</v>
      </c>
      <c r="EOW191" s="367">
        <f t="shared" si="175"/>
        <v>0</v>
      </c>
      <c r="EOX191" s="367">
        <f t="shared" si="175"/>
        <v>0</v>
      </c>
      <c r="EOY191" s="367">
        <f t="shared" si="175"/>
        <v>0</v>
      </c>
      <c r="EOZ191" s="367">
        <f t="shared" si="175"/>
        <v>0</v>
      </c>
      <c r="EPA191" s="367">
        <f t="shared" si="175"/>
        <v>0</v>
      </c>
      <c r="EPB191" s="367">
        <f t="shared" si="175"/>
        <v>0</v>
      </c>
      <c r="EPC191" s="367">
        <f t="shared" si="175"/>
        <v>0</v>
      </c>
      <c r="EPD191" s="367">
        <f t="shared" si="175"/>
        <v>0</v>
      </c>
      <c r="EPE191" s="367">
        <f t="shared" si="175"/>
        <v>0</v>
      </c>
      <c r="EPF191" s="367">
        <f t="shared" si="175"/>
        <v>0</v>
      </c>
      <c r="EPG191" s="367">
        <f t="shared" si="175"/>
        <v>0</v>
      </c>
      <c r="EPH191" s="367">
        <f t="shared" si="175"/>
        <v>0</v>
      </c>
      <c r="EPI191" s="367">
        <f t="shared" si="175"/>
        <v>0</v>
      </c>
      <c r="EPJ191" s="367">
        <f t="shared" si="175"/>
        <v>0</v>
      </c>
      <c r="EPK191" s="367">
        <f t="shared" si="175"/>
        <v>0</v>
      </c>
      <c r="EPL191" s="367">
        <f t="shared" si="175"/>
        <v>0</v>
      </c>
      <c r="EPM191" s="367">
        <f t="shared" si="175"/>
        <v>0</v>
      </c>
      <c r="EPN191" s="367">
        <f t="shared" si="175"/>
        <v>0</v>
      </c>
      <c r="EPO191" s="367">
        <f t="shared" si="175"/>
        <v>0</v>
      </c>
      <c r="EPP191" s="367">
        <f t="shared" si="175"/>
        <v>0</v>
      </c>
      <c r="EPQ191" s="367">
        <f t="shared" si="175"/>
        <v>0</v>
      </c>
      <c r="EPR191" s="367">
        <f t="shared" si="175"/>
        <v>0</v>
      </c>
      <c r="EPS191" s="367">
        <f t="shared" si="175"/>
        <v>0</v>
      </c>
      <c r="EPT191" s="367">
        <f t="shared" si="175"/>
        <v>0</v>
      </c>
      <c r="EPU191" s="367">
        <f t="shared" si="175"/>
        <v>0</v>
      </c>
      <c r="EPV191" s="367">
        <f t="shared" si="175"/>
        <v>0</v>
      </c>
      <c r="EPW191" s="367">
        <f t="shared" si="175"/>
        <v>0</v>
      </c>
      <c r="EPX191" s="367">
        <f t="shared" si="175"/>
        <v>0</v>
      </c>
      <c r="EPY191" s="367">
        <f t="shared" si="175"/>
        <v>0</v>
      </c>
      <c r="EPZ191" s="367">
        <f t="shared" si="175"/>
        <v>0</v>
      </c>
      <c r="EQA191" s="367">
        <f t="shared" si="175"/>
        <v>0</v>
      </c>
      <c r="EQB191" s="367">
        <f t="shared" si="175"/>
        <v>0</v>
      </c>
      <c r="EQC191" s="367">
        <f t="shared" si="175"/>
        <v>0</v>
      </c>
      <c r="EQD191" s="367">
        <f t="shared" si="175"/>
        <v>0</v>
      </c>
      <c r="EQE191" s="367">
        <f t="shared" si="175"/>
        <v>0</v>
      </c>
      <c r="EQF191" s="367">
        <f t="shared" si="175"/>
        <v>0</v>
      </c>
      <c r="EQG191" s="367">
        <f t="shared" si="175"/>
        <v>0</v>
      </c>
      <c r="EQH191" s="367">
        <f t="shared" si="175"/>
        <v>0</v>
      </c>
      <c r="EQI191" s="367">
        <f t="shared" si="175"/>
        <v>0</v>
      </c>
      <c r="EQJ191" s="367">
        <f t="shared" si="175"/>
        <v>0</v>
      </c>
      <c r="EQK191" s="367">
        <f t="shared" si="175"/>
        <v>0</v>
      </c>
      <c r="EQL191" s="367">
        <f t="shared" si="175"/>
        <v>0</v>
      </c>
      <c r="EQM191" s="367">
        <f t="shared" si="175"/>
        <v>0</v>
      </c>
      <c r="EQN191" s="367">
        <f t="shared" si="175"/>
        <v>0</v>
      </c>
      <c r="EQO191" s="367">
        <f t="shared" si="175"/>
        <v>0</v>
      </c>
      <c r="EQP191" s="367">
        <f t="shared" si="175"/>
        <v>0</v>
      </c>
      <c r="EQQ191" s="367">
        <f t="shared" si="175"/>
        <v>0</v>
      </c>
      <c r="EQR191" s="367">
        <f t="shared" si="175"/>
        <v>0</v>
      </c>
      <c r="EQS191" s="367">
        <f t="shared" si="175"/>
        <v>0</v>
      </c>
      <c r="EQT191" s="367">
        <f t="shared" si="175"/>
        <v>0</v>
      </c>
      <c r="EQU191" s="367">
        <f t="shared" ref="EQU191:ETF191" si="176">EQU18+EQU61+EQU105+EQU148</f>
        <v>0</v>
      </c>
      <c r="EQV191" s="367">
        <f t="shared" si="176"/>
        <v>0</v>
      </c>
      <c r="EQW191" s="367">
        <f t="shared" si="176"/>
        <v>0</v>
      </c>
      <c r="EQX191" s="367">
        <f t="shared" si="176"/>
        <v>0</v>
      </c>
      <c r="EQY191" s="367">
        <f t="shared" si="176"/>
        <v>0</v>
      </c>
      <c r="EQZ191" s="367">
        <f t="shared" si="176"/>
        <v>0</v>
      </c>
      <c r="ERA191" s="367">
        <f t="shared" si="176"/>
        <v>0</v>
      </c>
      <c r="ERB191" s="367">
        <f t="shared" si="176"/>
        <v>0</v>
      </c>
      <c r="ERC191" s="367">
        <f t="shared" si="176"/>
        <v>0</v>
      </c>
      <c r="ERD191" s="367">
        <f t="shared" si="176"/>
        <v>0</v>
      </c>
      <c r="ERE191" s="367">
        <f t="shared" si="176"/>
        <v>0</v>
      </c>
      <c r="ERF191" s="367">
        <f t="shared" si="176"/>
        <v>0</v>
      </c>
      <c r="ERG191" s="367">
        <f t="shared" si="176"/>
        <v>0</v>
      </c>
      <c r="ERH191" s="367">
        <f t="shared" si="176"/>
        <v>0</v>
      </c>
      <c r="ERI191" s="367">
        <f t="shared" si="176"/>
        <v>0</v>
      </c>
      <c r="ERJ191" s="367">
        <f t="shared" si="176"/>
        <v>0</v>
      </c>
      <c r="ERK191" s="367">
        <f t="shared" si="176"/>
        <v>0</v>
      </c>
      <c r="ERL191" s="367">
        <f t="shared" si="176"/>
        <v>0</v>
      </c>
      <c r="ERM191" s="367">
        <f t="shared" si="176"/>
        <v>0</v>
      </c>
      <c r="ERN191" s="367">
        <f t="shared" si="176"/>
        <v>0</v>
      </c>
      <c r="ERO191" s="367">
        <f t="shared" si="176"/>
        <v>0</v>
      </c>
      <c r="ERP191" s="367">
        <f t="shared" si="176"/>
        <v>0</v>
      </c>
      <c r="ERQ191" s="367">
        <f t="shared" si="176"/>
        <v>0</v>
      </c>
      <c r="ERR191" s="367">
        <f t="shared" si="176"/>
        <v>0</v>
      </c>
      <c r="ERS191" s="367">
        <f t="shared" si="176"/>
        <v>0</v>
      </c>
      <c r="ERT191" s="367">
        <f t="shared" si="176"/>
        <v>0</v>
      </c>
      <c r="ERU191" s="367">
        <f t="shared" si="176"/>
        <v>0</v>
      </c>
      <c r="ERV191" s="367">
        <f t="shared" si="176"/>
        <v>0</v>
      </c>
      <c r="ERW191" s="367">
        <f t="shared" si="176"/>
        <v>0</v>
      </c>
      <c r="ERX191" s="367">
        <f t="shared" si="176"/>
        <v>0</v>
      </c>
      <c r="ERY191" s="367">
        <f t="shared" si="176"/>
        <v>0</v>
      </c>
      <c r="ERZ191" s="367">
        <f t="shared" si="176"/>
        <v>0</v>
      </c>
      <c r="ESA191" s="367">
        <f t="shared" si="176"/>
        <v>0</v>
      </c>
      <c r="ESB191" s="367">
        <f t="shared" si="176"/>
        <v>0</v>
      </c>
      <c r="ESC191" s="367">
        <f t="shared" si="176"/>
        <v>0</v>
      </c>
      <c r="ESD191" s="367">
        <f t="shared" si="176"/>
        <v>0</v>
      </c>
      <c r="ESE191" s="367">
        <f t="shared" si="176"/>
        <v>0</v>
      </c>
      <c r="ESF191" s="367">
        <f t="shared" si="176"/>
        <v>0</v>
      </c>
      <c r="ESG191" s="367">
        <f t="shared" si="176"/>
        <v>0</v>
      </c>
      <c r="ESH191" s="367">
        <f t="shared" si="176"/>
        <v>0</v>
      </c>
      <c r="ESI191" s="367">
        <f t="shared" si="176"/>
        <v>0</v>
      </c>
      <c r="ESJ191" s="367">
        <f t="shared" si="176"/>
        <v>0</v>
      </c>
      <c r="ESK191" s="367">
        <f t="shared" si="176"/>
        <v>0</v>
      </c>
      <c r="ESL191" s="367">
        <f t="shared" si="176"/>
        <v>0</v>
      </c>
      <c r="ESM191" s="367">
        <f t="shared" si="176"/>
        <v>0</v>
      </c>
      <c r="ESN191" s="367">
        <f t="shared" si="176"/>
        <v>0</v>
      </c>
      <c r="ESO191" s="367">
        <f t="shared" si="176"/>
        <v>0</v>
      </c>
      <c r="ESP191" s="367">
        <f t="shared" si="176"/>
        <v>0</v>
      </c>
      <c r="ESQ191" s="367">
        <f t="shared" si="176"/>
        <v>0</v>
      </c>
      <c r="ESR191" s="367">
        <f t="shared" si="176"/>
        <v>0</v>
      </c>
      <c r="ESS191" s="367">
        <f t="shared" si="176"/>
        <v>0</v>
      </c>
      <c r="EST191" s="367">
        <f t="shared" si="176"/>
        <v>0</v>
      </c>
      <c r="ESU191" s="367">
        <f t="shared" si="176"/>
        <v>0</v>
      </c>
      <c r="ESV191" s="367">
        <f t="shared" si="176"/>
        <v>0</v>
      </c>
      <c r="ESW191" s="367">
        <f t="shared" si="176"/>
        <v>0</v>
      </c>
      <c r="ESX191" s="367">
        <f t="shared" si="176"/>
        <v>0</v>
      </c>
      <c r="ESY191" s="367">
        <f t="shared" si="176"/>
        <v>0</v>
      </c>
      <c r="ESZ191" s="367">
        <f t="shared" si="176"/>
        <v>0</v>
      </c>
      <c r="ETA191" s="367">
        <f t="shared" si="176"/>
        <v>0</v>
      </c>
      <c r="ETB191" s="367">
        <f t="shared" si="176"/>
        <v>0</v>
      </c>
      <c r="ETC191" s="367">
        <f t="shared" si="176"/>
        <v>0</v>
      </c>
      <c r="ETD191" s="367">
        <f t="shared" si="176"/>
        <v>0</v>
      </c>
      <c r="ETE191" s="367">
        <f t="shared" si="176"/>
        <v>0</v>
      </c>
      <c r="ETF191" s="367">
        <f t="shared" si="176"/>
        <v>0</v>
      </c>
      <c r="ETG191" s="367">
        <f t="shared" ref="ETG191:EVR191" si="177">ETG18+ETG61+ETG105+ETG148</f>
        <v>0</v>
      </c>
      <c r="ETH191" s="367">
        <f t="shared" si="177"/>
        <v>0</v>
      </c>
      <c r="ETI191" s="367">
        <f t="shared" si="177"/>
        <v>0</v>
      </c>
      <c r="ETJ191" s="367">
        <f t="shared" si="177"/>
        <v>0</v>
      </c>
      <c r="ETK191" s="367">
        <f t="shared" si="177"/>
        <v>0</v>
      </c>
      <c r="ETL191" s="367">
        <f t="shared" si="177"/>
        <v>0</v>
      </c>
      <c r="ETM191" s="367">
        <f t="shared" si="177"/>
        <v>0</v>
      </c>
      <c r="ETN191" s="367">
        <f t="shared" si="177"/>
        <v>0</v>
      </c>
      <c r="ETO191" s="367">
        <f t="shared" si="177"/>
        <v>0</v>
      </c>
      <c r="ETP191" s="367">
        <f t="shared" si="177"/>
        <v>0</v>
      </c>
      <c r="ETQ191" s="367">
        <f t="shared" si="177"/>
        <v>0</v>
      </c>
      <c r="ETR191" s="367">
        <f t="shared" si="177"/>
        <v>0</v>
      </c>
      <c r="ETS191" s="367">
        <f t="shared" si="177"/>
        <v>0</v>
      </c>
      <c r="ETT191" s="367">
        <f t="shared" si="177"/>
        <v>0</v>
      </c>
      <c r="ETU191" s="367">
        <f t="shared" si="177"/>
        <v>0</v>
      </c>
      <c r="ETV191" s="367">
        <f t="shared" si="177"/>
        <v>0</v>
      </c>
      <c r="ETW191" s="367">
        <f t="shared" si="177"/>
        <v>0</v>
      </c>
      <c r="ETX191" s="367">
        <f t="shared" si="177"/>
        <v>0</v>
      </c>
      <c r="ETY191" s="367">
        <f t="shared" si="177"/>
        <v>0</v>
      </c>
      <c r="ETZ191" s="367">
        <f t="shared" si="177"/>
        <v>0</v>
      </c>
      <c r="EUA191" s="367">
        <f t="shared" si="177"/>
        <v>0</v>
      </c>
      <c r="EUB191" s="367">
        <f t="shared" si="177"/>
        <v>0</v>
      </c>
      <c r="EUC191" s="367">
        <f t="shared" si="177"/>
        <v>0</v>
      </c>
      <c r="EUD191" s="367">
        <f t="shared" si="177"/>
        <v>0</v>
      </c>
      <c r="EUE191" s="367">
        <f t="shared" si="177"/>
        <v>0</v>
      </c>
      <c r="EUF191" s="367">
        <f t="shared" si="177"/>
        <v>0</v>
      </c>
      <c r="EUG191" s="367">
        <f t="shared" si="177"/>
        <v>0</v>
      </c>
      <c r="EUH191" s="367">
        <f t="shared" si="177"/>
        <v>0</v>
      </c>
      <c r="EUI191" s="367">
        <f t="shared" si="177"/>
        <v>0</v>
      </c>
      <c r="EUJ191" s="367">
        <f t="shared" si="177"/>
        <v>0</v>
      </c>
      <c r="EUK191" s="367">
        <f t="shared" si="177"/>
        <v>0</v>
      </c>
      <c r="EUL191" s="367">
        <f t="shared" si="177"/>
        <v>0</v>
      </c>
      <c r="EUM191" s="367">
        <f t="shared" si="177"/>
        <v>0</v>
      </c>
      <c r="EUN191" s="367">
        <f t="shared" si="177"/>
        <v>0</v>
      </c>
      <c r="EUO191" s="367">
        <f t="shared" si="177"/>
        <v>0</v>
      </c>
      <c r="EUP191" s="367">
        <f t="shared" si="177"/>
        <v>0</v>
      </c>
      <c r="EUQ191" s="367">
        <f t="shared" si="177"/>
        <v>0</v>
      </c>
      <c r="EUR191" s="367">
        <f t="shared" si="177"/>
        <v>0</v>
      </c>
      <c r="EUS191" s="367">
        <f t="shared" si="177"/>
        <v>0</v>
      </c>
      <c r="EUT191" s="367">
        <f t="shared" si="177"/>
        <v>0</v>
      </c>
      <c r="EUU191" s="367">
        <f t="shared" si="177"/>
        <v>0</v>
      </c>
      <c r="EUV191" s="367">
        <f t="shared" si="177"/>
        <v>0</v>
      </c>
      <c r="EUW191" s="367">
        <f t="shared" si="177"/>
        <v>0</v>
      </c>
      <c r="EUX191" s="367">
        <f t="shared" si="177"/>
        <v>0</v>
      </c>
      <c r="EUY191" s="367">
        <f t="shared" si="177"/>
        <v>0</v>
      </c>
      <c r="EUZ191" s="367">
        <f t="shared" si="177"/>
        <v>0</v>
      </c>
      <c r="EVA191" s="367">
        <f t="shared" si="177"/>
        <v>0</v>
      </c>
      <c r="EVB191" s="367">
        <f t="shared" si="177"/>
        <v>0</v>
      </c>
      <c r="EVC191" s="367">
        <f t="shared" si="177"/>
        <v>0</v>
      </c>
      <c r="EVD191" s="367">
        <f t="shared" si="177"/>
        <v>0</v>
      </c>
      <c r="EVE191" s="367">
        <f t="shared" si="177"/>
        <v>0</v>
      </c>
      <c r="EVF191" s="367">
        <f t="shared" si="177"/>
        <v>0</v>
      </c>
      <c r="EVG191" s="367">
        <f t="shared" si="177"/>
        <v>0</v>
      </c>
      <c r="EVH191" s="367">
        <f t="shared" si="177"/>
        <v>0</v>
      </c>
      <c r="EVI191" s="367">
        <f t="shared" si="177"/>
        <v>0</v>
      </c>
      <c r="EVJ191" s="367">
        <f t="shared" si="177"/>
        <v>0</v>
      </c>
      <c r="EVK191" s="367">
        <f t="shared" si="177"/>
        <v>0</v>
      </c>
      <c r="EVL191" s="367">
        <f t="shared" si="177"/>
        <v>0</v>
      </c>
      <c r="EVM191" s="367">
        <f t="shared" si="177"/>
        <v>0</v>
      </c>
      <c r="EVN191" s="367">
        <f t="shared" si="177"/>
        <v>0</v>
      </c>
      <c r="EVO191" s="367">
        <f t="shared" si="177"/>
        <v>0</v>
      </c>
      <c r="EVP191" s="367">
        <f t="shared" si="177"/>
        <v>0</v>
      </c>
      <c r="EVQ191" s="367">
        <f t="shared" si="177"/>
        <v>0</v>
      </c>
      <c r="EVR191" s="367">
        <f t="shared" si="177"/>
        <v>0</v>
      </c>
      <c r="EVS191" s="367">
        <f t="shared" ref="EVS191:EYD191" si="178">EVS18+EVS61+EVS105+EVS148</f>
        <v>0</v>
      </c>
      <c r="EVT191" s="367">
        <f t="shared" si="178"/>
        <v>0</v>
      </c>
      <c r="EVU191" s="367">
        <f t="shared" si="178"/>
        <v>0</v>
      </c>
      <c r="EVV191" s="367">
        <f t="shared" si="178"/>
        <v>0</v>
      </c>
      <c r="EVW191" s="367">
        <f t="shared" si="178"/>
        <v>0</v>
      </c>
      <c r="EVX191" s="367">
        <f t="shared" si="178"/>
        <v>0</v>
      </c>
      <c r="EVY191" s="367">
        <f t="shared" si="178"/>
        <v>0</v>
      </c>
      <c r="EVZ191" s="367">
        <f t="shared" si="178"/>
        <v>0</v>
      </c>
      <c r="EWA191" s="367">
        <f t="shared" si="178"/>
        <v>0</v>
      </c>
      <c r="EWB191" s="367">
        <f t="shared" si="178"/>
        <v>0</v>
      </c>
      <c r="EWC191" s="367">
        <f t="shared" si="178"/>
        <v>0</v>
      </c>
      <c r="EWD191" s="367">
        <f t="shared" si="178"/>
        <v>0</v>
      </c>
      <c r="EWE191" s="367">
        <f t="shared" si="178"/>
        <v>0</v>
      </c>
      <c r="EWF191" s="367">
        <f t="shared" si="178"/>
        <v>0</v>
      </c>
      <c r="EWG191" s="367">
        <f t="shared" si="178"/>
        <v>0</v>
      </c>
      <c r="EWH191" s="367">
        <f t="shared" si="178"/>
        <v>0</v>
      </c>
      <c r="EWI191" s="367">
        <f t="shared" si="178"/>
        <v>0</v>
      </c>
      <c r="EWJ191" s="367">
        <f t="shared" si="178"/>
        <v>0</v>
      </c>
      <c r="EWK191" s="367">
        <f t="shared" si="178"/>
        <v>0</v>
      </c>
      <c r="EWL191" s="367">
        <f t="shared" si="178"/>
        <v>0</v>
      </c>
      <c r="EWM191" s="367">
        <f t="shared" si="178"/>
        <v>0</v>
      </c>
      <c r="EWN191" s="367">
        <f t="shared" si="178"/>
        <v>0</v>
      </c>
      <c r="EWO191" s="367">
        <f t="shared" si="178"/>
        <v>0</v>
      </c>
      <c r="EWP191" s="367">
        <f t="shared" si="178"/>
        <v>0</v>
      </c>
      <c r="EWQ191" s="367">
        <f t="shared" si="178"/>
        <v>0</v>
      </c>
      <c r="EWR191" s="367">
        <f t="shared" si="178"/>
        <v>0</v>
      </c>
      <c r="EWS191" s="367">
        <f t="shared" si="178"/>
        <v>0</v>
      </c>
      <c r="EWT191" s="367">
        <f t="shared" si="178"/>
        <v>0</v>
      </c>
      <c r="EWU191" s="367">
        <f t="shared" si="178"/>
        <v>0</v>
      </c>
      <c r="EWV191" s="367">
        <f t="shared" si="178"/>
        <v>0</v>
      </c>
      <c r="EWW191" s="367">
        <f t="shared" si="178"/>
        <v>0</v>
      </c>
      <c r="EWX191" s="367">
        <f t="shared" si="178"/>
        <v>0</v>
      </c>
      <c r="EWY191" s="367">
        <f t="shared" si="178"/>
        <v>0</v>
      </c>
      <c r="EWZ191" s="367">
        <f t="shared" si="178"/>
        <v>0</v>
      </c>
      <c r="EXA191" s="367">
        <f t="shared" si="178"/>
        <v>0</v>
      </c>
      <c r="EXB191" s="367">
        <f t="shared" si="178"/>
        <v>0</v>
      </c>
      <c r="EXC191" s="367">
        <f t="shared" si="178"/>
        <v>0</v>
      </c>
      <c r="EXD191" s="367">
        <f t="shared" si="178"/>
        <v>0</v>
      </c>
      <c r="EXE191" s="367">
        <f t="shared" si="178"/>
        <v>0</v>
      </c>
      <c r="EXF191" s="367">
        <f t="shared" si="178"/>
        <v>0</v>
      </c>
      <c r="EXG191" s="367">
        <f t="shared" si="178"/>
        <v>0</v>
      </c>
      <c r="EXH191" s="367">
        <f t="shared" si="178"/>
        <v>0</v>
      </c>
      <c r="EXI191" s="367">
        <f t="shared" si="178"/>
        <v>0</v>
      </c>
      <c r="EXJ191" s="367">
        <f t="shared" si="178"/>
        <v>0</v>
      </c>
      <c r="EXK191" s="367">
        <f t="shared" si="178"/>
        <v>0</v>
      </c>
      <c r="EXL191" s="367">
        <f t="shared" si="178"/>
        <v>0</v>
      </c>
      <c r="EXM191" s="367">
        <f t="shared" si="178"/>
        <v>0</v>
      </c>
      <c r="EXN191" s="367">
        <f t="shared" si="178"/>
        <v>0</v>
      </c>
      <c r="EXO191" s="367">
        <f t="shared" si="178"/>
        <v>0</v>
      </c>
      <c r="EXP191" s="367">
        <f t="shared" si="178"/>
        <v>0</v>
      </c>
      <c r="EXQ191" s="367">
        <f t="shared" si="178"/>
        <v>0</v>
      </c>
      <c r="EXR191" s="367">
        <f t="shared" si="178"/>
        <v>0</v>
      </c>
      <c r="EXS191" s="367">
        <f t="shared" si="178"/>
        <v>0</v>
      </c>
      <c r="EXT191" s="367">
        <f t="shared" si="178"/>
        <v>0</v>
      </c>
      <c r="EXU191" s="367">
        <f t="shared" si="178"/>
        <v>0</v>
      </c>
      <c r="EXV191" s="367">
        <f t="shared" si="178"/>
        <v>0</v>
      </c>
      <c r="EXW191" s="367">
        <f t="shared" si="178"/>
        <v>0</v>
      </c>
      <c r="EXX191" s="367">
        <f t="shared" si="178"/>
        <v>0</v>
      </c>
      <c r="EXY191" s="367">
        <f t="shared" si="178"/>
        <v>0</v>
      </c>
      <c r="EXZ191" s="367">
        <f t="shared" si="178"/>
        <v>0</v>
      </c>
      <c r="EYA191" s="367">
        <f t="shared" si="178"/>
        <v>0</v>
      </c>
      <c r="EYB191" s="367">
        <f t="shared" si="178"/>
        <v>0</v>
      </c>
      <c r="EYC191" s="367">
        <f t="shared" si="178"/>
        <v>0</v>
      </c>
      <c r="EYD191" s="367">
        <f t="shared" si="178"/>
        <v>0</v>
      </c>
      <c r="EYE191" s="367">
        <f t="shared" ref="EYE191:FAP191" si="179">EYE18+EYE61+EYE105+EYE148</f>
        <v>0</v>
      </c>
      <c r="EYF191" s="367">
        <f t="shared" si="179"/>
        <v>0</v>
      </c>
      <c r="EYG191" s="367">
        <f t="shared" si="179"/>
        <v>0</v>
      </c>
      <c r="EYH191" s="367">
        <f t="shared" si="179"/>
        <v>0</v>
      </c>
      <c r="EYI191" s="367">
        <f t="shared" si="179"/>
        <v>0</v>
      </c>
      <c r="EYJ191" s="367">
        <f t="shared" si="179"/>
        <v>0</v>
      </c>
      <c r="EYK191" s="367">
        <f t="shared" si="179"/>
        <v>0</v>
      </c>
      <c r="EYL191" s="367">
        <f t="shared" si="179"/>
        <v>0</v>
      </c>
      <c r="EYM191" s="367">
        <f t="shared" si="179"/>
        <v>0</v>
      </c>
      <c r="EYN191" s="367">
        <f t="shared" si="179"/>
        <v>0</v>
      </c>
      <c r="EYO191" s="367">
        <f t="shared" si="179"/>
        <v>0</v>
      </c>
      <c r="EYP191" s="367">
        <f t="shared" si="179"/>
        <v>0</v>
      </c>
      <c r="EYQ191" s="367">
        <f t="shared" si="179"/>
        <v>0</v>
      </c>
      <c r="EYR191" s="367">
        <f t="shared" si="179"/>
        <v>0</v>
      </c>
      <c r="EYS191" s="367">
        <f t="shared" si="179"/>
        <v>0</v>
      </c>
      <c r="EYT191" s="367">
        <f t="shared" si="179"/>
        <v>0</v>
      </c>
      <c r="EYU191" s="367">
        <f t="shared" si="179"/>
        <v>0</v>
      </c>
      <c r="EYV191" s="367">
        <f t="shared" si="179"/>
        <v>0</v>
      </c>
      <c r="EYW191" s="367">
        <f t="shared" si="179"/>
        <v>0</v>
      </c>
      <c r="EYX191" s="367">
        <f t="shared" si="179"/>
        <v>0</v>
      </c>
      <c r="EYY191" s="367">
        <f t="shared" si="179"/>
        <v>0</v>
      </c>
      <c r="EYZ191" s="367">
        <f t="shared" si="179"/>
        <v>0</v>
      </c>
      <c r="EZA191" s="367">
        <f t="shared" si="179"/>
        <v>0</v>
      </c>
      <c r="EZB191" s="367">
        <f t="shared" si="179"/>
        <v>0</v>
      </c>
      <c r="EZC191" s="367">
        <f t="shared" si="179"/>
        <v>0</v>
      </c>
      <c r="EZD191" s="367">
        <f t="shared" si="179"/>
        <v>0</v>
      </c>
      <c r="EZE191" s="367">
        <f t="shared" si="179"/>
        <v>0</v>
      </c>
      <c r="EZF191" s="367">
        <f t="shared" si="179"/>
        <v>0</v>
      </c>
      <c r="EZG191" s="367">
        <f t="shared" si="179"/>
        <v>0</v>
      </c>
      <c r="EZH191" s="367">
        <f t="shared" si="179"/>
        <v>0</v>
      </c>
      <c r="EZI191" s="367">
        <f t="shared" si="179"/>
        <v>0</v>
      </c>
      <c r="EZJ191" s="367">
        <f t="shared" si="179"/>
        <v>0</v>
      </c>
      <c r="EZK191" s="367">
        <f t="shared" si="179"/>
        <v>0</v>
      </c>
      <c r="EZL191" s="367">
        <f t="shared" si="179"/>
        <v>0</v>
      </c>
      <c r="EZM191" s="367">
        <f t="shared" si="179"/>
        <v>0</v>
      </c>
      <c r="EZN191" s="367">
        <f t="shared" si="179"/>
        <v>0</v>
      </c>
      <c r="EZO191" s="367">
        <f t="shared" si="179"/>
        <v>0</v>
      </c>
      <c r="EZP191" s="367">
        <f t="shared" si="179"/>
        <v>0</v>
      </c>
      <c r="EZQ191" s="367">
        <f t="shared" si="179"/>
        <v>0</v>
      </c>
      <c r="EZR191" s="367">
        <f t="shared" si="179"/>
        <v>0</v>
      </c>
      <c r="EZS191" s="367">
        <f t="shared" si="179"/>
        <v>0</v>
      </c>
      <c r="EZT191" s="367">
        <f t="shared" si="179"/>
        <v>0</v>
      </c>
      <c r="EZU191" s="367">
        <f t="shared" si="179"/>
        <v>0</v>
      </c>
      <c r="EZV191" s="367">
        <f t="shared" si="179"/>
        <v>0</v>
      </c>
      <c r="EZW191" s="367">
        <f t="shared" si="179"/>
        <v>0</v>
      </c>
      <c r="EZX191" s="367">
        <f t="shared" si="179"/>
        <v>0</v>
      </c>
      <c r="EZY191" s="367">
        <f t="shared" si="179"/>
        <v>0</v>
      </c>
      <c r="EZZ191" s="367">
        <f t="shared" si="179"/>
        <v>0</v>
      </c>
      <c r="FAA191" s="367">
        <f t="shared" si="179"/>
        <v>0</v>
      </c>
      <c r="FAB191" s="367">
        <f t="shared" si="179"/>
        <v>0</v>
      </c>
      <c r="FAC191" s="367">
        <f t="shared" si="179"/>
        <v>0</v>
      </c>
      <c r="FAD191" s="367">
        <f t="shared" si="179"/>
        <v>0</v>
      </c>
      <c r="FAE191" s="367">
        <f t="shared" si="179"/>
        <v>0</v>
      </c>
      <c r="FAF191" s="367">
        <f t="shared" si="179"/>
        <v>0</v>
      </c>
      <c r="FAG191" s="367">
        <f t="shared" si="179"/>
        <v>0</v>
      </c>
      <c r="FAH191" s="367">
        <f t="shared" si="179"/>
        <v>0</v>
      </c>
      <c r="FAI191" s="367">
        <f t="shared" si="179"/>
        <v>0</v>
      </c>
      <c r="FAJ191" s="367">
        <f t="shared" si="179"/>
        <v>0</v>
      </c>
      <c r="FAK191" s="367">
        <f t="shared" si="179"/>
        <v>0</v>
      </c>
      <c r="FAL191" s="367">
        <f t="shared" si="179"/>
        <v>0</v>
      </c>
      <c r="FAM191" s="367">
        <f t="shared" si="179"/>
        <v>0</v>
      </c>
      <c r="FAN191" s="367">
        <f t="shared" si="179"/>
        <v>0</v>
      </c>
      <c r="FAO191" s="367">
        <f t="shared" si="179"/>
        <v>0</v>
      </c>
      <c r="FAP191" s="367">
        <f t="shared" si="179"/>
        <v>0</v>
      </c>
      <c r="FAQ191" s="367">
        <f t="shared" ref="FAQ191:FDB191" si="180">FAQ18+FAQ61+FAQ105+FAQ148</f>
        <v>0</v>
      </c>
      <c r="FAR191" s="367">
        <f t="shared" si="180"/>
        <v>0</v>
      </c>
      <c r="FAS191" s="367">
        <f t="shared" si="180"/>
        <v>0</v>
      </c>
      <c r="FAT191" s="367">
        <f t="shared" si="180"/>
        <v>0</v>
      </c>
      <c r="FAU191" s="367">
        <f t="shared" si="180"/>
        <v>0</v>
      </c>
      <c r="FAV191" s="367">
        <f t="shared" si="180"/>
        <v>0</v>
      </c>
      <c r="FAW191" s="367">
        <f t="shared" si="180"/>
        <v>0</v>
      </c>
      <c r="FAX191" s="367">
        <f t="shared" si="180"/>
        <v>0</v>
      </c>
      <c r="FAY191" s="367">
        <f t="shared" si="180"/>
        <v>0</v>
      </c>
      <c r="FAZ191" s="367">
        <f t="shared" si="180"/>
        <v>0</v>
      </c>
      <c r="FBA191" s="367">
        <f t="shared" si="180"/>
        <v>0</v>
      </c>
      <c r="FBB191" s="367">
        <f t="shared" si="180"/>
        <v>0</v>
      </c>
      <c r="FBC191" s="367">
        <f t="shared" si="180"/>
        <v>0</v>
      </c>
      <c r="FBD191" s="367">
        <f t="shared" si="180"/>
        <v>0</v>
      </c>
      <c r="FBE191" s="367">
        <f t="shared" si="180"/>
        <v>0</v>
      </c>
      <c r="FBF191" s="367">
        <f t="shared" si="180"/>
        <v>0</v>
      </c>
      <c r="FBG191" s="367">
        <f t="shared" si="180"/>
        <v>0</v>
      </c>
      <c r="FBH191" s="367">
        <f t="shared" si="180"/>
        <v>0</v>
      </c>
      <c r="FBI191" s="367">
        <f t="shared" si="180"/>
        <v>0</v>
      </c>
      <c r="FBJ191" s="367">
        <f t="shared" si="180"/>
        <v>0</v>
      </c>
      <c r="FBK191" s="367">
        <f t="shared" si="180"/>
        <v>0</v>
      </c>
      <c r="FBL191" s="367">
        <f t="shared" si="180"/>
        <v>0</v>
      </c>
      <c r="FBM191" s="367">
        <f t="shared" si="180"/>
        <v>0</v>
      </c>
      <c r="FBN191" s="367">
        <f t="shared" si="180"/>
        <v>0</v>
      </c>
      <c r="FBO191" s="367">
        <f t="shared" si="180"/>
        <v>0</v>
      </c>
      <c r="FBP191" s="367">
        <f t="shared" si="180"/>
        <v>0</v>
      </c>
      <c r="FBQ191" s="367">
        <f t="shared" si="180"/>
        <v>0</v>
      </c>
      <c r="FBR191" s="367">
        <f t="shared" si="180"/>
        <v>0</v>
      </c>
      <c r="FBS191" s="367">
        <f t="shared" si="180"/>
        <v>0</v>
      </c>
      <c r="FBT191" s="367">
        <f t="shared" si="180"/>
        <v>0</v>
      </c>
      <c r="FBU191" s="367">
        <f t="shared" si="180"/>
        <v>0</v>
      </c>
      <c r="FBV191" s="367">
        <f t="shared" si="180"/>
        <v>0</v>
      </c>
      <c r="FBW191" s="367">
        <f t="shared" si="180"/>
        <v>0</v>
      </c>
      <c r="FBX191" s="367">
        <f t="shared" si="180"/>
        <v>0</v>
      </c>
      <c r="FBY191" s="367">
        <f t="shared" si="180"/>
        <v>0</v>
      </c>
      <c r="FBZ191" s="367">
        <f t="shared" si="180"/>
        <v>0</v>
      </c>
      <c r="FCA191" s="367">
        <f t="shared" si="180"/>
        <v>0</v>
      </c>
      <c r="FCB191" s="367">
        <f t="shared" si="180"/>
        <v>0</v>
      </c>
      <c r="FCC191" s="367">
        <f t="shared" si="180"/>
        <v>0</v>
      </c>
      <c r="FCD191" s="367">
        <f t="shared" si="180"/>
        <v>0</v>
      </c>
      <c r="FCE191" s="367">
        <f t="shared" si="180"/>
        <v>0</v>
      </c>
      <c r="FCF191" s="367">
        <f t="shared" si="180"/>
        <v>0</v>
      </c>
      <c r="FCG191" s="367">
        <f t="shared" si="180"/>
        <v>0</v>
      </c>
      <c r="FCH191" s="367">
        <f t="shared" si="180"/>
        <v>0</v>
      </c>
      <c r="FCI191" s="367">
        <f t="shared" si="180"/>
        <v>0</v>
      </c>
      <c r="FCJ191" s="367">
        <f t="shared" si="180"/>
        <v>0</v>
      </c>
      <c r="FCK191" s="367">
        <f t="shared" si="180"/>
        <v>0</v>
      </c>
      <c r="FCL191" s="367">
        <f t="shared" si="180"/>
        <v>0</v>
      </c>
      <c r="FCM191" s="367">
        <f t="shared" si="180"/>
        <v>0</v>
      </c>
      <c r="FCN191" s="367">
        <f t="shared" si="180"/>
        <v>0</v>
      </c>
      <c r="FCO191" s="367">
        <f t="shared" si="180"/>
        <v>0</v>
      </c>
      <c r="FCP191" s="367">
        <f t="shared" si="180"/>
        <v>0</v>
      </c>
      <c r="FCQ191" s="367">
        <f t="shared" si="180"/>
        <v>0</v>
      </c>
      <c r="FCR191" s="367">
        <f t="shared" si="180"/>
        <v>0</v>
      </c>
      <c r="FCS191" s="367">
        <f t="shared" si="180"/>
        <v>0</v>
      </c>
      <c r="FCT191" s="367">
        <f t="shared" si="180"/>
        <v>0</v>
      </c>
      <c r="FCU191" s="367">
        <f t="shared" si="180"/>
        <v>0</v>
      </c>
      <c r="FCV191" s="367">
        <f t="shared" si="180"/>
        <v>0</v>
      </c>
      <c r="FCW191" s="367">
        <f t="shared" si="180"/>
        <v>0</v>
      </c>
      <c r="FCX191" s="367">
        <f t="shared" si="180"/>
        <v>0</v>
      </c>
      <c r="FCY191" s="367">
        <f t="shared" si="180"/>
        <v>0</v>
      </c>
      <c r="FCZ191" s="367">
        <f t="shared" si="180"/>
        <v>0</v>
      </c>
      <c r="FDA191" s="367">
        <f t="shared" si="180"/>
        <v>0</v>
      </c>
      <c r="FDB191" s="367">
        <f t="shared" si="180"/>
        <v>0</v>
      </c>
      <c r="FDC191" s="367">
        <f t="shared" ref="FDC191:FFN191" si="181">FDC18+FDC61+FDC105+FDC148</f>
        <v>0</v>
      </c>
      <c r="FDD191" s="367">
        <f t="shared" si="181"/>
        <v>0</v>
      </c>
      <c r="FDE191" s="367">
        <f t="shared" si="181"/>
        <v>0</v>
      </c>
      <c r="FDF191" s="367">
        <f t="shared" si="181"/>
        <v>0</v>
      </c>
      <c r="FDG191" s="367">
        <f t="shared" si="181"/>
        <v>0</v>
      </c>
      <c r="FDH191" s="367">
        <f t="shared" si="181"/>
        <v>0</v>
      </c>
      <c r="FDI191" s="367">
        <f t="shared" si="181"/>
        <v>0</v>
      </c>
      <c r="FDJ191" s="367">
        <f t="shared" si="181"/>
        <v>0</v>
      </c>
      <c r="FDK191" s="367">
        <f t="shared" si="181"/>
        <v>0</v>
      </c>
      <c r="FDL191" s="367">
        <f t="shared" si="181"/>
        <v>0</v>
      </c>
      <c r="FDM191" s="367">
        <f t="shared" si="181"/>
        <v>0</v>
      </c>
      <c r="FDN191" s="367">
        <f t="shared" si="181"/>
        <v>0</v>
      </c>
      <c r="FDO191" s="367">
        <f t="shared" si="181"/>
        <v>0</v>
      </c>
      <c r="FDP191" s="367">
        <f t="shared" si="181"/>
        <v>0</v>
      </c>
      <c r="FDQ191" s="367">
        <f t="shared" si="181"/>
        <v>0</v>
      </c>
      <c r="FDR191" s="367">
        <f t="shared" si="181"/>
        <v>0</v>
      </c>
      <c r="FDS191" s="367">
        <f t="shared" si="181"/>
        <v>0</v>
      </c>
      <c r="FDT191" s="367">
        <f t="shared" si="181"/>
        <v>0</v>
      </c>
      <c r="FDU191" s="367">
        <f t="shared" si="181"/>
        <v>0</v>
      </c>
      <c r="FDV191" s="367">
        <f t="shared" si="181"/>
        <v>0</v>
      </c>
      <c r="FDW191" s="367">
        <f t="shared" si="181"/>
        <v>0</v>
      </c>
      <c r="FDX191" s="367">
        <f t="shared" si="181"/>
        <v>0</v>
      </c>
      <c r="FDY191" s="367">
        <f t="shared" si="181"/>
        <v>0</v>
      </c>
      <c r="FDZ191" s="367">
        <f t="shared" si="181"/>
        <v>0</v>
      </c>
      <c r="FEA191" s="367">
        <f t="shared" si="181"/>
        <v>0</v>
      </c>
      <c r="FEB191" s="367">
        <f t="shared" si="181"/>
        <v>0</v>
      </c>
      <c r="FEC191" s="367">
        <f t="shared" si="181"/>
        <v>0</v>
      </c>
      <c r="FED191" s="367">
        <f t="shared" si="181"/>
        <v>0</v>
      </c>
      <c r="FEE191" s="367">
        <f t="shared" si="181"/>
        <v>0</v>
      </c>
      <c r="FEF191" s="367">
        <f t="shared" si="181"/>
        <v>0</v>
      </c>
      <c r="FEG191" s="367">
        <f t="shared" si="181"/>
        <v>0</v>
      </c>
      <c r="FEH191" s="367">
        <f t="shared" si="181"/>
        <v>0</v>
      </c>
      <c r="FEI191" s="367">
        <f t="shared" si="181"/>
        <v>0</v>
      </c>
      <c r="FEJ191" s="367">
        <f t="shared" si="181"/>
        <v>0</v>
      </c>
      <c r="FEK191" s="367">
        <f t="shared" si="181"/>
        <v>0</v>
      </c>
      <c r="FEL191" s="367">
        <f t="shared" si="181"/>
        <v>0</v>
      </c>
      <c r="FEM191" s="367">
        <f t="shared" si="181"/>
        <v>0</v>
      </c>
      <c r="FEN191" s="367">
        <f t="shared" si="181"/>
        <v>0</v>
      </c>
      <c r="FEO191" s="367">
        <f t="shared" si="181"/>
        <v>0</v>
      </c>
      <c r="FEP191" s="367">
        <f t="shared" si="181"/>
        <v>0</v>
      </c>
      <c r="FEQ191" s="367">
        <f t="shared" si="181"/>
        <v>0</v>
      </c>
      <c r="FER191" s="367">
        <f t="shared" si="181"/>
        <v>0</v>
      </c>
      <c r="FES191" s="367">
        <f t="shared" si="181"/>
        <v>0</v>
      </c>
      <c r="FET191" s="367">
        <f t="shared" si="181"/>
        <v>0</v>
      </c>
      <c r="FEU191" s="367">
        <f t="shared" si="181"/>
        <v>0</v>
      </c>
      <c r="FEV191" s="367">
        <f t="shared" si="181"/>
        <v>0</v>
      </c>
      <c r="FEW191" s="367">
        <f t="shared" si="181"/>
        <v>0</v>
      </c>
      <c r="FEX191" s="367">
        <f t="shared" si="181"/>
        <v>0</v>
      </c>
      <c r="FEY191" s="367">
        <f t="shared" si="181"/>
        <v>0</v>
      </c>
      <c r="FEZ191" s="367">
        <f t="shared" si="181"/>
        <v>0</v>
      </c>
      <c r="FFA191" s="367">
        <f t="shared" si="181"/>
        <v>0</v>
      </c>
      <c r="FFB191" s="367">
        <f t="shared" si="181"/>
        <v>0</v>
      </c>
      <c r="FFC191" s="367">
        <f t="shared" si="181"/>
        <v>0</v>
      </c>
      <c r="FFD191" s="367">
        <f t="shared" si="181"/>
        <v>0</v>
      </c>
      <c r="FFE191" s="367">
        <f t="shared" si="181"/>
        <v>0</v>
      </c>
      <c r="FFF191" s="367">
        <f t="shared" si="181"/>
        <v>0</v>
      </c>
      <c r="FFG191" s="367">
        <f t="shared" si="181"/>
        <v>0</v>
      </c>
      <c r="FFH191" s="367">
        <f t="shared" si="181"/>
        <v>0</v>
      </c>
      <c r="FFI191" s="367">
        <f t="shared" si="181"/>
        <v>0</v>
      </c>
      <c r="FFJ191" s="367">
        <f t="shared" si="181"/>
        <v>0</v>
      </c>
      <c r="FFK191" s="367">
        <f t="shared" si="181"/>
        <v>0</v>
      </c>
      <c r="FFL191" s="367">
        <f t="shared" si="181"/>
        <v>0</v>
      </c>
      <c r="FFM191" s="367">
        <f t="shared" si="181"/>
        <v>0</v>
      </c>
      <c r="FFN191" s="367">
        <f t="shared" si="181"/>
        <v>0</v>
      </c>
      <c r="FFO191" s="367">
        <f t="shared" ref="FFO191:FHZ191" si="182">FFO18+FFO61+FFO105+FFO148</f>
        <v>0</v>
      </c>
      <c r="FFP191" s="367">
        <f t="shared" si="182"/>
        <v>0</v>
      </c>
      <c r="FFQ191" s="367">
        <f t="shared" si="182"/>
        <v>0</v>
      </c>
      <c r="FFR191" s="367">
        <f t="shared" si="182"/>
        <v>0</v>
      </c>
      <c r="FFS191" s="367">
        <f t="shared" si="182"/>
        <v>0</v>
      </c>
      <c r="FFT191" s="367">
        <f t="shared" si="182"/>
        <v>0</v>
      </c>
      <c r="FFU191" s="367">
        <f t="shared" si="182"/>
        <v>0</v>
      </c>
      <c r="FFV191" s="367">
        <f t="shared" si="182"/>
        <v>0</v>
      </c>
      <c r="FFW191" s="367">
        <f t="shared" si="182"/>
        <v>0</v>
      </c>
      <c r="FFX191" s="367">
        <f t="shared" si="182"/>
        <v>0</v>
      </c>
      <c r="FFY191" s="367">
        <f t="shared" si="182"/>
        <v>0</v>
      </c>
      <c r="FFZ191" s="367">
        <f t="shared" si="182"/>
        <v>0</v>
      </c>
      <c r="FGA191" s="367">
        <f t="shared" si="182"/>
        <v>0</v>
      </c>
      <c r="FGB191" s="367">
        <f t="shared" si="182"/>
        <v>0</v>
      </c>
      <c r="FGC191" s="367">
        <f t="shared" si="182"/>
        <v>0</v>
      </c>
      <c r="FGD191" s="367">
        <f t="shared" si="182"/>
        <v>0</v>
      </c>
      <c r="FGE191" s="367">
        <f t="shared" si="182"/>
        <v>0</v>
      </c>
      <c r="FGF191" s="367">
        <f t="shared" si="182"/>
        <v>0</v>
      </c>
      <c r="FGG191" s="367">
        <f t="shared" si="182"/>
        <v>0</v>
      </c>
      <c r="FGH191" s="367">
        <f t="shared" si="182"/>
        <v>0</v>
      </c>
      <c r="FGI191" s="367">
        <f t="shared" si="182"/>
        <v>0</v>
      </c>
      <c r="FGJ191" s="367">
        <f t="shared" si="182"/>
        <v>0</v>
      </c>
      <c r="FGK191" s="367">
        <f t="shared" si="182"/>
        <v>0</v>
      </c>
      <c r="FGL191" s="367">
        <f t="shared" si="182"/>
        <v>0</v>
      </c>
      <c r="FGM191" s="367">
        <f t="shared" si="182"/>
        <v>0</v>
      </c>
      <c r="FGN191" s="367">
        <f t="shared" si="182"/>
        <v>0</v>
      </c>
      <c r="FGO191" s="367">
        <f t="shared" si="182"/>
        <v>0</v>
      </c>
      <c r="FGP191" s="367">
        <f t="shared" si="182"/>
        <v>0</v>
      </c>
      <c r="FGQ191" s="367">
        <f t="shared" si="182"/>
        <v>0</v>
      </c>
      <c r="FGR191" s="367">
        <f t="shared" si="182"/>
        <v>0</v>
      </c>
      <c r="FGS191" s="367">
        <f t="shared" si="182"/>
        <v>0</v>
      </c>
      <c r="FGT191" s="367">
        <f t="shared" si="182"/>
        <v>0</v>
      </c>
      <c r="FGU191" s="367">
        <f t="shared" si="182"/>
        <v>0</v>
      </c>
      <c r="FGV191" s="367">
        <f t="shared" si="182"/>
        <v>0</v>
      </c>
      <c r="FGW191" s="367">
        <f t="shared" si="182"/>
        <v>0</v>
      </c>
      <c r="FGX191" s="367">
        <f t="shared" si="182"/>
        <v>0</v>
      </c>
      <c r="FGY191" s="367">
        <f t="shared" si="182"/>
        <v>0</v>
      </c>
      <c r="FGZ191" s="367">
        <f t="shared" si="182"/>
        <v>0</v>
      </c>
      <c r="FHA191" s="367">
        <f t="shared" si="182"/>
        <v>0</v>
      </c>
      <c r="FHB191" s="367">
        <f t="shared" si="182"/>
        <v>0</v>
      </c>
      <c r="FHC191" s="367">
        <f t="shared" si="182"/>
        <v>0</v>
      </c>
      <c r="FHD191" s="367">
        <f t="shared" si="182"/>
        <v>0</v>
      </c>
      <c r="FHE191" s="367">
        <f t="shared" si="182"/>
        <v>0</v>
      </c>
      <c r="FHF191" s="367">
        <f t="shared" si="182"/>
        <v>0</v>
      </c>
      <c r="FHG191" s="367">
        <f t="shared" si="182"/>
        <v>0</v>
      </c>
      <c r="FHH191" s="367">
        <f t="shared" si="182"/>
        <v>0</v>
      </c>
      <c r="FHI191" s="367">
        <f t="shared" si="182"/>
        <v>0</v>
      </c>
      <c r="FHJ191" s="367">
        <f t="shared" si="182"/>
        <v>0</v>
      </c>
      <c r="FHK191" s="367">
        <f t="shared" si="182"/>
        <v>0</v>
      </c>
      <c r="FHL191" s="367">
        <f t="shared" si="182"/>
        <v>0</v>
      </c>
      <c r="FHM191" s="367">
        <f t="shared" si="182"/>
        <v>0</v>
      </c>
      <c r="FHN191" s="367">
        <f t="shared" si="182"/>
        <v>0</v>
      </c>
      <c r="FHO191" s="367">
        <f t="shared" si="182"/>
        <v>0</v>
      </c>
      <c r="FHP191" s="367">
        <f t="shared" si="182"/>
        <v>0</v>
      </c>
      <c r="FHQ191" s="367">
        <f t="shared" si="182"/>
        <v>0</v>
      </c>
      <c r="FHR191" s="367">
        <f t="shared" si="182"/>
        <v>0</v>
      </c>
      <c r="FHS191" s="367">
        <f t="shared" si="182"/>
        <v>0</v>
      </c>
      <c r="FHT191" s="367">
        <f t="shared" si="182"/>
        <v>0</v>
      </c>
      <c r="FHU191" s="367">
        <f t="shared" si="182"/>
        <v>0</v>
      </c>
      <c r="FHV191" s="367">
        <f t="shared" si="182"/>
        <v>0</v>
      </c>
      <c r="FHW191" s="367">
        <f t="shared" si="182"/>
        <v>0</v>
      </c>
      <c r="FHX191" s="367">
        <f t="shared" si="182"/>
        <v>0</v>
      </c>
      <c r="FHY191" s="367">
        <f t="shared" si="182"/>
        <v>0</v>
      </c>
      <c r="FHZ191" s="367">
        <f t="shared" si="182"/>
        <v>0</v>
      </c>
      <c r="FIA191" s="367">
        <f t="shared" ref="FIA191:FKL191" si="183">FIA18+FIA61+FIA105+FIA148</f>
        <v>0</v>
      </c>
      <c r="FIB191" s="367">
        <f t="shared" si="183"/>
        <v>0</v>
      </c>
      <c r="FIC191" s="367">
        <f t="shared" si="183"/>
        <v>0</v>
      </c>
      <c r="FID191" s="367">
        <f t="shared" si="183"/>
        <v>0</v>
      </c>
      <c r="FIE191" s="367">
        <f t="shared" si="183"/>
        <v>0</v>
      </c>
      <c r="FIF191" s="367">
        <f t="shared" si="183"/>
        <v>0</v>
      </c>
      <c r="FIG191" s="367">
        <f t="shared" si="183"/>
        <v>0</v>
      </c>
      <c r="FIH191" s="367">
        <f t="shared" si="183"/>
        <v>0</v>
      </c>
      <c r="FII191" s="367">
        <f t="shared" si="183"/>
        <v>0</v>
      </c>
      <c r="FIJ191" s="367">
        <f t="shared" si="183"/>
        <v>0</v>
      </c>
      <c r="FIK191" s="367">
        <f t="shared" si="183"/>
        <v>0</v>
      </c>
      <c r="FIL191" s="367">
        <f t="shared" si="183"/>
        <v>0</v>
      </c>
      <c r="FIM191" s="367">
        <f t="shared" si="183"/>
        <v>0</v>
      </c>
      <c r="FIN191" s="367">
        <f t="shared" si="183"/>
        <v>0</v>
      </c>
      <c r="FIO191" s="367">
        <f t="shared" si="183"/>
        <v>0</v>
      </c>
      <c r="FIP191" s="367">
        <f t="shared" si="183"/>
        <v>0</v>
      </c>
      <c r="FIQ191" s="367">
        <f t="shared" si="183"/>
        <v>0</v>
      </c>
      <c r="FIR191" s="367">
        <f t="shared" si="183"/>
        <v>0</v>
      </c>
      <c r="FIS191" s="367">
        <f t="shared" si="183"/>
        <v>0</v>
      </c>
      <c r="FIT191" s="367">
        <f t="shared" si="183"/>
        <v>0</v>
      </c>
      <c r="FIU191" s="367">
        <f t="shared" si="183"/>
        <v>0</v>
      </c>
      <c r="FIV191" s="367">
        <f t="shared" si="183"/>
        <v>0</v>
      </c>
      <c r="FIW191" s="367">
        <f t="shared" si="183"/>
        <v>0</v>
      </c>
      <c r="FIX191" s="367">
        <f t="shared" si="183"/>
        <v>0</v>
      </c>
      <c r="FIY191" s="367">
        <f t="shared" si="183"/>
        <v>0</v>
      </c>
      <c r="FIZ191" s="367">
        <f t="shared" si="183"/>
        <v>0</v>
      </c>
      <c r="FJA191" s="367">
        <f t="shared" si="183"/>
        <v>0</v>
      </c>
      <c r="FJB191" s="367">
        <f t="shared" si="183"/>
        <v>0</v>
      </c>
      <c r="FJC191" s="367">
        <f t="shared" si="183"/>
        <v>0</v>
      </c>
      <c r="FJD191" s="367">
        <f t="shared" si="183"/>
        <v>0</v>
      </c>
      <c r="FJE191" s="367">
        <f t="shared" si="183"/>
        <v>0</v>
      </c>
      <c r="FJF191" s="367">
        <f t="shared" si="183"/>
        <v>0</v>
      </c>
      <c r="FJG191" s="367">
        <f t="shared" si="183"/>
        <v>0</v>
      </c>
      <c r="FJH191" s="367">
        <f t="shared" si="183"/>
        <v>0</v>
      </c>
      <c r="FJI191" s="367">
        <f t="shared" si="183"/>
        <v>0</v>
      </c>
      <c r="FJJ191" s="367">
        <f t="shared" si="183"/>
        <v>0</v>
      </c>
      <c r="FJK191" s="367">
        <f t="shared" si="183"/>
        <v>0</v>
      </c>
      <c r="FJL191" s="367">
        <f t="shared" si="183"/>
        <v>0</v>
      </c>
      <c r="FJM191" s="367">
        <f t="shared" si="183"/>
        <v>0</v>
      </c>
      <c r="FJN191" s="367">
        <f t="shared" si="183"/>
        <v>0</v>
      </c>
      <c r="FJO191" s="367">
        <f t="shared" si="183"/>
        <v>0</v>
      </c>
      <c r="FJP191" s="367">
        <f t="shared" si="183"/>
        <v>0</v>
      </c>
      <c r="FJQ191" s="367">
        <f t="shared" si="183"/>
        <v>0</v>
      </c>
      <c r="FJR191" s="367">
        <f t="shared" si="183"/>
        <v>0</v>
      </c>
      <c r="FJS191" s="367">
        <f t="shared" si="183"/>
        <v>0</v>
      </c>
      <c r="FJT191" s="367">
        <f t="shared" si="183"/>
        <v>0</v>
      </c>
      <c r="FJU191" s="367">
        <f t="shared" si="183"/>
        <v>0</v>
      </c>
      <c r="FJV191" s="367">
        <f t="shared" si="183"/>
        <v>0</v>
      </c>
      <c r="FJW191" s="367">
        <f t="shared" si="183"/>
        <v>0</v>
      </c>
      <c r="FJX191" s="367">
        <f t="shared" si="183"/>
        <v>0</v>
      </c>
      <c r="FJY191" s="367">
        <f t="shared" si="183"/>
        <v>0</v>
      </c>
      <c r="FJZ191" s="367">
        <f t="shared" si="183"/>
        <v>0</v>
      </c>
      <c r="FKA191" s="367">
        <f t="shared" si="183"/>
        <v>0</v>
      </c>
      <c r="FKB191" s="367">
        <f t="shared" si="183"/>
        <v>0</v>
      </c>
      <c r="FKC191" s="367">
        <f t="shared" si="183"/>
        <v>0</v>
      </c>
      <c r="FKD191" s="367">
        <f t="shared" si="183"/>
        <v>0</v>
      </c>
      <c r="FKE191" s="367">
        <f t="shared" si="183"/>
        <v>0</v>
      </c>
      <c r="FKF191" s="367">
        <f t="shared" si="183"/>
        <v>0</v>
      </c>
      <c r="FKG191" s="367">
        <f t="shared" si="183"/>
        <v>0</v>
      </c>
      <c r="FKH191" s="367">
        <f t="shared" si="183"/>
        <v>0</v>
      </c>
      <c r="FKI191" s="367">
        <f t="shared" si="183"/>
        <v>0</v>
      </c>
      <c r="FKJ191" s="367">
        <f t="shared" si="183"/>
        <v>0</v>
      </c>
      <c r="FKK191" s="367">
        <f t="shared" si="183"/>
        <v>0</v>
      </c>
      <c r="FKL191" s="367">
        <f t="shared" si="183"/>
        <v>0</v>
      </c>
      <c r="FKM191" s="367">
        <f t="shared" ref="FKM191:FMX191" si="184">FKM18+FKM61+FKM105+FKM148</f>
        <v>0</v>
      </c>
      <c r="FKN191" s="367">
        <f t="shared" si="184"/>
        <v>0</v>
      </c>
      <c r="FKO191" s="367">
        <f t="shared" si="184"/>
        <v>0</v>
      </c>
      <c r="FKP191" s="367">
        <f t="shared" si="184"/>
        <v>0</v>
      </c>
      <c r="FKQ191" s="367">
        <f t="shared" si="184"/>
        <v>0</v>
      </c>
      <c r="FKR191" s="367">
        <f t="shared" si="184"/>
        <v>0</v>
      </c>
      <c r="FKS191" s="367">
        <f t="shared" si="184"/>
        <v>0</v>
      </c>
      <c r="FKT191" s="367">
        <f t="shared" si="184"/>
        <v>0</v>
      </c>
      <c r="FKU191" s="367">
        <f t="shared" si="184"/>
        <v>0</v>
      </c>
      <c r="FKV191" s="367">
        <f t="shared" si="184"/>
        <v>0</v>
      </c>
      <c r="FKW191" s="367">
        <f t="shared" si="184"/>
        <v>0</v>
      </c>
      <c r="FKX191" s="367">
        <f t="shared" si="184"/>
        <v>0</v>
      </c>
      <c r="FKY191" s="367">
        <f t="shared" si="184"/>
        <v>0</v>
      </c>
      <c r="FKZ191" s="367">
        <f t="shared" si="184"/>
        <v>0</v>
      </c>
      <c r="FLA191" s="367">
        <f t="shared" si="184"/>
        <v>0</v>
      </c>
      <c r="FLB191" s="367">
        <f t="shared" si="184"/>
        <v>0</v>
      </c>
      <c r="FLC191" s="367">
        <f t="shared" si="184"/>
        <v>0</v>
      </c>
      <c r="FLD191" s="367">
        <f t="shared" si="184"/>
        <v>0</v>
      </c>
      <c r="FLE191" s="367">
        <f t="shared" si="184"/>
        <v>0</v>
      </c>
      <c r="FLF191" s="367">
        <f t="shared" si="184"/>
        <v>0</v>
      </c>
      <c r="FLG191" s="367">
        <f t="shared" si="184"/>
        <v>0</v>
      </c>
      <c r="FLH191" s="367">
        <f t="shared" si="184"/>
        <v>0</v>
      </c>
      <c r="FLI191" s="367">
        <f t="shared" si="184"/>
        <v>0</v>
      </c>
      <c r="FLJ191" s="367">
        <f t="shared" si="184"/>
        <v>0</v>
      </c>
      <c r="FLK191" s="367">
        <f t="shared" si="184"/>
        <v>0</v>
      </c>
      <c r="FLL191" s="367">
        <f t="shared" si="184"/>
        <v>0</v>
      </c>
      <c r="FLM191" s="367">
        <f t="shared" si="184"/>
        <v>0</v>
      </c>
      <c r="FLN191" s="367">
        <f t="shared" si="184"/>
        <v>0</v>
      </c>
      <c r="FLO191" s="367">
        <f t="shared" si="184"/>
        <v>0</v>
      </c>
      <c r="FLP191" s="367">
        <f t="shared" si="184"/>
        <v>0</v>
      </c>
      <c r="FLQ191" s="367">
        <f t="shared" si="184"/>
        <v>0</v>
      </c>
      <c r="FLR191" s="367">
        <f t="shared" si="184"/>
        <v>0</v>
      </c>
      <c r="FLS191" s="367">
        <f t="shared" si="184"/>
        <v>0</v>
      </c>
      <c r="FLT191" s="367">
        <f t="shared" si="184"/>
        <v>0</v>
      </c>
      <c r="FLU191" s="367">
        <f t="shared" si="184"/>
        <v>0</v>
      </c>
      <c r="FLV191" s="367">
        <f t="shared" si="184"/>
        <v>0</v>
      </c>
      <c r="FLW191" s="367">
        <f t="shared" si="184"/>
        <v>0</v>
      </c>
      <c r="FLX191" s="367">
        <f t="shared" si="184"/>
        <v>0</v>
      </c>
      <c r="FLY191" s="367">
        <f t="shared" si="184"/>
        <v>0</v>
      </c>
      <c r="FLZ191" s="367">
        <f t="shared" si="184"/>
        <v>0</v>
      </c>
      <c r="FMA191" s="367">
        <f t="shared" si="184"/>
        <v>0</v>
      </c>
      <c r="FMB191" s="367">
        <f t="shared" si="184"/>
        <v>0</v>
      </c>
      <c r="FMC191" s="367">
        <f t="shared" si="184"/>
        <v>0</v>
      </c>
      <c r="FMD191" s="367">
        <f t="shared" si="184"/>
        <v>0</v>
      </c>
      <c r="FME191" s="367">
        <f t="shared" si="184"/>
        <v>0</v>
      </c>
      <c r="FMF191" s="367">
        <f t="shared" si="184"/>
        <v>0</v>
      </c>
      <c r="FMG191" s="367">
        <f t="shared" si="184"/>
        <v>0</v>
      </c>
      <c r="FMH191" s="367">
        <f t="shared" si="184"/>
        <v>0</v>
      </c>
      <c r="FMI191" s="367">
        <f t="shared" si="184"/>
        <v>0</v>
      </c>
      <c r="FMJ191" s="367">
        <f t="shared" si="184"/>
        <v>0</v>
      </c>
      <c r="FMK191" s="367">
        <f t="shared" si="184"/>
        <v>0</v>
      </c>
      <c r="FML191" s="367">
        <f t="shared" si="184"/>
        <v>0</v>
      </c>
      <c r="FMM191" s="367">
        <f t="shared" si="184"/>
        <v>0</v>
      </c>
      <c r="FMN191" s="367">
        <f t="shared" si="184"/>
        <v>0</v>
      </c>
      <c r="FMO191" s="367">
        <f t="shared" si="184"/>
        <v>0</v>
      </c>
      <c r="FMP191" s="367">
        <f t="shared" si="184"/>
        <v>0</v>
      </c>
      <c r="FMQ191" s="367">
        <f t="shared" si="184"/>
        <v>0</v>
      </c>
      <c r="FMR191" s="367">
        <f t="shared" si="184"/>
        <v>0</v>
      </c>
      <c r="FMS191" s="367">
        <f t="shared" si="184"/>
        <v>0</v>
      </c>
      <c r="FMT191" s="367">
        <f t="shared" si="184"/>
        <v>0</v>
      </c>
      <c r="FMU191" s="367">
        <f t="shared" si="184"/>
        <v>0</v>
      </c>
      <c r="FMV191" s="367">
        <f t="shared" si="184"/>
        <v>0</v>
      </c>
      <c r="FMW191" s="367">
        <f t="shared" si="184"/>
        <v>0</v>
      </c>
      <c r="FMX191" s="367">
        <f t="shared" si="184"/>
        <v>0</v>
      </c>
      <c r="FMY191" s="367">
        <f t="shared" ref="FMY191:FPJ191" si="185">FMY18+FMY61+FMY105+FMY148</f>
        <v>0</v>
      </c>
      <c r="FMZ191" s="367">
        <f t="shared" si="185"/>
        <v>0</v>
      </c>
      <c r="FNA191" s="367">
        <f t="shared" si="185"/>
        <v>0</v>
      </c>
      <c r="FNB191" s="367">
        <f t="shared" si="185"/>
        <v>0</v>
      </c>
      <c r="FNC191" s="367">
        <f t="shared" si="185"/>
        <v>0</v>
      </c>
      <c r="FND191" s="367">
        <f t="shared" si="185"/>
        <v>0</v>
      </c>
      <c r="FNE191" s="367">
        <f t="shared" si="185"/>
        <v>0</v>
      </c>
      <c r="FNF191" s="367">
        <f t="shared" si="185"/>
        <v>0</v>
      </c>
      <c r="FNG191" s="367">
        <f t="shared" si="185"/>
        <v>0</v>
      </c>
      <c r="FNH191" s="367">
        <f t="shared" si="185"/>
        <v>0</v>
      </c>
      <c r="FNI191" s="367">
        <f t="shared" si="185"/>
        <v>0</v>
      </c>
      <c r="FNJ191" s="367">
        <f t="shared" si="185"/>
        <v>0</v>
      </c>
      <c r="FNK191" s="367">
        <f t="shared" si="185"/>
        <v>0</v>
      </c>
      <c r="FNL191" s="367">
        <f t="shared" si="185"/>
        <v>0</v>
      </c>
      <c r="FNM191" s="367">
        <f t="shared" si="185"/>
        <v>0</v>
      </c>
      <c r="FNN191" s="367">
        <f t="shared" si="185"/>
        <v>0</v>
      </c>
      <c r="FNO191" s="367">
        <f t="shared" si="185"/>
        <v>0</v>
      </c>
      <c r="FNP191" s="367">
        <f t="shared" si="185"/>
        <v>0</v>
      </c>
      <c r="FNQ191" s="367">
        <f t="shared" si="185"/>
        <v>0</v>
      </c>
      <c r="FNR191" s="367">
        <f t="shared" si="185"/>
        <v>0</v>
      </c>
      <c r="FNS191" s="367">
        <f t="shared" si="185"/>
        <v>0</v>
      </c>
      <c r="FNT191" s="367">
        <f t="shared" si="185"/>
        <v>0</v>
      </c>
      <c r="FNU191" s="367">
        <f t="shared" si="185"/>
        <v>0</v>
      </c>
      <c r="FNV191" s="367">
        <f t="shared" si="185"/>
        <v>0</v>
      </c>
      <c r="FNW191" s="367">
        <f t="shared" si="185"/>
        <v>0</v>
      </c>
      <c r="FNX191" s="367">
        <f t="shared" si="185"/>
        <v>0</v>
      </c>
      <c r="FNY191" s="367">
        <f t="shared" si="185"/>
        <v>0</v>
      </c>
      <c r="FNZ191" s="367">
        <f t="shared" si="185"/>
        <v>0</v>
      </c>
      <c r="FOA191" s="367">
        <f t="shared" si="185"/>
        <v>0</v>
      </c>
      <c r="FOB191" s="367">
        <f t="shared" si="185"/>
        <v>0</v>
      </c>
      <c r="FOC191" s="367">
        <f t="shared" si="185"/>
        <v>0</v>
      </c>
      <c r="FOD191" s="367">
        <f t="shared" si="185"/>
        <v>0</v>
      </c>
      <c r="FOE191" s="367">
        <f t="shared" si="185"/>
        <v>0</v>
      </c>
      <c r="FOF191" s="367">
        <f t="shared" si="185"/>
        <v>0</v>
      </c>
      <c r="FOG191" s="367">
        <f t="shared" si="185"/>
        <v>0</v>
      </c>
      <c r="FOH191" s="367">
        <f t="shared" si="185"/>
        <v>0</v>
      </c>
      <c r="FOI191" s="367">
        <f t="shared" si="185"/>
        <v>0</v>
      </c>
      <c r="FOJ191" s="367">
        <f t="shared" si="185"/>
        <v>0</v>
      </c>
      <c r="FOK191" s="367">
        <f t="shared" si="185"/>
        <v>0</v>
      </c>
      <c r="FOL191" s="367">
        <f t="shared" si="185"/>
        <v>0</v>
      </c>
      <c r="FOM191" s="367">
        <f t="shared" si="185"/>
        <v>0</v>
      </c>
      <c r="FON191" s="367">
        <f t="shared" si="185"/>
        <v>0</v>
      </c>
      <c r="FOO191" s="367">
        <f t="shared" si="185"/>
        <v>0</v>
      </c>
      <c r="FOP191" s="367">
        <f t="shared" si="185"/>
        <v>0</v>
      </c>
      <c r="FOQ191" s="367">
        <f t="shared" si="185"/>
        <v>0</v>
      </c>
      <c r="FOR191" s="367">
        <f t="shared" si="185"/>
        <v>0</v>
      </c>
      <c r="FOS191" s="367">
        <f t="shared" si="185"/>
        <v>0</v>
      </c>
      <c r="FOT191" s="367">
        <f t="shared" si="185"/>
        <v>0</v>
      </c>
      <c r="FOU191" s="367">
        <f t="shared" si="185"/>
        <v>0</v>
      </c>
      <c r="FOV191" s="367">
        <f t="shared" si="185"/>
        <v>0</v>
      </c>
      <c r="FOW191" s="367">
        <f t="shared" si="185"/>
        <v>0</v>
      </c>
      <c r="FOX191" s="367">
        <f t="shared" si="185"/>
        <v>0</v>
      </c>
      <c r="FOY191" s="367">
        <f t="shared" si="185"/>
        <v>0</v>
      </c>
      <c r="FOZ191" s="367">
        <f t="shared" si="185"/>
        <v>0</v>
      </c>
      <c r="FPA191" s="367">
        <f t="shared" si="185"/>
        <v>0</v>
      </c>
      <c r="FPB191" s="367">
        <f t="shared" si="185"/>
        <v>0</v>
      </c>
      <c r="FPC191" s="367">
        <f t="shared" si="185"/>
        <v>0</v>
      </c>
      <c r="FPD191" s="367">
        <f t="shared" si="185"/>
        <v>0</v>
      </c>
      <c r="FPE191" s="367">
        <f t="shared" si="185"/>
        <v>0</v>
      </c>
      <c r="FPF191" s="367">
        <f t="shared" si="185"/>
        <v>0</v>
      </c>
      <c r="FPG191" s="367">
        <f t="shared" si="185"/>
        <v>0</v>
      </c>
      <c r="FPH191" s="367">
        <f t="shared" si="185"/>
        <v>0</v>
      </c>
      <c r="FPI191" s="367">
        <f t="shared" si="185"/>
        <v>0</v>
      </c>
      <c r="FPJ191" s="367">
        <f t="shared" si="185"/>
        <v>0</v>
      </c>
      <c r="FPK191" s="367">
        <f t="shared" ref="FPK191:FRV191" si="186">FPK18+FPK61+FPK105+FPK148</f>
        <v>0</v>
      </c>
      <c r="FPL191" s="367">
        <f t="shared" si="186"/>
        <v>0</v>
      </c>
      <c r="FPM191" s="367">
        <f t="shared" si="186"/>
        <v>0</v>
      </c>
      <c r="FPN191" s="367">
        <f t="shared" si="186"/>
        <v>0</v>
      </c>
      <c r="FPO191" s="367">
        <f t="shared" si="186"/>
        <v>0</v>
      </c>
      <c r="FPP191" s="367">
        <f t="shared" si="186"/>
        <v>0</v>
      </c>
      <c r="FPQ191" s="367">
        <f t="shared" si="186"/>
        <v>0</v>
      </c>
      <c r="FPR191" s="367">
        <f t="shared" si="186"/>
        <v>0</v>
      </c>
      <c r="FPS191" s="367">
        <f t="shared" si="186"/>
        <v>0</v>
      </c>
      <c r="FPT191" s="367">
        <f t="shared" si="186"/>
        <v>0</v>
      </c>
      <c r="FPU191" s="367">
        <f t="shared" si="186"/>
        <v>0</v>
      </c>
      <c r="FPV191" s="367">
        <f t="shared" si="186"/>
        <v>0</v>
      </c>
      <c r="FPW191" s="367">
        <f t="shared" si="186"/>
        <v>0</v>
      </c>
      <c r="FPX191" s="367">
        <f t="shared" si="186"/>
        <v>0</v>
      </c>
      <c r="FPY191" s="367">
        <f t="shared" si="186"/>
        <v>0</v>
      </c>
      <c r="FPZ191" s="367">
        <f t="shared" si="186"/>
        <v>0</v>
      </c>
      <c r="FQA191" s="367">
        <f t="shared" si="186"/>
        <v>0</v>
      </c>
      <c r="FQB191" s="367">
        <f t="shared" si="186"/>
        <v>0</v>
      </c>
      <c r="FQC191" s="367">
        <f t="shared" si="186"/>
        <v>0</v>
      </c>
      <c r="FQD191" s="367">
        <f t="shared" si="186"/>
        <v>0</v>
      </c>
      <c r="FQE191" s="367">
        <f t="shared" si="186"/>
        <v>0</v>
      </c>
      <c r="FQF191" s="367">
        <f t="shared" si="186"/>
        <v>0</v>
      </c>
      <c r="FQG191" s="367">
        <f t="shared" si="186"/>
        <v>0</v>
      </c>
      <c r="FQH191" s="367">
        <f t="shared" si="186"/>
        <v>0</v>
      </c>
      <c r="FQI191" s="367">
        <f t="shared" si="186"/>
        <v>0</v>
      </c>
      <c r="FQJ191" s="367">
        <f t="shared" si="186"/>
        <v>0</v>
      </c>
      <c r="FQK191" s="367">
        <f t="shared" si="186"/>
        <v>0</v>
      </c>
      <c r="FQL191" s="367">
        <f t="shared" si="186"/>
        <v>0</v>
      </c>
      <c r="FQM191" s="367">
        <f t="shared" si="186"/>
        <v>0</v>
      </c>
      <c r="FQN191" s="367">
        <f t="shared" si="186"/>
        <v>0</v>
      </c>
      <c r="FQO191" s="367">
        <f t="shared" si="186"/>
        <v>0</v>
      </c>
      <c r="FQP191" s="367">
        <f t="shared" si="186"/>
        <v>0</v>
      </c>
      <c r="FQQ191" s="367">
        <f t="shared" si="186"/>
        <v>0</v>
      </c>
      <c r="FQR191" s="367">
        <f t="shared" si="186"/>
        <v>0</v>
      </c>
      <c r="FQS191" s="367">
        <f t="shared" si="186"/>
        <v>0</v>
      </c>
      <c r="FQT191" s="367">
        <f t="shared" si="186"/>
        <v>0</v>
      </c>
      <c r="FQU191" s="367">
        <f t="shared" si="186"/>
        <v>0</v>
      </c>
      <c r="FQV191" s="367">
        <f t="shared" si="186"/>
        <v>0</v>
      </c>
      <c r="FQW191" s="367">
        <f t="shared" si="186"/>
        <v>0</v>
      </c>
      <c r="FQX191" s="367">
        <f t="shared" si="186"/>
        <v>0</v>
      </c>
      <c r="FQY191" s="367">
        <f t="shared" si="186"/>
        <v>0</v>
      </c>
      <c r="FQZ191" s="367">
        <f t="shared" si="186"/>
        <v>0</v>
      </c>
      <c r="FRA191" s="367">
        <f t="shared" si="186"/>
        <v>0</v>
      </c>
      <c r="FRB191" s="367">
        <f t="shared" si="186"/>
        <v>0</v>
      </c>
      <c r="FRC191" s="367">
        <f t="shared" si="186"/>
        <v>0</v>
      </c>
      <c r="FRD191" s="367">
        <f t="shared" si="186"/>
        <v>0</v>
      </c>
      <c r="FRE191" s="367">
        <f t="shared" si="186"/>
        <v>0</v>
      </c>
      <c r="FRF191" s="367">
        <f t="shared" si="186"/>
        <v>0</v>
      </c>
      <c r="FRG191" s="367">
        <f t="shared" si="186"/>
        <v>0</v>
      </c>
      <c r="FRH191" s="367">
        <f t="shared" si="186"/>
        <v>0</v>
      </c>
      <c r="FRI191" s="367">
        <f t="shared" si="186"/>
        <v>0</v>
      </c>
      <c r="FRJ191" s="367">
        <f t="shared" si="186"/>
        <v>0</v>
      </c>
      <c r="FRK191" s="367">
        <f t="shared" si="186"/>
        <v>0</v>
      </c>
      <c r="FRL191" s="367">
        <f t="shared" si="186"/>
        <v>0</v>
      </c>
      <c r="FRM191" s="367">
        <f t="shared" si="186"/>
        <v>0</v>
      </c>
      <c r="FRN191" s="367">
        <f t="shared" si="186"/>
        <v>0</v>
      </c>
      <c r="FRO191" s="367">
        <f t="shared" si="186"/>
        <v>0</v>
      </c>
      <c r="FRP191" s="367">
        <f t="shared" si="186"/>
        <v>0</v>
      </c>
      <c r="FRQ191" s="367">
        <f t="shared" si="186"/>
        <v>0</v>
      </c>
      <c r="FRR191" s="367">
        <f t="shared" si="186"/>
        <v>0</v>
      </c>
      <c r="FRS191" s="367">
        <f t="shared" si="186"/>
        <v>0</v>
      </c>
      <c r="FRT191" s="367">
        <f t="shared" si="186"/>
        <v>0</v>
      </c>
      <c r="FRU191" s="367">
        <f t="shared" si="186"/>
        <v>0</v>
      </c>
      <c r="FRV191" s="367">
        <f t="shared" si="186"/>
        <v>0</v>
      </c>
      <c r="FRW191" s="367">
        <f t="shared" ref="FRW191:FUH191" si="187">FRW18+FRW61+FRW105+FRW148</f>
        <v>0</v>
      </c>
      <c r="FRX191" s="367">
        <f t="shared" si="187"/>
        <v>0</v>
      </c>
      <c r="FRY191" s="367">
        <f t="shared" si="187"/>
        <v>0</v>
      </c>
      <c r="FRZ191" s="367">
        <f t="shared" si="187"/>
        <v>0</v>
      </c>
      <c r="FSA191" s="367">
        <f t="shared" si="187"/>
        <v>0</v>
      </c>
      <c r="FSB191" s="367">
        <f t="shared" si="187"/>
        <v>0</v>
      </c>
      <c r="FSC191" s="367">
        <f t="shared" si="187"/>
        <v>0</v>
      </c>
      <c r="FSD191" s="367">
        <f t="shared" si="187"/>
        <v>0</v>
      </c>
      <c r="FSE191" s="367">
        <f t="shared" si="187"/>
        <v>0</v>
      </c>
      <c r="FSF191" s="367">
        <f t="shared" si="187"/>
        <v>0</v>
      </c>
      <c r="FSG191" s="367">
        <f t="shared" si="187"/>
        <v>0</v>
      </c>
      <c r="FSH191" s="367">
        <f t="shared" si="187"/>
        <v>0</v>
      </c>
      <c r="FSI191" s="367">
        <f t="shared" si="187"/>
        <v>0</v>
      </c>
      <c r="FSJ191" s="367">
        <f t="shared" si="187"/>
        <v>0</v>
      </c>
      <c r="FSK191" s="367">
        <f t="shared" si="187"/>
        <v>0</v>
      </c>
      <c r="FSL191" s="367">
        <f t="shared" si="187"/>
        <v>0</v>
      </c>
      <c r="FSM191" s="367">
        <f t="shared" si="187"/>
        <v>0</v>
      </c>
      <c r="FSN191" s="367">
        <f t="shared" si="187"/>
        <v>0</v>
      </c>
      <c r="FSO191" s="367">
        <f t="shared" si="187"/>
        <v>0</v>
      </c>
      <c r="FSP191" s="367">
        <f t="shared" si="187"/>
        <v>0</v>
      </c>
      <c r="FSQ191" s="367">
        <f t="shared" si="187"/>
        <v>0</v>
      </c>
      <c r="FSR191" s="367">
        <f t="shared" si="187"/>
        <v>0</v>
      </c>
      <c r="FSS191" s="367">
        <f t="shared" si="187"/>
        <v>0</v>
      </c>
      <c r="FST191" s="367">
        <f t="shared" si="187"/>
        <v>0</v>
      </c>
      <c r="FSU191" s="367">
        <f t="shared" si="187"/>
        <v>0</v>
      </c>
      <c r="FSV191" s="367">
        <f t="shared" si="187"/>
        <v>0</v>
      </c>
      <c r="FSW191" s="367">
        <f t="shared" si="187"/>
        <v>0</v>
      </c>
      <c r="FSX191" s="367">
        <f t="shared" si="187"/>
        <v>0</v>
      </c>
      <c r="FSY191" s="367">
        <f t="shared" si="187"/>
        <v>0</v>
      </c>
      <c r="FSZ191" s="367">
        <f t="shared" si="187"/>
        <v>0</v>
      </c>
      <c r="FTA191" s="367">
        <f t="shared" si="187"/>
        <v>0</v>
      </c>
      <c r="FTB191" s="367">
        <f t="shared" si="187"/>
        <v>0</v>
      </c>
      <c r="FTC191" s="367">
        <f t="shared" si="187"/>
        <v>0</v>
      </c>
      <c r="FTD191" s="367">
        <f t="shared" si="187"/>
        <v>0</v>
      </c>
      <c r="FTE191" s="367">
        <f t="shared" si="187"/>
        <v>0</v>
      </c>
      <c r="FTF191" s="367">
        <f t="shared" si="187"/>
        <v>0</v>
      </c>
      <c r="FTG191" s="367">
        <f t="shared" si="187"/>
        <v>0</v>
      </c>
      <c r="FTH191" s="367">
        <f t="shared" si="187"/>
        <v>0</v>
      </c>
      <c r="FTI191" s="367">
        <f t="shared" si="187"/>
        <v>0</v>
      </c>
      <c r="FTJ191" s="367">
        <f t="shared" si="187"/>
        <v>0</v>
      </c>
      <c r="FTK191" s="367">
        <f t="shared" si="187"/>
        <v>0</v>
      </c>
      <c r="FTL191" s="367">
        <f t="shared" si="187"/>
        <v>0</v>
      </c>
      <c r="FTM191" s="367">
        <f t="shared" si="187"/>
        <v>0</v>
      </c>
      <c r="FTN191" s="367">
        <f t="shared" si="187"/>
        <v>0</v>
      </c>
      <c r="FTO191" s="367">
        <f t="shared" si="187"/>
        <v>0</v>
      </c>
      <c r="FTP191" s="367">
        <f t="shared" si="187"/>
        <v>0</v>
      </c>
      <c r="FTQ191" s="367">
        <f t="shared" si="187"/>
        <v>0</v>
      </c>
      <c r="FTR191" s="367">
        <f t="shared" si="187"/>
        <v>0</v>
      </c>
      <c r="FTS191" s="367">
        <f t="shared" si="187"/>
        <v>0</v>
      </c>
      <c r="FTT191" s="367">
        <f t="shared" si="187"/>
        <v>0</v>
      </c>
      <c r="FTU191" s="367">
        <f t="shared" si="187"/>
        <v>0</v>
      </c>
      <c r="FTV191" s="367">
        <f t="shared" si="187"/>
        <v>0</v>
      </c>
      <c r="FTW191" s="367">
        <f t="shared" si="187"/>
        <v>0</v>
      </c>
      <c r="FTX191" s="367">
        <f t="shared" si="187"/>
        <v>0</v>
      </c>
      <c r="FTY191" s="367">
        <f t="shared" si="187"/>
        <v>0</v>
      </c>
      <c r="FTZ191" s="367">
        <f t="shared" si="187"/>
        <v>0</v>
      </c>
      <c r="FUA191" s="367">
        <f t="shared" si="187"/>
        <v>0</v>
      </c>
      <c r="FUB191" s="367">
        <f t="shared" si="187"/>
        <v>0</v>
      </c>
      <c r="FUC191" s="367">
        <f t="shared" si="187"/>
        <v>0</v>
      </c>
      <c r="FUD191" s="367">
        <f t="shared" si="187"/>
        <v>0</v>
      </c>
      <c r="FUE191" s="367">
        <f t="shared" si="187"/>
        <v>0</v>
      </c>
      <c r="FUF191" s="367">
        <f t="shared" si="187"/>
        <v>0</v>
      </c>
      <c r="FUG191" s="367">
        <f t="shared" si="187"/>
        <v>0</v>
      </c>
      <c r="FUH191" s="367">
        <f t="shared" si="187"/>
        <v>0</v>
      </c>
      <c r="FUI191" s="367">
        <f t="shared" ref="FUI191:FWT191" si="188">FUI18+FUI61+FUI105+FUI148</f>
        <v>0</v>
      </c>
      <c r="FUJ191" s="367">
        <f t="shared" si="188"/>
        <v>0</v>
      </c>
      <c r="FUK191" s="367">
        <f t="shared" si="188"/>
        <v>0</v>
      </c>
      <c r="FUL191" s="367">
        <f t="shared" si="188"/>
        <v>0</v>
      </c>
      <c r="FUM191" s="367">
        <f t="shared" si="188"/>
        <v>0</v>
      </c>
      <c r="FUN191" s="367">
        <f t="shared" si="188"/>
        <v>0</v>
      </c>
      <c r="FUO191" s="367">
        <f t="shared" si="188"/>
        <v>0</v>
      </c>
      <c r="FUP191" s="367">
        <f t="shared" si="188"/>
        <v>0</v>
      </c>
      <c r="FUQ191" s="367">
        <f t="shared" si="188"/>
        <v>0</v>
      </c>
      <c r="FUR191" s="367">
        <f t="shared" si="188"/>
        <v>0</v>
      </c>
      <c r="FUS191" s="367">
        <f t="shared" si="188"/>
        <v>0</v>
      </c>
      <c r="FUT191" s="367">
        <f t="shared" si="188"/>
        <v>0</v>
      </c>
      <c r="FUU191" s="367">
        <f t="shared" si="188"/>
        <v>0</v>
      </c>
      <c r="FUV191" s="367">
        <f t="shared" si="188"/>
        <v>0</v>
      </c>
      <c r="FUW191" s="367">
        <f t="shared" si="188"/>
        <v>0</v>
      </c>
      <c r="FUX191" s="367">
        <f t="shared" si="188"/>
        <v>0</v>
      </c>
      <c r="FUY191" s="367">
        <f t="shared" si="188"/>
        <v>0</v>
      </c>
      <c r="FUZ191" s="367">
        <f t="shared" si="188"/>
        <v>0</v>
      </c>
      <c r="FVA191" s="367">
        <f t="shared" si="188"/>
        <v>0</v>
      </c>
      <c r="FVB191" s="367">
        <f t="shared" si="188"/>
        <v>0</v>
      </c>
      <c r="FVC191" s="367">
        <f t="shared" si="188"/>
        <v>0</v>
      </c>
      <c r="FVD191" s="367">
        <f t="shared" si="188"/>
        <v>0</v>
      </c>
      <c r="FVE191" s="367">
        <f t="shared" si="188"/>
        <v>0</v>
      </c>
      <c r="FVF191" s="367">
        <f t="shared" si="188"/>
        <v>0</v>
      </c>
      <c r="FVG191" s="367">
        <f t="shared" si="188"/>
        <v>0</v>
      </c>
      <c r="FVH191" s="367">
        <f t="shared" si="188"/>
        <v>0</v>
      </c>
      <c r="FVI191" s="367">
        <f t="shared" si="188"/>
        <v>0</v>
      </c>
      <c r="FVJ191" s="367">
        <f t="shared" si="188"/>
        <v>0</v>
      </c>
      <c r="FVK191" s="367">
        <f t="shared" si="188"/>
        <v>0</v>
      </c>
      <c r="FVL191" s="367">
        <f t="shared" si="188"/>
        <v>0</v>
      </c>
      <c r="FVM191" s="367">
        <f t="shared" si="188"/>
        <v>0</v>
      </c>
      <c r="FVN191" s="367">
        <f t="shared" si="188"/>
        <v>0</v>
      </c>
      <c r="FVO191" s="367">
        <f t="shared" si="188"/>
        <v>0</v>
      </c>
      <c r="FVP191" s="367">
        <f t="shared" si="188"/>
        <v>0</v>
      </c>
      <c r="FVQ191" s="367">
        <f t="shared" si="188"/>
        <v>0</v>
      </c>
      <c r="FVR191" s="367">
        <f t="shared" si="188"/>
        <v>0</v>
      </c>
      <c r="FVS191" s="367">
        <f t="shared" si="188"/>
        <v>0</v>
      </c>
      <c r="FVT191" s="367">
        <f t="shared" si="188"/>
        <v>0</v>
      </c>
      <c r="FVU191" s="367">
        <f t="shared" si="188"/>
        <v>0</v>
      </c>
      <c r="FVV191" s="367">
        <f t="shared" si="188"/>
        <v>0</v>
      </c>
      <c r="FVW191" s="367">
        <f t="shared" si="188"/>
        <v>0</v>
      </c>
      <c r="FVX191" s="367">
        <f t="shared" si="188"/>
        <v>0</v>
      </c>
      <c r="FVY191" s="367">
        <f t="shared" si="188"/>
        <v>0</v>
      </c>
      <c r="FVZ191" s="367">
        <f t="shared" si="188"/>
        <v>0</v>
      </c>
      <c r="FWA191" s="367">
        <f t="shared" si="188"/>
        <v>0</v>
      </c>
      <c r="FWB191" s="367">
        <f t="shared" si="188"/>
        <v>0</v>
      </c>
      <c r="FWC191" s="367">
        <f t="shared" si="188"/>
        <v>0</v>
      </c>
      <c r="FWD191" s="367">
        <f t="shared" si="188"/>
        <v>0</v>
      </c>
      <c r="FWE191" s="367">
        <f t="shared" si="188"/>
        <v>0</v>
      </c>
      <c r="FWF191" s="367">
        <f t="shared" si="188"/>
        <v>0</v>
      </c>
      <c r="FWG191" s="367">
        <f t="shared" si="188"/>
        <v>0</v>
      </c>
      <c r="FWH191" s="367">
        <f t="shared" si="188"/>
        <v>0</v>
      </c>
      <c r="FWI191" s="367">
        <f t="shared" si="188"/>
        <v>0</v>
      </c>
      <c r="FWJ191" s="367">
        <f t="shared" si="188"/>
        <v>0</v>
      </c>
      <c r="FWK191" s="367">
        <f t="shared" si="188"/>
        <v>0</v>
      </c>
      <c r="FWL191" s="367">
        <f t="shared" si="188"/>
        <v>0</v>
      </c>
      <c r="FWM191" s="367">
        <f t="shared" si="188"/>
        <v>0</v>
      </c>
      <c r="FWN191" s="367">
        <f t="shared" si="188"/>
        <v>0</v>
      </c>
      <c r="FWO191" s="367">
        <f t="shared" si="188"/>
        <v>0</v>
      </c>
      <c r="FWP191" s="367">
        <f t="shared" si="188"/>
        <v>0</v>
      </c>
      <c r="FWQ191" s="367">
        <f t="shared" si="188"/>
        <v>0</v>
      </c>
      <c r="FWR191" s="367">
        <f t="shared" si="188"/>
        <v>0</v>
      </c>
      <c r="FWS191" s="367">
        <f t="shared" si="188"/>
        <v>0</v>
      </c>
      <c r="FWT191" s="367">
        <f t="shared" si="188"/>
        <v>0</v>
      </c>
      <c r="FWU191" s="367">
        <f t="shared" ref="FWU191:FZF191" si="189">FWU18+FWU61+FWU105+FWU148</f>
        <v>0</v>
      </c>
      <c r="FWV191" s="367">
        <f t="shared" si="189"/>
        <v>0</v>
      </c>
      <c r="FWW191" s="367">
        <f t="shared" si="189"/>
        <v>0</v>
      </c>
      <c r="FWX191" s="367">
        <f t="shared" si="189"/>
        <v>0</v>
      </c>
      <c r="FWY191" s="367">
        <f t="shared" si="189"/>
        <v>0</v>
      </c>
      <c r="FWZ191" s="367">
        <f t="shared" si="189"/>
        <v>0</v>
      </c>
      <c r="FXA191" s="367">
        <f t="shared" si="189"/>
        <v>0</v>
      </c>
      <c r="FXB191" s="367">
        <f t="shared" si="189"/>
        <v>0</v>
      </c>
      <c r="FXC191" s="367">
        <f t="shared" si="189"/>
        <v>0</v>
      </c>
      <c r="FXD191" s="367">
        <f t="shared" si="189"/>
        <v>0</v>
      </c>
      <c r="FXE191" s="367">
        <f t="shared" si="189"/>
        <v>0</v>
      </c>
      <c r="FXF191" s="367">
        <f t="shared" si="189"/>
        <v>0</v>
      </c>
      <c r="FXG191" s="367">
        <f t="shared" si="189"/>
        <v>0</v>
      </c>
      <c r="FXH191" s="367">
        <f t="shared" si="189"/>
        <v>0</v>
      </c>
      <c r="FXI191" s="367">
        <f t="shared" si="189"/>
        <v>0</v>
      </c>
      <c r="FXJ191" s="367">
        <f t="shared" si="189"/>
        <v>0</v>
      </c>
      <c r="FXK191" s="367">
        <f t="shared" si="189"/>
        <v>0</v>
      </c>
      <c r="FXL191" s="367">
        <f t="shared" si="189"/>
        <v>0</v>
      </c>
      <c r="FXM191" s="367">
        <f t="shared" si="189"/>
        <v>0</v>
      </c>
      <c r="FXN191" s="367">
        <f t="shared" si="189"/>
        <v>0</v>
      </c>
      <c r="FXO191" s="367">
        <f t="shared" si="189"/>
        <v>0</v>
      </c>
      <c r="FXP191" s="367">
        <f t="shared" si="189"/>
        <v>0</v>
      </c>
      <c r="FXQ191" s="367">
        <f t="shared" si="189"/>
        <v>0</v>
      </c>
      <c r="FXR191" s="367">
        <f t="shared" si="189"/>
        <v>0</v>
      </c>
      <c r="FXS191" s="367">
        <f t="shared" si="189"/>
        <v>0</v>
      </c>
      <c r="FXT191" s="367">
        <f t="shared" si="189"/>
        <v>0</v>
      </c>
      <c r="FXU191" s="367">
        <f t="shared" si="189"/>
        <v>0</v>
      </c>
      <c r="FXV191" s="367">
        <f t="shared" si="189"/>
        <v>0</v>
      </c>
      <c r="FXW191" s="367">
        <f t="shared" si="189"/>
        <v>0</v>
      </c>
      <c r="FXX191" s="367">
        <f t="shared" si="189"/>
        <v>0</v>
      </c>
      <c r="FXY191" s="367">
        <f t="shared" si="189"/>
        <v>0</v>
      </c>
      <c r="FXZ191" s="367">
        <f t="shared" si="189"/>
        <v>0</v>
      </c>
      <c r="FYA191" s="367">
        <f t="shared" si="189"/>
        <v>0</v>
      </c>
      <c r="FYB191" s="367">
        <f t="shared" si="189"/>
        <v>0</v>
      </c>
      <c r="FYC191" s="367">
        <f t="shared" si="189"/>
        <v>0</v>
      </c>
      <c r="FYD191" s="367">
        <f t="shared" si="189"/>
        <v>0</v>
      </c>
      <c r="FYE191" s="367">
        <f t="shared" si="189"/>
        <v>0</v>
      </c>
      <c r="FYF191" s="367">
        <f t="shared" si="189"/>
        <v>0</v>
      </c>
      <c r="FYG191" s="367">
        <f t="shared" si="189"/>
        <v>0</v>
      </c>
      <c r="FYH191" s="367">
        <f t="shared" si="189"/>
        <v>0</v>
      </c>
      <c r="FYI191" s="367">
        <f t="shared" si="189"/>
        <v>0</v>
      </c>
      <c r="FYJ191" s="367">
        <f t="shared" si="189"/>
        <v>0</v>
      </c>
      <c r="FYK191" s="367">
        <f t="shared" si="189"/>
        <v>0</v>
      </c>
      <c r="FYL191" s="367">
        <f t="shared" si="189"/>
        <v>0</v>
      </c>
      <c r="FYM191" s="367">
        <f t="shared" si="189"/>
        <v>0</v>
      </c>
      <c r="FYN191" s="367">
        <f t="shared" si="189"/>
        <v>0</v>
      </c>
      <c r="FYO191" s="367">
        <f t="shared" si="189"/>
        <v>0</v>
      </c>
      <c r="FYP191" s="367">
        <f t="shared" si="189"/>
        <v>0</v>
      </c>
      <c r="FYQ191" s="367">
        <f t="shared" si="189"/>
        <v>0</v>
      </c>
      <c r="FYR191" s="367">
        <f t="shared" si="189"/>
        <v>0</v>
      </c>
      <c r="FYS191" s="367">
        <f t="shared" si="189"/>
        <v>0</v>
      </c>
      <c r="FYT191" s="367">
        <f t="shared" si="189"/>
        <v>0</v>
      </c>
      <c r="FYU191" s="367">
        <f t="shared" si="189"/>
        <v>0</v>
      </c>
      <c r="FYV191" s="367">
        <f t="shared" si="189"/>
        <v>0</v>
      </c>
      <c r="FYW191" s="367">
        <f t="shared" si="189"/>
        <v>0</v>
      </c>
      <c r="FYX191" s="367">
        <f t="shared" si="189"/>
        <v>0</v>
      </c>
      <c r="FYY191" s="367">
        <f t="shared" si="189"/>
        <v>0</v>
      </c>
      <c r="FYZ191" s="367">
        <f t="shared" si="189"/>
        <v>0</v>
      </c>
      <c r="FZA191" s="367">
        <f t="shared" si="189"/>
        <v>0</v>
      </c>
      <c r="FZB191" s="367">
        <f t="shared" si="189"/>
        <v>0</v>
      </c>
      <c r="FZC191" s="367">
        <f t="shared" si="189"/>
        <v>0</v>
      </c>
      <c r="FZD191" s="367">
        <f t="shared" si="189"/>
        <v>0</v>
      </c>
      <c r="FZE191" s="367">
        <f t="shared" si="189"/>
        <v>0</v>
      </c>
      <c r="FZF191" s="367">
        <f t="shared" si="189"/>
        <v>0</v>
      </c>
      <c r="FZG191" s="367">
        <f t="shared" ref="FZG191:GBR191" si="190">FZG18+FZG61+FZG105+FZG148</f>
        <v>0</v>
      </c>
      <c r="FZH191" s="367">
        <f t="shared" si="190"/>
        <v>0</v>
      </c>
      <c r="FZI191" s="367">
        <f t="shared" si="190"/>
        <v>0</v>
      </c>
      <c r="FZJ191" s="367">
        <f t="shared" si="190"/>
        <v>0</v>
      </c>
      <c r="FZK191" s="367">
        <f t="shared" si="190"/>
        <v>0</v>
      </c>
      <c r="FZL191" s="367">
        <f t="shared" si="190"/>
        <v>0</v>
      </c>
      <c r="FZM191" s="367">
        <f t="shared" si="190"/>
        <v>0</v>
      </c>
      <c r="FZN191" s="367">
        <f t="shared" si="190"/>
        <v>0</v>
      </c>
      <c r="FZO191" s="367">
        <f t="shared" si="190"/>
        <v>0</v>
      </c>
      <c r="FZP191" s="367">
        <f t="shared" si="190"/>
        <v>0</v>
      </c>
      <c r="FZQ191" s="367">
        <f t="shared" si="190"/>
        <v>0</v>
      </c>
      <c r="FZR191" s="367">
        <f t="shared" si="190"/>
        <v>0</v>
      </c>
      <c r="FZS191" s="367">
        <f t="shared" si="190"/>
        <v>0</v>
      </c>
      <c r="FZT191" s="367">
        <f t="shared" si="190"/>
        <v>0</v>
      </c>
      <c r="FZU191" s="367">
        <f t="shared" si="190"/>
        <v>0</v>
      </c>
      <c r="FZV191" s="367">
        <f t="shared" si="190"/>
        <v>0</v>
      </c>
      <c r="FZW191" s="367">
        <f t="shared" si="190"/>
        <v>0</v>
      </c>
      <c r="FZX191" s="367">
        <f t="shared" si="190"/>
        <v>0</v>
      </c>
      <c r="FZY191" s="367">
        <f t="shared" si="190"/>
        <v>0</v>
      </c>
      <c r="FZZ191" s="367">
        <f t="shared" si="190"/>
        <v>0</v>
      </c>
      <c r="GAA191" s="367">
        <f t="shared" si="190"/>
        <v>0</v>
      </c>
      <c r="GAB191" s="367">
        <f t="shared" si="190"/>
        <v>0</v>
      </c>
      <c r="GAC191" s="367">
        <f t="shared" si="190"/>
        <v>0</v>
      </c>
      <c r="GAD191" s="367">
        <f t="shared" si="190"/>
        <v>0</v>
      </c>
      <c r="GAE191" s="367">
        <f t="shared" si="190"/>
        <v>0</v>
      </c>
      <c r="GAF191" s="367">
        <f t="shared" si="190"/>
        <v>0</v>
      </c>
      <c r="GAG191" s="367">
        <f t="shared" si="190"/>
        <v>0</v>
      </c>
      <c r="GAH191" s="367">
        <f t="shared" si="190"/>
        <v>0</v>
      </c>
      <c r="GAI191" s="367">
        <f t="shared" si="190"/>
        <v>0</v>
      </c>
      <c r="GAJ191" s="367">
        <f t="shared" si="190"/>
        <v>0</v>
      </c>
      <c r="GAK191" s="367">
        <f t="shared" si="190"/>
        <v>0</v>
      </c>
      <c r="GAL191" s="367">
        <f t="shared" si="190"/>
        <v>0</v>
      </c>
      <c r="GAM191" s="367">
        <f t="shared" si="190"/>
        <v>0</v>
      </c>
      <c r="GAN191" s="367">
        <f t="shared" si="190"/>
        <v>0</v>
      </c>
      <c r="GAO191" s="367">
        <f t="shared" si="190"/>
        <v>0</v>
      </c>
      <c r="GAP191" s="367">
        <f t="shared" si="190"/>
        <v>0</v>
      </c>
      <c r="GAQ191" s="367">
        <f t="shared" si="190"/>
        <v>0</v>
      </c>
      <c r="GAR191" s="367">
        <f t="shared" si="190"/>
        <v>0</v>
      </c>
      <c r="GAS191" s="367">
        <f t="shared" si="190"/>
        <v>0</v>
      </c>
      <c r="GAT191" s="367">
        <f t="shared" si="190"/>
        <v>0</v>
      </c>
      <c r="GAU191" s="367">
        <f t="shared" si="190"/>
        <v>0</v>
      </c>
      <c r="GAV191" s="367">
        <f t="shared" si="190"/>
        <v>0</v>
      </c>
      <c r="GAW191" s="367">
        <f t="shared" si="190"/>
        <v>0</v>
      </c>
      <c r="GAX191" s="367">
        <f t="shared" si="190"/>
        <v>0</v>
      </c>
      <c r="GAY191" s="367">
        <f t="shared" si="190"/>
        <v>0</v>
      </c>
      <c r="GAZ191" s="367">
        <f t="shared" si="190"/>
        <v>0</v>
      </c>
      <c r="GBA191" s="367">
        <f t="shared" si="190"/>
        <v>0</v>
      </c>
      <c r="GBB191" s="367">
        <f t="shared" si="190"/>
        <v>0</v>
      </c>
      <c r="GBC191" s="367">
        <f t="shared" si="190"/>
        <v>0</v>
      </c>
      <c r="GBD191" s="367">
        <f t="shared" si="190"/>
        <v>0</v>
      </c>
      <c r="GBE191" s="367">
        <f t="shared" si="190"/>
        <v>0</v>
      </c>
      <c r="GBF191" s="367">
        <f t="shared" si="190"/>
        <v>0</v>
      </c>
      <c r="GBG191" s="367">
        <f t="shared" si="190"/>
        <v>0</v>
      </c>
      <c r="GBH191" s="367">
        <f t="shared" si="190"/>
        <v>0</v>
      </c>
      <c r="GBI191" s="367">
        <f t="shared" si="190"/>
        <v>0</v>
      </c>
      <c r="GBJ191" s="367">
        <f t="shared" si="190"/>
        <v>0</v>
      </c>
      <c r="GBK191" s="367">
        <f t="shared" si="190"/>
        <v>0</v>
      </c>
      <c r="GBL191" s="367">
        <f t="shared" si="190"/>
        <v>0</v>
      </c>
      <c r="GBM191" s="367">
        <f t="shared" si="190"/>
        <v>0</v>
      </c>
      <c r="GBN191" s="367">
        <f t="shared" si="190"/>
        <v>0</v>
      </c>
      <c r="GBO191" s="367">
        <f t="shared" si="190"/>
        <v>0</v>
      </c>
      <c r="GBP191" s="367">
        <f t="shared" si="190"/>
        <v>0</v>
      </c>
      <c r="GBQ191" s="367">
        <f t="shared" si="190"/>
        <v>0</v>
      </c>
      <c r="GBR191" s="367">
        <f t="shared" si="190"/>
        <v>0</v>
      </c>
      <c r="GBS191" s="367">
        <f t="shared" ref="GBS191:GED191" si="191">GBS18+GBS61+GBS105+GBS148</f>
        <v>0</v>
      </c>
      <c r="GBT191" s="367">
        <f t="shared" si="191"/>
        <v>0</v>
      </c>
      <c r="GBU191" s="367">
        <f t="shared" si="191"/>
        <v>0</v>
      </c>
      <c r="GBV191" s="367">
        <f t="shared" si="191"/>
        <v>0</v>
      </c>
      <c r="GBW191" s="367">
        <f t="shared" si="191"/>
        <v>0</v>
      </c>
      <c r="GBX191" s="367">
        <f t="shared" si="191"/>
        <v>0</v>
      </c>
      <c r="GBY191" s="367">
        <f t="shared" si="191"/>
        <v>0</v>
      </c>
      <c r="GBZ191" s="367">
        <f t="shared" si="191"/>
        <v>0</v>
      </c>
      <c r="GCA191" s="367">
        <f t="shared" si="191"/>
        <v>0</v>
      </c>
      <c r="GCB191" s="367">
        <f t="shared" si="191"/>
        <v>0</v>
      </c>
      <c r="GCC191" s="367">
        <f t="shared" si="191"/>
        <v>0</v>
      </c>
      <c r="GCD191" s="367">
        <f t="shared" si="191"/>
        <v>0</v>
      </c>
      <c r="GCE191" s="367">
        <f t="shared" si="191"/>
        <v>0</v>
      </c>
      <c r="GCF191" s="367">
        <f t="shared" si="191"/>
        <v>0</v>
      </c>
      <c r="GCG191" s="367">
        <f t="shared" si="191"/>
        <v>0</v>
      </c>
      <c r="GCH191" s="367">
        <f t="shared" si="191"/>
        <v>0</v>
      </c>
      <c r="GCI191" s="367">
        <f t="shared" si="191"/>
        <v>0</v>
      </c>
      <c r="GCJ191" s="367">
        <f t="shared" si="191"/>
        <v>0</v>
      </c>
      <c r="GCK191" s="367">
        <f t="shared" si="191"/>
        <v>0</v>
      </c>
      <c r="GCL191" s="367">
        <f t="shared" si="191"/>
        <v>0</v>
      </c>
      <c r="GCM191" s="367">
        <f t="shared" si="191"/>
        <v>0</v>
      </c>
      <c r="GCN191" s="367">
        <f t="shared" si="191"/>
        <v>0</v>
      </c>
      <c r="GCO191" s="367">
        <f t="shared" si="191"/>
        <v>0</v>
      </c>
      <c r="GCP191" s="367">
        <f t="shared" si="191"/>
        <v>0</v>
      </c>
      <c r="GCQ191" s="367">
        <f t="shared" si="191"/>
        <v>0</v>
      </c>
      <c r="GCR191" s="367">
        <f t="shared" si="191"/>
        <v>0</v>
      </c>
      <c r="GCS191" s="367">
        <f t="shared" si="191"/>
        <v>0</v>
      </c>
      <c r="GCT191" s="367">
        <f t="shared" si="191"/>
        <v>0</v>
      </c>
      <c r="GCU191" s="367">
        <f t="shared" si="191"/>
        <v>0</v>
      </c>
      <c r="GCV191" s="367">
        <f t="shared" si="191"/>
        <v>0</v>
      </c>
      <c r="GCW191" s="367">
        <f t="shared" si="191"/>
        <v>0</v>
      </c>
      <c r="GCX191" s="367">
        <f t="shared" si="191"/>
        <v>0</v>
      </c>
      <c r="GCY191" s="367">
        <f t="shared" si="191"/>
        <v>0</v>
      </c>
      <c r="GCZ191" s="367">
        <f t="shared" si="191"/>
        <v>0</v>
      </c>
      <c r="GDA191" s="367">
        <f t="shared" si="191"/>
        <v>0</v>
      </c>
      <c r="GDB191" s="367">
        <f t="shared" si="191"/>
        <v>0</v>
      </c>
      <c r="GDC191" s="367">
        <f t="shared" si="191"/>
        <v>0</v>
      </c>
      <c r="GDD191" s="367">
        <f t="shared" si="191"/>
        <v>0</v>
      </c>
      <c r="GDE191" s="367">
        <f t="shared" si="191"/>
        <v>0</v>
      </c>
      <c r="GDF191" s="367">
        <f t="shared" si="191"/>
        <v>0</v>
      </c>
      <c r="GDG191" s="367">
        <f t="shared" si="191"/>
        <v>0</v>
      </c>
      <c r="GDH191" s="367">
        <f t="shared" si="191"/>
        <v>0</v>
      </c>
      <c r="GDI191" s="367">
        <f t="shared" si="191"/>
        <v>0</v>
      </c>
      <c r="GDJ191" s="367">
        <f t="shared" si="191"/>
        <v>0</v>
      </c>
      <c r="GDK191" s="367">
        <f t="shared" si="191"/>
        <v>0</v>
      </c>
      <c r="GDL191" s="367">
        <f t="shared" si="191"/>
        <v>0</v>
      </c>
      <c r="GDM191" s="367">
        <f t="shared" si="191"/>
        <v>0</v>
      </c>
      <c r="GDN191" s="367">
        <f t="shared" si="191"/>
        <v>0</v>
      </c>
      <c r="GDO191" s="367">
        <f t="shared" si="191"/>
        <v>0</v>
      </c>
      <c r="GDP191" s="367">
        <f t="shared" si="191"/>
        <v>0</v>
      </c>
      <c r="GDQ191" s="367">
        <f t="shared" si="191"/>
        <v>0</v>
      </c>
      <c r="GDR191" s="367">
        <f t="shared" si="191"/>
        <v>0</v>
      </c>
      <c r="GDS191" s="367">
        <f t="shared" si="191"/>
        <v>0</v>
      </c>
      <c r="GDT191" s="367">
        <f t="shared" si="191"/>
        <v>0</v>
      </c>
      <c r="GDU191" s="367">
        <f t="shared" si="191"/>
        <v>0</v>
      </c>
      <c r="GDV191" s="367">
        <f t="shared" si="191"/>
        <v>0</v>
      </c>
      <c r="GDW191" s="367">
        <f t="shared" si="191"/>
        <v>0</v>
      </c>
      <c r="GDX191" s="367">
        <f t="shared" si="191"/>
        <v>0</v>
      </c>
      <c r="GDY191" s="367">
        <f t="shared" si="191"/>
        <v>0</v>
      </c>
      <c r="GDZ191" s="367">
        <f t="shared" si="191"/>
        <v>0</v>
      </c>
      <c r="GEA191" s="367">
        <f t="shared" si="191"/>
        <v>0</v>
      </c>
      <c r="GEB191" s="367">
        <f t="shared" si="191"/>
        <v>0</v>
      </c>
      <c r="GEC191" s="367">
        <f t="shared" si="191"/>
        <v>0</v>
      </c>
      <c r="GED191" s="367">
        <f t="shared" si="191"/>
        <v>0</v>
      </c>
      <c r="GEE191" s="367">
        <f t="shared" ref="GEE191:GGP191" si="192">GEE18+GEE61+GEE105+GEE148</f>
        <v>0</v>
      </c>
      <c r="GEF191" s="367">
        <f t="shared" si="192"/>
        <v>0</v>
      </c>
      <c r="GEG191" s="367">
        <f t="shared" si="192"/>
        <v>0</v>
      </c>
      <c r="GEH191" s="367">
        <f t="shared" si="192"/>
        <v>0</v>
      </c>
      <c r="GEI191" s="367">
        <f t="shared" si="192"/>
        <v>0</v>
      </c>
      <c r="GEJ191" s="367">
        <f t="shared" si="192"/>
        <v>0</v>
      </c>
      <c r="GEK191" s="367">
        <f t="shared" si="192"/>
        <v>0</v>
      </c>
      <c r="GEL191" s="367">
        <f t="shared" si="192"/>
        <v>0</v>
      </c>
      <c r="GEM191" s="367">
        <f t="shared" si="192"/>
        <v>0</v>
      </c>
      <c r="GEN191" s="367">
        <f t="shared" si="192"/>
        <v>0</v>
      </c>
      <c r="GEO191" s="367">
        <f t="shared" si="192"/>
        <v>0</v>
      </c>
      <c r="GEP191" s="367">
        <f t="shared" si="192"/>
        <v>0</v>
      </c>
      <c r="GEQ191" s="367">
        <f t="shared" si="192"/>
        <v>0</v>
      </c>
      <c r="GER191" s="367">
        <f t="shared" si="192"/>
        <v>0</v>
      </c>
      <c r="GES191" s="367">
        <f t="shared" si="192"/>
        <v>0</v>
      </c>
      <c r="GET191" s="367">
        <f t="shared" si="192"/>
        <v>0</v>
      </c>
      <c r="GEU191" s="367">
        <f t="shared" si="192"/>
        <v>0</v>
      </c>
      <c r="GEV191" s="367">
        <f t="shared" si="192"/>
        <v>0</v>
      </c>
      <c r="GEW191" s="367">
        <f t="shared" si="192"/>
        <v>0</v>
      </c>
      <c r="GEX191" s="367">
        <f t="shared" si="192"/>
        <v>0</v>
      </c>
      <c r="GEY191" s="367">
        <f t="shared" si="192"/>
        <v>0</v>
      </c>
      <c r="GEZ191" s="367">
        <f t="shared" si="192"/>
        <v>0</v>
      </c>
      <c r="GFA191" s="367">
        <f t="shared" si="192"/>
        <v>0</v>
      </c>
      <c r="GFB191" s="367">
        <f t="shared" si="192"/>
        <v>0</v>
      </c>
      <c r="GFC191" s="367">
        <f t="shared" si="192"/>
        <v>0</v>
      </c>
      <c r="GFD191" s="367">
        <f t="shared" si="192"/>
        <v>0</v>
      </c>
      <c r="GFE191" s="367">
        <f t="shared" si="192"/>
        <v>0</v>
      </c>
      <c r="GFF191" s="367">
        <f t="shared" si="192"/>
        <v>0</v>
      </c>
      <c r="GFG191" s="367">
        <f t="shared" si="192"/>
        <v>0</v>
      </c>
      <c r="GFH191" s="367">
        <f t="shared" si="192"/>
        <v>0</v>
      </c>
      <c r="GFI191" s="367">
        <f t="shared" si="192"/>
        <v>0</v>
      </c>
      <c r="GFJ191" s="367">
        <f t="shared" si="192"/>
        <v>0</v>
      </c>
      <c r="GFK191" s="367">
        <f t="shared" si="192"/>
        <v>0</v>
      </c>
      <c r="GFL191" s="367">
        <f t="shared" si="192"/>
        <v>0</v>
      </c>
      <c r="GFM191" s="367">
        <f t="shared" si="192"/>
        <v>0</v>
      </c>
      <c r="GFN191" s="367">
        <f t="shared" si="192"/>
        <v>0</v>
      </c>
      <c r="GFO191" s="367">
        <f t="shared" si="192"/>
        <v>0</v>
      </c>
      <c r="GFP191" s="367">
        <f t="shared" si="192"/>
        <v>0</v>
      </c>
      <c r="GFQ191" s="367">
        <f t="shared" si="192"/>
        <v>0</v>
      </c>
      <c r="GFR191" s="367">
        <f t="shared" si="192"/>
        <v>0</v>
      </c>
      <c r="GFS191" s="367">
        <f t="shared" si="192"/>
        <v>0</v>
      </c>
      <c r="GFT191" s="367">
        <f t="shared" si="192"/>
        <v>0</v>
      </c>
      <c r="GFU191" s="367">
        <f t="shared" si="192"/>
        <v>0</v>
      </c>
      <c r="GFV191" s="367">
        <f t="shared" si="192"/>
        <v>0</v>
      </c>
      <c r="GFW191" s="367">
        <f t="shared" si="192"/>
        <v>0</v>
      </c>
      <c r="GFX191" s="367">
        <f t="shared" si="192"/>
        <v>0</v>
      </c>
      <c r="GFY191" s="367">
        <f t="shared" si="192"/>
        <v>0</v>
      </c>
      <c r="GFZ191" s="367">
        <f t="shared" si="192"/>
        <v>0</v>
      </c>
      <c r="GGA191" s="367">
        <f t="shared" si="192"/>
        <v>0</v>
      </c>
      <c r="GGB191" s="367">
        <f t="shared" si="192"/>
        <v>0</v>
      </c>
      <c r="GGC191" s="367">
        <f t="shared" si="192"/>
        <v>0</v>
      </c>
      <c r="GGD191" s="367">
        <f t="shared" si="192"/>
        <v>0</v>
      </c>
      <c r="GGE191" s="367">
        <f t="shared" si="192"/>
        <v>0</v>
      </c>
      <c r="GGF191" s="367">
        <f t="shared" si="192"/>
        <v>0</v>
      </c>
      <c r="GGG191" s="367">
        <f t="shared" si="192"/>
        <v>0</v>
      </c>
      <c r="GGH191" s="367">
        <f t="shared" si="192"/>
        <v>0</v>
      </c>
      <c r="GGI191" s="367">
        <f t="shared" si="192"/>
        <v>0</v>
      </c>
      <c r="GGJ191" s="367">
        <f t="shared" si="192"/>
        <v>0</v>
      </c>
      <c r="GGK191" s="367">
        <f t="shared" si="192"/>
        <v>0</v>
      </c>
      <c r="GGL191" s="367">
        <f t="shared" si="192"/>
        <v>0</v>
      </c>
      <c r="GGM191" s="367">
        <f t="shared" si="192"/>
        <v>0</v>
      </c>
      <c r="GGN191" s="367">
        <f t="shared" si="192"/>
        <v>0</v>
      </c>
      <c r="GGO191" s="367">
        <f t="shared" si="192"/>
        <v>0</v>
      </c>
      <c r="GGP191" s="367">
        <f t="shared" si="192"/>
        <v>0</v>
      </c>
      <c r="GGQ191" s="367">
        <f t="shared" ref="GGQ191:GJB191" si="193">GGQ18+GGQ61+GGQ105+GGQ148</f>
        <v>0</v>
      </c>
      <c r="GGR191" s="367">
        <f t="shared" si="193"/>
        <v>0</v>
      </c>
      <c r="GGS191" s="367">
        <f t="shared" si="193"/>
        <v>0</v>
      </c>
      <c r="GGT191" s="367">
        <f t="shared" si="193"/>
        <v>0</v>
      </c>
      <c r="GGU191" s="367">
        <f t="shared" si="193"/>
        <v>0</v>
      </c>
      <c r="GGV191" s="367">
        <f t="shared" si="193"/>
        <v>0</v>
      </c>
      <c r="GGW191" s="367">
        <f t="shared" si="193"/>
        <v>0</v>
      </c>
      <c r="GGX191" s="367">
        <f t="shared" si="193"/>
        <v>0</v>
      </c>
      <c r="GGY191" s="367">
        <f t="shared" si="193"/>
        <v>0</v>
      </c>
      <c r="GGZ191" s="367">
        <f t="shared" si="193"/>
        <v>0</v>
      </c>
      <c r="GHA191" s="367">
        <f t="shared" si="193"/>
        <v>0</v>
      </c>
      <c r="GHB191" s="367">
        <f t="shared" si="193"/>
        <v>0</v>
      </c>
      <c r="GHC191" s="367">
        <f t="shared" si="193"/>
        <v>0</v>
      </c>
      <c r="GHD191" s="367">
        <f t="shared" si="193"/>
        <v>0</v>
      </c>
      <c r="GHE191" s="367">
        <f t="shared" si="193"/>
        <v>0</v>
      </c>
      <c r="GHF191" s="367">
        <f t="shared" si="193"/>
        <v>0</v>
      </c>
      <c r="GHG191" s="367">
        <f t="shared" si="193"/>
        <v>0</v>
      </c>
      <c r="GHH191" s="367">
        <f t="shared" si="193"/>
        <v>0</v>
      </c>
      <c r="GHI191" s="367">
        <f t="shared" si="193"/>
        <v>0</v>
      </c>
      <c r="GHJ191" s="367">
        <f t="shared" si="193"/>
        <v>0</v>
      </c>
      <c r="GHK191" s="367">
        <f t="shared" si="193"/>
        <v>0</v>
      </c>
      <c r="GHL191" s="367">
        <f t="shared" si="193"/>
        <v>0</v>
      </c>
      <c r="GHM191" s="367">
        <f t="shared" si="193"/>
        <v>0</v>
      </c>
      <c r="GHN191" s="367">
        <f t="shared" si="193"/>
        <v>0</v>
      </c>
      <c r="GHO191" s="367">
        <f t="shared" si="193"/>
        <v>0</v>
      </c>
      <c r="GHP191" s="367">
        <f t="shared" si="193"/>
        <v>0</v>
      </c>
      <c r="GHQ191" s="367">
        <f t="shared" si="193"/>
        <v>0</v>
      </c>
      <c r="GHR191" s="367">
        <f t="shared" si="193"/>
        <v>0</v>
      </c>
      <c r="GHS191" s="367">
        <f t="shared" si="193"/>
        <v>0</v>
      </c>
      <c r="GHT191" s="367">
        <f t="shared" si="193"/>
        <v>0</v>
      </c>
      <c r="GHU191" s="367">
        <f t="shared" si="193"/>
        <v>0</v>
      </c>
      <c r="GHV191" s="367">
        <f t="shared" si="193"/>
        <v>0</v>
      </c>
      <c r="GHW191" s="367">
        <f t="shared" si="193"/>
        <v>0</v>
      </c>
      <c r="GHX191" s="367">
        <f t="shared" si="193"/>
        <v>0</v>
      </c>
      <c r="GHY191" s="367">
        <f t="shared" si="193"/>
        <v>0</v>
      </c>
      <c r="GHZ191" s="367">
        <f t="shared" si="193"/>
        <v>0</v>
      </c>
      <c r="GIA191" s="367">
        <f t="shared" si="193"/>
        <v>0</v>
      </c>
      <c r="GIB191" s="367">
        <f t="shared" si="193"/>
        <v>0</v>
      </c>
      <c r="GIC191" s="367">
        <f t="shared" si="193"/>
        <v>0</v>
      </c>
      <c r="GID191" s="367">
        <f t="shared" si="193"/>
        <v>0</v>
      </c>
      <c r="GIE191" s="367">
        <f t="shared" si="193"/>
        <v>0</v>
      </c>
      <c r="GIF191" s="367">
        <f t="shared" si="193"/>
        <v>0</v>
      </c>
      <c r="GIG191" s="367">
        <f t="shared" si="193"/>
        <v>0</v>
      </c>
      <c r="GIH191" s="367">
        <f t="shared" si="193"/>
        <v>0</v>
      </c>
      <c r="GII191" s="367">
        <f t="shared" si="193"/>
        <v>0</v>
      </c>
      <c r="GIJ191" s="367">
        <f t="shared" si="193"/>
        <v>0</v>
      </c>
      <c r="GIK191" s="367">
        <f t="shared" si="193"/>
        <v>0</v>
      </c>
      <c r="GIL191" s="367">
        <f t="shared" si="193"/>
        <v>0</v>
      </c>
      <c r="GIM191" s="367">
        <f t="shared" si="193"/>
        <v>0</v>
      </c>
      <c r="GIN191" s="367">
        <f t="shared" si="193"/>
        <v>0</v>
      </c>
      <c r="GIO191" s="367">
        <f t="shared" si="193"/>
        <v>0</v>
      </c>
      <c r="GIP191" s="367">
        <f t="shared" si="193"/>
        <v>0</v>
      </c>
      <c r="GIQ191" s="367">
        <f t="shared" si="193"/>
        <v>0</v>
      </c>
      <c r="GIR191" s="367">
        <f t="shared" si="193"/>
        <v>0</v>
      </c>
      <c r="GIS191" s="367">
        <f t="shared" si="193"/>
        <v>0</v>
      </c>
      <c r="GIT191" s="367">
        <f t="shared" si="193"/>
        <v>0</v>
      </c>
      <c r="GIU191" s="367">
        <f t="shared" si="193"/>
        <v>0</v>
      </c>
      <c r="GIV191" s="367">
        <f t="shared" si="193"/>
        <v>0</v>
      </c>
      <c r="GIW191" s="367">
        <f t="shared" si="193"/>
        <v>0</v>
      </c>
      <c r="GIX191" s="367">
        <f t="shared" si="193"/>
        <v>0</v>
      </c>
      <c r="GIY191" s="367">
        <f t="shared" si="193"/>
        <v>0</v>
      </c>
      <c r="GIZ191" s="367">
        <f t="shared" si="193"/>
        <v>0</v>
      </c>
      <c r="GJA191" s="367">
        <f t="shared" si="193"/>
        <v>0</v>
      </c>
      <c r="GJB191" s="367">
        <f t="shared" si="193"/>
        <v>0</v>
      </c>
      <c r="GJC191" s="367">
        <f t="shared" ref="GJC191:GLN191" si="194">GJC18+GJC61+GJC105+GJC148</f>
        <v>0</v>
      </c>
      <c r="GJD191" s="367">
        <f t="shared" si="194"/>
        <v>0</v>
      </c>
      <c r="GJE191" s="367">
        <f t="shared" si="194"/>
        <v>0</v>
      </c>
      <c r="GJF191" s="367">
        <f t="shared" si="194"/>
        <v>0</v>
      </c>
      <c r="GJG191" s="367">
        <f t="shared" si="194"/>
        <v>0</v>
      </c>
      <c r="GJH191" s="367">
        <f t="shared" si="194"/>
        <v>0</v>
      </c>
      <c r="GJI191" s="367">
        <f t="shared" si="194"/>
        <v>0</v>
      </c>
      <c r="GJJ191" s="367">
        <f t="shared" si="194"/>
        <v>0</v>
      </c>
      <c r="GJK191" s="367">
        <f t="shared" si="194"/>
        <v>0</v>
      </c>
      <c r="GJL191" s="367">
        <f t="shared" si="194"/>
        <v>0</v>
      </c>
      <c r="GJM191" s="367">
        <f t="shared" si="194"/>
        <v>0</v>
      </c>
      <c r="GJN191" s="367">
        <f t="shared" si="194"/>
        <v>0</v>
      </c>
      <c r="GJO191" s="367">
        <f t="shared" si="194"/>
        <v>0</v>
      </c>
      <c r="GJP191" s="367">
        <f t="shared" si="194"/>
        <v>0</v>
      </c>
      <c r="GJQ191" s="367">
        <f t="shared" si="194"/>
        <v>0</v>
      </c>
      <c r="GJR191" s="367">
        <f t="shared" si="194"/>
        <v>0</v>
      </c>
      <c r="GJS191" s="367">
        <f t="shared" si="194"/>
        <v>0</v>
      </c>
      <c r="GJT191" s="367">
        <f t="shared" si="194"/>
        <v>0</v>
      </c>
      <c r="GJU191" s="367">
        <f t="shared" si="194"/>
        <v>0</v>
      </c>
      <c r="GJV191" s="367">
        <f t="shared" si="194"/>
        <v>0</v>
      </c>
      <c r="GJW191" s="367">
        <f t="shared" si="194"/>
        <v>0</v>
      </c>
      <c r="GJX191" s="367">
        <f t="shared" si="194"/>
        <v>0</v>
      </c>
      <c r="GJY191" s="367">
        <f t="shared" si="194"/>
        <v>0</v>
      </c>
      <c r="GJZ191" s="367">
        <f t="shared" si="194"/>
        <v>0</v>
      </c>
      <c r="GKA191" s="367">
        <f t="shared" si="194"/>
        <v>0</v>
      </c>
      <c r="GKB191" s="367">
        <f t="shared" si="194"/>
        <v>0</v>
      </c>
      <c r="GKC191" s="367">
        <f t="shared" si="194"/>
        <v>0</v>
      </c>
      <c r="GKD191" s="367">
        <f t="shared" si="194"/>
        <v>0</v>
      </c>
      <c r="GKE191" s="367">
        <f t="shared" si="194"/>
        <v>0</v>
      </c>
      <c r="GKF191" s="367">
        <f t="shared" si="194"/>
        <v>0</v>
      </c>
      <c r="GKG191" s="367">
        <f t="shared" si="194"/>
        <v>0</v>
      </c>
      <c r="GKH191" s="367">
        <f t="shared" si="194"/>
        <v>0</v>
      </c>
      <c r="GKI191" s="367">
        <f t="shared" si="194"/>
        <v>0</v>
      </c>
      <c r="GKJ191" s="367">
        <f t="shared" si="194"/>
        <v>0</v>
      </c>
      <c r="GKK191" s="367">
        <f t="shared" si="194"/>
        <v>0</v>
      </c>
      <c r="GKL191" s="367">
        <f t="shared" si="194"/>
        <v>0</v>
      </c>
      <c r="GKM191" s="367">
        <f t="shared" si="194"/>
        <v>0</v>
      </c>
      <c r="GKN191" s="367">
        <f t="shared" si="194"/>
        <v>0</v>
      </c>
      <c r="GKO191" s="367">
        <f t="shared" si="194"/>
        <v>0</v>
      </c>
      <c r="GKP191" s="367">
        <f t="shared" si="194"/>
        <v>0</v>
      </c>
      <c r="GKQ191" s="367">
        <f t="shared" si="194"/>
        <v>0</v>
      </c>
      <c r="GKR191" s="367">
        <f t="shared" si="194"/>
        <v>0</v>
      </c>
      <c r="GKS191" s="367">
        <f t="shared" si="194"/>
        <v>0</v>
      </c>
      <c r="GKT191" s="367">
        <f t="shared" si="194"/>
        <v>0</v>
      </c>
      <c r="GKU191" s="367">
        <f t="shared" si="194"/>
        <v>0</v>
      </c>
      <c r="GKV191" s="367">
        <f t="shared" si="194"/>
        <v>0</v>
      </c>
      <c r="GKW191" s="367">
        <f t="shared" si="194"/>
        <v>0</v>
      </c>
      <c r="GKX191" s="367">
        <f t="shared" si="194"/>
        <v>0</v>
      </c>
      <c r="GKY191" s="367">
        <f t="shared" si="194"/>
        <v>0</v>
      </c>
      <c r="GKZ191" s="367">
        <f t="shared" si="194"/>
        <v>0</v>
      </c>
      <c r="GLA191" s="367">
        <f t="shared" si="194"/>
        <v>0</v>
      </c>
      <c r="GLB191" s="367">
        <f t="shared" si="194"/>
        <v>0</v>
      </c>
      <c r="GLC191" s="367">
        <f t="shared" si="194"/>
        <v>0</v>
      </c>
      <c r="GLD191" s="367">
        <f t="shared" si="194"/>
        <v>0</v>
      </c>
      <c r="GLE191" s="367">
        <f t="shared" si="194"/>
        <v>0</v>
      </c>
      <c r="GLF191" s="367">
        <f t="shared" si="194"/>
        <v>0</v>
      </c>
      <c r="GLG191" s="367">
        <f t="shared" si="194"/>
        <v>0</v>
      </c>
      <c r="GLH191" s="367">
        <f t="shared" si="194"/>
        <v>0</v>
      </c>
      <c r="GLI191" s="367">
        <f t="shared" si="194"/>
        <v>0</v>
      </c>
      <c r="GLJ191" s="367">
        <f t="shared" si="194"/>
        <v>0</v>
      </c>
      <c r="GLK191" s="367">
        <f t="shared" si="194"/>
        <v>0</v>
      </c>
      <c r="GLL191" s="367">
        <f t="shared" si="194"/>
        <v>0</v>
      </c>
      <c r="GLM191" s="367">
        <f t="shared" si="194"/>
        <v>0</v>
      </c>
      <c r="GLN191" s="367">
        <f t="shared" si="194"/>
        <v>0</v>
      </c>
      <c r="GLO191" s="367">
        <f t="shared" ref="GLO191:GNZ191" si="195">GLO18+GLO61+GLO105+GLO148</f>
        <v>0</v>
      </c>
      <c r="GLP191" s="367">
        <f t="shared" si="195"/>
        <v>0</v>
      </c>
      <c r="GLQ191" s="367">
        <f t="shared" si="195"/>
        <v>0</v>
      </c>
      <c r="GLR191" s="367">
        <f t="shared" si="195"/>
        <v>0</v>
      </c>
      <c r="GLS191" s="367">
        <f t="shared" si="195"/>
        <v>0</v>
      </c>
      <c r="GLT191" s="367">
        <f t="shared" si="195"/>
        <v>0</v>
      </c>
      <c r="GLU191" s="367">
        <f t="shared" si="195"/>
        <v>0</v>
      </c>
      <c r="GLV191" s="367">
        <f t="shared" si="195"/>
        <v>0</v>
      </c>
      <c r="GLW191" s="367">
        <f t="shared" si="195"/>
        <v>0</v>
      </c>
      <c r="GLX191" s="367">
        <f t="shared" si="195"/>
        <v>0</v>
      </c>
      <c r="GLY191" s="367">
        <f t="shared" si="195"/>
        <v>0</v>
      </c>
      <c r="GLZ191" s="367">
        <f t="shared" si="195"/>
        <v>0</v>
      </c>
      <c r="GMA191" s="367">
        <f t="shared" si="195"/>
        <v>0</v>
      </c>
      <c r="GMB191" s="367">
        <f t="shared" si="195"/>
        <v>0</v>
      </c>
      <c r="GMC191" s="367">
        <f t="shared" si="195"/>
        <v>0</v>
      </c>
      <c r="GMD191" s="367">
        <f t="shared" si="195"/>
        <v>0</v>
      </c>
      <c r="GME191" s="367">
        <f t="shared" si="195"/>
        <v>0</v>
      </c>
      <c r="GMF191" s="367">
        <f t="shared" si="195"/>
        <v>0</v>
      </c>
      <c r="GMG191" s="367">
        <f t="shared" si="195"/>
        <v>0</v>
      </c>
      <c r="GMH191" s="367">
        <f t="shared" si="195"/>
        <v>0</v>
      </c>
      <c r="GMI191" s="367">
        <f t="shared" si="195"/>
        <v>0</v>
      </c>
      <c r="GMJ191" s="367">
        <f t="shared" si="195"/>
        <v>0</v>
      </c>
      <c r="GMK191" s="367">
        <f t="shared" si="195"/>
        <v>0</v>
      </c>
      <c r="GML191" s="367">
        <f t="shared" si="195"/>
        <v>0</v>
      </c>
      <c r="GMM191" s="367">
        <f t="shared" si="195"/>
        <v>0</v>
      </c>
      <c r="GMN191" s="367">
        <f t="shared" si="195"/>
        <v>0</v>
      </c>
      <c r="GMO191" s="367">
        <f t="shared" si="195"/>
        <v>0</v>
      </c>
      <c r="GMP191" s="367">
        <f t="shared" si="195"/>
        <v>0</v>
      </c>
      <c r="GMQ191" s="367">
        <f t="shared" si="195"/>
        <v>0</v>
      </c>
      <c r="GMR191" s="367">
        <f t="shared" si="195"/>
        <v>0</v>
      </c>
      <c r="GMS191" s="367">
        <f t="shared" si="195"/>
        <v>0</v>
      </c>
      <c r="GMT191" s="367">
        <f t="shared" si="195"/>
        <v>0</v>
      </c>
      <c r="GMU191" s="367">
        <f t="shared" si="195"/>
        <v>0</v>
      </c>
      <c r="GMV191" s="367">
        <f t="shared" si="195"/>
        <v>0</v>
      </c>
      <c r="GMW191" s="367">
        <f t="shared" si="195"/>
        <v>0</v>
      </c>
      <c r="GMX191" s="367">
        <f t="shared" si="195"/>
        <v>0</v>
      </c>
      <c r="GMY191" s="367">
        <f t="shared" si="195"/>
        <v>0</v>
      </c>
      <c r="GMZ191" s="367">
        <f t="shared" si="195"/>
        <v>0</v>
      </c>
      <c r="GNA191" s="367">
        <f t="shared" si="195"/>
        <v>0</v>
      </c>
      <c r="GNB191" s="367">
        <f t="shared" si="195"/>
        <v>0</v>
      </c>
      <c r="GNC191" s="367">
        <f t="shared" si="195"/>
        <v>0</v>
      </c>
      <c r="GND191" s="367">
        <f t="shared" si="195"/>
        <v>0</v>
      </c>
      <c r="GNE191" s="367">
        <f t="shared" si="195"/>
        <v>0</v>
      </c>
      <c r="GNF191" s="367">
        <f t="shared" si="195"/>
        <v>0</v>
      </c>
      <c r="GNG191" s="367">
        <f t="shared" si="195"/>
        <v>0</v>
      </c>
      <c r="GNH191" s="367">
        <f t="shared" si="195"/>
        <v>0</v>
      </c>
      <c r="GNI191" s="367">
        <f t="shared" si="195"/>
        <v>0</v>
      </c>
      <c r="GNJ191" s="367">
        <f t="shared" si="195"/>
        <v>0</v>
      </c>
      <c r="GNK191" s="367">
        <f t="shared" si="195"/>
        <v>0</v>
      </c>
      <c r="GNL191" s="367">
        <f t="shared" si="195"/>
        <v>0</v>
      </c>
      <c r="GNM191" s="367">
        <f t="shared" si="195"/>
        <v>0</v>
      </c>
      <c r="GNN191" s="367">
        <f t="shared" si="195"/>
        <v>0</v>
      </c>
      <c r="GNO191" s="367">
        <f t="shared" si="195"/>
        <v>0</v>
      </c>
      <c r="GNP191" s="367">
        <f t="shared" si="195"/>
        <v>0</v>
      </c>
      <c r="GNQ191" s="367">
        <f t="shared" si="195"/>
        <v>0</v>
      </c>
      <c r="GNR191" s="367">
        <f t="shared" si="195"/>
        <v>0</v>
      </c>
      <c r="GNS191" s="367">
        <f t="shared" si="195"/>
        <v>0</v>
      </c>
      <c r="GNT191" s="367">
        <f t="shared" si="195"/>
        <v>0</v>
      </c>
      <c r="GNU191" s="367">
        <f t="shared" si="195"/>
        <v>0</v>
      </c>
      <c r="GNV191" s="367">
        <f t="shared" si="195"/>
        <v>0</v>
      </c>
      <c r="GNW191" s="367">
        <f t="shared" si="195"/>
        <v>0</v>
      </c>
      <c r="GNX191" s="367">
        <f t="shared" si="195"/>
        <v>0</v>
      </c>
      <c r="GNY191" s="367">
        <f t="shared" si="195"/>
        <v>0</v>
      </c>
      <c r="GNZ191" s="367">
        <f t="shared" si="195"/>
        <v>0</v>
      </c>
      <c r="GOA191" s="367">
        <f t="shared" ref="GOA191:GQL191" si="196">GOA18+GOA61+GOA105+GOA148</f>
        <v>0</v>
      </c>
      <c r="GOB191" s="367">
        <f t="shared" si="196"/>
        <v>0</v>
      </c>
      <c r="GOC191" s="367">
        <f t="shared" si="196"/>
        <v>0</v>
      </c>
      <c r="GOD191" s="367">
        <f t="shared" si="196"/>
        <v>0</v>
      </c>
      <c r="GOE191" s="367">
        <f t="shared" si="196"/>
        <v>0</v>
      </c>
      <c r="GOF191" s="367">
        <f t="shared" si="196"/>
        <v>0</v>
      </c>
      <c r="GOG191" s="367">
        <f t="shared" si="196"/>
        <v>0</v>
      </c>
      <c r="GOH191" s="367">
        <f t="shared" si="196"/>
        <v>0</v>
      </c>
      <c r="GOI191" s="367">
        <f t="shared" si="196"/>
        <v>0</v>
      </c>
      <c r="GOJ191" s="367">
        <f t="shared" si="196"/>
        <v>0</v>
      </c>
      <c r="GOK191" s="367">
        <f t="shared" si="196"/>
        <v>0</v>
      </c>
      <c r="GOL191" s="367">
        <f t="shared" si="196"/>
        <v>0</v>
      </c>
      <c r="GOM191" s="367">
        <f t="shared" si="196"/>
        <v>0</v>
      </c>
      <c r="GON191" s="367">
        <f t="shared" si="196"/>
        <v>0</v>
      </c>
      <c r="GOO191" s="367">
        <f t="shared" si="196"/>
        <v>0</v>
      </c>
      <c r="GOP191" s="367">
        <f t="shared" si="196"/>
        <v>0</v>
      </c>
      <c r="GOQ191" s="367">
        <f t="shared" si="196"/>
        <v>0</v>
      </c>
      <c r="GOR191" s="367">
        <f t="shared" si="196"/>
        <v>0</v>
      </c>
      <c r="GOS191" s="367">
        <f t="shared" si="196"/>
        <v>0</v>
      </c>
      <c r="GOT191" s="367">
        <f t="shared" si="196"/>
        <v>0</v>
      </c>
      <c r="GOU191" s="367">
        <f t="shared" si="196"/>
        <v>0</v>
      </c>
      <c r="GOV191" s="367">
        <f t="shared" si="196"/>
        <v>0</v>
      </c>
      <c r="GOW191" s="367">
        <f t="shared" si="196"/>
        <v>0</v>
      </c>
      <c r="GOX191" s="367">
        <f t="shared" si="196"/>
        <v>0</v>
      </c>
      <c r="GOY191" s="367">
        <f t="shared" si="196"/>
        <v>0</v>
      </c>
      <c r="GOZ191" s="367">
        <f t="shared" si="196"/>
        <v>0</v>
      </c>
      <c r="GPA191" s="367">
        <f t="shared" si="196"/>
        <v>0</v>
      </c>
      <c r="GPB191" s="367">
        <f t="shared" si="196"/>
        <v>0</v>
      </c>
      <c r="GPC191" s="367">
        <f t="shared" si="196"/>
        <v>0</v>
      </c>
      <c r="GPD191" s="367">
        <f t="shared" si="196"/>
        <v>0</v>
      </c>
      <c r="GPE191" s="367">
        <f t="shared" si="196"/>
        <v>0</v>
      </c>
      <c r="GPF191" s="367">
        <f t="shared" si="196"/>
        <v>0</v>
      </c>
      <c r="GPG191" s="367">
        <f t="shared" si="196"/>
        <v>0</v>
      </c>
      <c r="GPH191" s="367">
        <f t="shared" si="196"/>
        <v>0</v>
      </c>
      <c r="GPI191" s="367">
        <f t="shared" si="196"/>
        <v>0</v>
      </c>
      <c r="GPJ191" s="367">
        <f t="shared" si="196"/>
        <v>0</v>
      </c>
      <c r="GPK191" s="367">
        <f t="shared" si="196"/>
        <v>0</v>
      </c>
      <c r="GPL191" s="367">
        <f t="shared" si="196"/>
        <v>0</v>
      </c>
      <c r="GPM191" s="367">
        <f t="shared" si="196"/>
        <v>0</v>
      </c>
      <c r="GPN191" s="367">
        <f t="shared" si="196"/>
        <v>0</v>
      </c>
      <c r="GPO191" s="367">
        <f t="shared" si="196"/>
        <v>0</v>
      </c>
      <c r="GPP191" s="367">
        <f t="shared" si="196"/>
        <v>0</v>
      </c>
      <c r="GPQ191" s="367">
        <f t="shared" si="196"/>
        <v>0</v>
      </c>
      <c r="GPR191" s="367">
        <f t="shared" si="196"/>
        <v>0</v>
      </c>
      <c r="GPS191" s="367">
        <f t="shared" si="196"/>
        <v>0</v>
      </c>
      <c r="GPT191" s="367">
        <f t="shared" si="196"/>
        <v>0</v>
      </c>
      <c r="GPU191" s="367">
        <f t="shared" si="196"/>
        <v>0</v>
      </c>
      <c r="GPV191" s="367">
        <f t="shared" si="196"/>
        <v>0</v>
      </c>
      <c r="GPW191" s="367">
        <f t="shared" si="196"/>
        <v>0</v>
      </c>
      <c r="GPX191" s="367">
        <f t="shared" si="196"/>
        <v>0</v>
      </c>
      <c r="GPY191" s="367">
        <f t="shared" si="196"/>
        <v>0</v>
      </c>
      <c r="GPZ191" s="367">
        <f t="shared" si="196"/>
        <v>0</v>
      </c>
      <c r="GQA191" s="367">
        <f t="shared" si="196"/>
        <v>0</v>
      </c>
      <c r="GQB191" s="367">
        <f t="shared" si="196"/>
        <v>0</v>
      </c>
      <c r="GQC191" s="367">
        <f t="shared" si="196"/>
        <v>0</v>
      </c>
      <c r="GQD191" s="367">
        <f t="shared" si="196"/>
        <v>0</v>
      </c>
      <c r="GQE191" s="367">
        <f t="shared" si="196"/>
        <v>0</v>
      </c>
      <c r="GQF191" s="367">
        <f t="shared" si="196"/>
        <v>0</v>
      </c>
      <c r="GQG191" s="367">
        <f t="shared" si="196"/>
        <v>0</v>
      </c>
      <c r="GQH191" s="367">
        <f t="shared" si="196"/>
        <v>0</v>
      </c>
      <c r="GQI191" s="367">
        <f t="shared" si="196"/>
        <v>0</v>
      </c>
      <c r="GQJ191" s="367">
        <f t="shared" si="196"/>
        <v>0</v>
      </c>
      <c r="GQK191" s="367">
        <f t="shared" si="196"/>
        <v>0</v>
      </c>
      <c r="GQL191" s="367">
        <f t="shared" si="196"/>
        <v>0</v>
      </c>
      <c r="GQM191" s="367">
        <f t="shared" ref="GQM191:GSX191" si="197">GQM18+GQM61+GQM105+GQM148</f>
        <v>0</v>
      </c>
      <c r="GQN191" s="367">
        <f t="shared" si="197"/>
        <v>0</v>
      </c>
      <c r="GQO191" s="367">
        <f t="shared" si="197"/>
        <v>0</v>
      </c>
      <c r="GQP191" s="367">
        <f t="shared" si="197"/>
        <v>0</v>
      </c>
      <c r="GQQ191" s="367">
        <f t="shared" si="197"/>
        <v>0</v>
      </c>
      <c r="GQR191" s="367">
        <f t="shared" si="197"/>
        <v>0</v>
      </c>
      <c r="GQS191" s="367">
        <f t="shared" si="197"/>
        <v>0</v>
      </c>
      <c r="GQT191" s="367">
        <f t="shared" si="197"/>
        <v>0</v>
      </c>
      <c r="GQU191" s="367">
        <f t="shared" si="197"/>
        <v>0</v>
      </c>
      <c r="GQV191" s="367">
        <f t="shared" si="197"/>
        <v>0</v>
      </c>
      <c r="GQW191" s="367">
        <f t="shared" si="197"/>
        <v>0</v>
      </c>
      <c r="GQX191" s="367">
        <f t="shared" si="197"/>
        <v>0</v>
      </c>
      <c r="GQY191" s="367">
        <f t="shared" si="197"/>
        <v>0</v>
      </c>
      <c r="GQZ191" s="367">
        <f t="shared" si="197"/>
        <v>0</v>
      </c>
      <c r="GRA191" s="367">
        <f t="shared" si="197"/>
        <v>0</v>
      </c>
      <c r="GRB191" s="367">
        <f t="shared" si="197"/>
        <v>0</v>
      </c>
      <c r="GRC191" s="367">
        <f t="shared" si="197"/>
        <v>0</v>
      </c>
      <c r="GRD191" s="367">
        <f t="shared" si="197"/>
        <v>0</v>
      </c>
      <c r="GRE191" s="367">
        <f t="shared" si="197"/>
        <v>0</v>
      </c>
      <c r="GRF191" s="367">
        <f t="shared" si="197"/>
        <v>0</v>
      </c>
      <c r="GRG191" s="367">
        <f t="shared" si="197"/>
        <v>0</v>
      </c>
      <c r="GRH191" s="367">
        <f t="shared" si="197"/>
        <v>0</v>
      </c>
      <c r="GRI191" s="367">
        <f t="shared" si="197"/>
        <v>0</v>
      </c>
      <c r="GRJ191" s="367">
        <f t="shared" si="197"/>
        <v>0</v>
      </c>
      <c r="GRK191" s="367">
        <f t="shared" si="197"/>
        <v>0</v>
      </c>
      <c r="GRL191" s="367">
        <f t="shared" si="197"/>
        <v>0</v>
      </c>
      <c r="GRM191" s="367">
        <f t="shared" si="197"/>
        <v>0</v>
      </c>
      <c r="GRN191" s="367">
        <f t="shared" si="197"/>
        <v>0</v>
      </c>
      <c r="GRO191" s="367">
        <f t="shared" si="197"/>
        <v>0</v>
      </c>
      <c r="GRP191" s="367">
        <f t="shared" si="197"/>
        <v>0</v>
      </c>
      <c r="GRQ191" s="367">
        <f t="shared" si="197"/>
        <v>0</v>
      </c>
      <c r="GRR191" s="367">
        <f t="shared" si="197"/>
        <v>0</v>
      </c>
      <c r="GRS191" s="367">
        <f t="shared" si="197"/>
        <v>0</v>
      </c>
      <c r="GRT191" s="367">
        <f t="shared" si="197"/>
        <v>0</v>
      </c>
      <c r="GRU191" s="367">
        <f t="shared" si="197"/>
        <v>0</v>
      </c>
      <c r="GRV191" s="367">
        <f t="shared" si="197"/>
        <v>0</v>
      </c>
      <c r="GRW191" s="367">
        <f t="shared" si="197"/>
        <v>0</v>
      </c>
      <c r="GRX191" s="367">
        <f t="shared" si="197"/>
        <v>0</v>
      </c>
      <c r="GRY191" s="367">
        <f t="shared" si="197"/>
        <v>0</v>
      </c>
      <c r="GRZ191" s="367">
        <f t="shared" si="197"/>
        <v>0</v>
      </c>
      <c r="GSA191" s="367">
        <f t="shared" si="197"/>
        <v>0</v>
      </c>
      <c r="GSB191" s="367">
        <f t="shared" si="197"/>
        <v>0</v>
      </c>
      <c r="GSC191" s="367">
        <f t="shared" si="197"/>
        <v>0</v>
      </c>
      <c r="GSD191" s="367">
        <f t="shared" si="197"/>
        <v>0</v>
      </c>
      <c r="GSE191" s="367">
        <f t="shared" si="197"/>
        <v>0</v>
      </c>
      <c r="GSF191" s="367">
        <f t="shared" si="197"/>
        <v>0</v>
      </c>
      <c r="GSG191" s="367">
        <f t="shared" si="197"/>
        <v>0</v>
      </c>
      <c r="GSH191" s="367">
        <f t="shared" si="197"/>
        <v>0</v>
      </c>
      <c r="GSI191" s="367">
        <f t="shared" si="197"/>
        <v>0</v>
      </c>
      <c r="GSJ191" s="367">
        <f t="shared" si="197"/>
        <v>0</v>
      </c>
      <c r="GSK191" s="367">
        <f t="shared" si="197"/>
        <v>0</v>
      </c>
      <c r="GSL191" s="367">
        <f t="shared" si="197"/>
        <v>0</v>
      </c>
      <c r="GSM191" s="367">
        <f t="shared" si="197"/>
        <v>0</v>
      </c>
      <c r="GSN191" s="367">
        <f t="shared" si="197"/>
        <v>0</v>
      </c>
      <c r="GSO191" s="367">
        <f t="shared" si="197"/>
        <v>0</v>
      </c>
      <c r="GSP191" s="367">
        <f t="shared" si="197"/>
        <v>0</v>
      </c>
      <c r="GSQ191" s="367">
        <f t="shared" si="197"/>
        <v>0</v>
      </c>
      <c r="GSR191" s="367">
        <f t="shared" si="197"/>
        <v>0</v>
      </c>
      <c r="GSS191" s="367">
        <f t="shared" si="197"/>
        <v>0</v>
      </c>
      <c r="GST191" s="367">
        <f t="shared" si="197"/>
        <v>0</v>
      </c>
      <c r="GSU191" s="367">
        <f t="shared" si="197"/>
        <v>0</v>
      </c>
      <c r="GSV191" s="367">
        <f t="shared" si="197"/>
        <v>0</v>
      </c>
      <c r="GSW191" s="367">
        <f t="shared" si="197"/>
        <v>0</v>
      </c>
      <c r="GSX191" s="367">
        <f t="shared" si="197"/>
        <v>0</v>
      </c>
      <c r="GSY191" s="367">
        <f t="shared" ref="GSY191:GVJ191" si="198">GSY18+GSY61+GSY105+GSY148</f>
        <v>0</v>
      </c>
      <c r="GSZ191" s="367">
        <f t="shared" si="198"/>
        <v>0</v>
      </c>
      <c r="GTA191" s="367">
        <f t="shared" si="198"/>
        <v>0</v>
      </c>
      <c r="GTB191" s="367">
        <f t="shared" si="198"/>
        <v>0</v>
      </c>
      <c r="GTC191" s="367">
        <f t="shared" si="198"/>
        <v>0</v>
      </c>
      <c r="GTD191" s="367">
        <f t="shared" si="198"/>
        <v>0</v>
      </c>
      <c r="GTE191" s="367">
        <f t="shared" si="198"/>
        <v>0</v>
      </c>
      <c r="GTF191" s="367">
        <f t="shared" si="198"/>
        <v>0</v>
      </c>
      <c r="GTG191" s="367">
        <f t="shared" si="198"/>
        <v>0</v>
      </c>
      <c r="GTH191" s="367">
        <f t="shared" si="198"/>
        <v>0</v>
      </c>
      <c r="GTI191" s="367">
        <f t="shared" si="198"/>
        <v>0</v>
      </c>
      <c r="GTJ191" s="367">
        <f t="shared" si="198"/>
        <v>0</v>
      </c>
      <c r="GTK191" s="367">
        <f t="shared" si="198"/>
        <v>0</v>
      </c>
      <c r="GTL191" s="367">
        <f t="shared" si="198"/>
        <v>0</v>
      </c>
      <c r="GTM191" s="367">
        <f t="shared" si="198"/>
        <v>0</v>
      </c>
      <c r="GTN191" s="367">
        <f t="shared" si="198"/>
        <v>0</v>
      </c>
      <c r="GTO191" s="367">
        <f t="shared" si="198"/>
        <v>0</v>
      </c>
      <c r="GTP191" s="367">
        <f t="shared" si="198"/>
        <v>0</v>
      </c>
      <c r="GTQ191" s="367">
        <f t="shared" si="198"/>
        <v>0</v>
      </c>
      <c r="GTR191" s="367">
        <f t="shared" si="198"/>
        <v>0</v>
      </c>
      <c r="GTS191" s="367">
        <f t="shared" si="198"/>
        <v>0</v>
      </c>
      <c r="GTT191" s="367">
        <f t="shared" si="198"/>
        <v>0</v>
      </c>
      <c r="GTU191" s="367">
        <f t="shared" si="198"/>
        <v>0</v>
      </c>
      <c r="GTV191" s="367">
        <f t="shared" si="198"/>
        <v>0</v>
      </c>
      <c r="GTW191" s="367">
        <f t="shared" si="198"/>
        <v>0</v>
      </c>
      <c r="GTX191" s="367">
        <f t="shared" si="198"/>
        <v>0</v>
      </c>
      <c r="GTY191" s="367">
        <f t="shared" si="198"/>
        <v>0</v>
      </c>
      <c r="GTZ191" s="367">
        <f t="shared" si="198"/>
        <v>0</v>
      </c>
      <c r="GUA191" s="367">
        <f t="shared" si="198"/>
        <v>0</v>
      </c>
      <c r="GUB191" s="367">
        <f t="shared" si="198"/>
        <v>0</v>
      </c>
      <c r="GUC191" s="367">
        <f t="shared" si="198"/>
        <v>0</v>
      </c>
      <c r="GUD191" s="367">
        <f t="shared" si="198"/>
        <v>0</v>
      </c>
      <c r="GUE191" s="367">
        <f t="shared" si="198"/>
        <v>0</v>
      </c>
      <c r="GUF191" s="367">
        <f t="shared" si="198"/>
        <v>0</v>
      </c>
      <c r="GUG191" s="367">
        <f t="shared" si="198"/>
        <v>0</v>
      </c>
      <c r="GUH191" s="367">
        <f t="shared" si="198"/>
        <v>0</v>
      </c>
      <c r="GUI191" s="367">
        <f t="shared" si="198"/>
        <v>0</v>
      </c>
      <c r="GUJ191" s="367">
        <f t="shared" si="198"/>
        <v>0</v>
      </c>
      <c r="GUK191" s="367">
        <f t="shared" si="198"/>
        <v>0</v>
      </c>
      <c r="GUL191" s="367">
        <f t="shared" si="198"/>
        <v>0</v>
      </c>
      <c r="GUM191" s="367">
        <f t="shared" si="198"/>
        <v>0</v>
      </c>
      <c r="GUN191" s="367">
        <f t="shared" si="198"/>
        <v>0</v>
      </c>
      <c r="GUO191" s="367">
        <f t="shared" si="198"/>
        <v>0</v>
      </c>
      <c r="GUP191" s="367">
        <f t="shared" si="198"/>
        <v>0</v>
      </c>
      <c r="GUQ191" s="367">
        <f t="shared" si="198"/>
        <v>0</v>
      </c>
      <c r="GUR191" s="367">
        <f t="shared" si="198"/>
        <v>0</v>
      </c>
      <c r="GUS191" s="367">
        <f t="shared" si="198"/>
        <v>0</v>
      </c>
      <c r="GUT191" s="367">
        <f t="shared" si="198"/>
        <v>0</v>
      </c>
      <c r="GUU191" s="367">
        <f t="shared" si="198"/>
        <v>0</v>
      </c>
      <c r="GUV191" s="367">
        <f t="shared" si="198"/>
        <v>0</v>
      </c>
      <c r="GUW191" s="367">
        <f t="shared" si="198"/>
        <v>0</v>
      </c>
      <c r="GUX191" s="367">
        <f t="shared" si="198"/>
        <v>0</v>
      </c>
      <c r="GUY191" s="367">
        <f t="shared" si="198"/>
        <v>0</v>
      </c>
      <c r="GUZ191" s="367">
        <f t="shared" si="198"/>
        <v>0</v>
      </c>
      <c r="GVA191" s="367">
        <f t="shared" si="198"/>
        <v>0</v>
      </c>
      <c r="GVB191" s="367">
        <f t="shared" si="198"/>
        <v>0</v>
      </c>
      <c r="GVC191" s="367">
        <f t="shared" si="198"/>
        <v>0</v>
      </c>
      <c r="GVD191" s="367">
        <f t="shared" si="198"/>
        <v>0</v>
      </c>
      <c r="GVE191" s="367">
        <f t="shared" si="198"/>
        <v>0</v>
      </c>
      <c r="GVF191" s="367">
        <f t="shared" si="198"/>
        <v>0</v>
      </c>
      <c r="GVG191" s="367">
        <f t="shared" si="198"/>
        <v>0</v>
      </c>
      <c r="GVH191" s="367">
        <f t="shared" si="198"/>
        <v>0</v>
      </c>
      <c r="GVI191" s="367">
        <f t="shared" si="198"/>
        <v>0</v>
      </c>
      <c r="GVJ191" s="367">
        <f t="shared" si="198"/>
        <v>0</v>
      </c>
      <c r="GVK191" s="367">
        <f t="shared" ref="GVK191:GXV191" si="199">GVK18+GVK61+GVK105+GVK148</f>
        <v>0</v>
      </c>
      <c r="GVL191" s="367">
        <f t="shared" si="199"/>
        <v>0</v>
      </c>
      <c r="GVM191" s="367">
        <f t="shared" si="199"/>
        <v>0</v>
      </c>
      <c r="GVN191" s="367">
        <f t="shared" si="199"/>
        <v>0</v>
      </c>
      <c r="GVO191" s="367">
        <f t="shared" si="199"/>
        <v>0</v>
      </c>
      <c r="GVP191" s="367">
        <f t="shared" si="199"/>
        <v>0</v>
      </c>
      <c r="GVQ191" s="367">
        <f t="shared" si="199"/>
        <v>0</v>
      </c>
      <c r="GVR191" s="367">
        <f t="shared" si="199"/>
        <v>0</v>
      </c>
      <c r="GVS191" s="367">
        <f t="shared" si="199"/>
        <v>0</v>
      </c>
      <c r="GVT191" s="367">
        <f t="shared" si="199"/>
        <v>0</v>
      </c>
      <c r="GVU191" s="367">
        <f t="shared" si="199"/>
        <v>0</v>
      </c>
      <c r="GVV191" s="367">
        <f t="shared" si="199"/>
        <v>0</v>
      </c>
      <c r="GVW191" s="367">
        <f t="shared" si="199"/>
        <v>0</v>
      </c>
      <c r="GVX191" s="367">
        <f t="shared" si="199"/>
        <v>0</v>
      </c>
      <c r="GVY191" s="367">
        <f t="shared" si="199"/>
        <v>0</v>
      </c>
      <c r="GVZ191" s="367">
        <f t="shared" si="199"/>
        <v>0</v>
      </c>
      <c r="GWA191" s="367">
        <f t="shared" si="199"/>
        <v>0</v>
      </c>
      <c r="GWB191" s="367">
        <f t="shared" si="199"/>
        <v>0</v>
      </c>
      <c r="GWC191" s="367">
        <f t="shared" si="199"/>
        <v>0</v>
      </c>
      <c r="GWD191" s="367">
        <f t="shared" si="199"/>
        <v>0</v>
      </c>
      <c r="GWE191" s="367">
        <f t="shared" si="199"/>
        <v>0</v>
      </c>
      <c r="GWF191" s="367">
        <f t="shared" si="199"/>
        <v>0</v>
      </c>
      <c r="GWG191" s="367">
        <f t="shared" si="199"/>
        <v>0</v>
      </c>
      <c r="GWH191" s="367">
        <f t="shared" si="199"/>
        <v>0</v>
      </c>
      <c r="GWI191" s="367">
        <f t="shared" si="199"/>
        <v>0</v>
      </c>
      <c r="GWJ191" s="367">
        <f t="shared" si="199"/>
        <v>0</v>
      </c>
      <c r="GWK191" s="367">
        <f t="shared" si="199"/>
        <v>0</v>
      </c>
      <c r="GWL191" s="367">
        <f t="shared" si="199"/>
        <v>0</v>
      </c>
      <c r="GWM191" s="367">
        <f t="shared" si="199"/>
        <v>0</v>
      </c>
      <c r="GWN191" s="367">
        <f t="shared" si="199"/>
        <v>0</v>
      </c>
      <c r="GWO191" s="367">
        <f t="shared" si="199"/>
        <v>0</v>
      </c>
      <c r="GWP191" s="367">
        <f t="shared" si="199"/>
        <v>0</v>
      </c>
      <c r="GWQ191" s="367">
        <f t="shared" si="199"/>
        <v>0</v>
      </c>
      <c r="GWR191" s="367">
        <f t="shared" si="199"/>
        <v>0</v>
      </c>
      <c r="GWS191" s="367">
        <f t="shared" si="199"/>
        <v>0</v>
      </c>
      <c r="GWT191" s="367">
        <f t="shared" si="199"/>
        <v>0</v>
      </c>
      <c r="GWU191" s="367">
        <f t="shared" si="199"/>
        <v>0</v>
      </c>
      <c r="GWV191" s="367">
        <f t="shared" si="199"/>
        <v>0</v>
      </c>
      <c r="GWW191" s="367">
        <f t="shared" si="199"/>
        <v>0</v>
      </c>
      <c r="GWX191" s="367">
        <f t="shared" si="199"/>
        <v>0</v>
      </c>
      <c r="GWY191" s="367">
        <f t="shared" si="199"/>
        <v>0</v>
      </c>
      <c r="GWZ191" s="367">
        <f t="shared" si="199"/>
        <v>0</v>
      </c>
      <c r="GXA191" s="367">
        <f t="shared" si="199"/>
        <v>0</v>
      </c>
      <c r="GXB191" s="367">
        <f t="shared" si="199"/>
        <v>0</v>
      </c>
      <c r="GXC191" s="367">
        <f t="shared" si="199"/>
        <v>0</v>
      </c>
      <c r="GXD191" s="367">
        <f t="shared" si="199"/>
        <v>0</v>
      </c>
      <c r="GXE191" s="367">
        <f t="shared" si="199"/>
        <v>0</v>
      </c>
      <c r="GXF191" s="367">
        <f t="shared" si="199"/>
        <v>0</v>
      </c>
      <c r="GXG191" s="367">
        <f t="shared" si="199"/>
        <v>0</v>
      </c>
      <c r="GXH191" s="367">
        <f t="shared" si="199"/>
        <v>0</v>
      </c>
      <c r="GXI191" s="367">
        <f t="shared" si="199"/>
        <v>0</v>
      </c>
      <c r="GXJ191" s="367">
        <f t="shared" si="199"/>
        <v>0</v>
      </c>
      <c r="GXK191" s="367">
        <f t="shared" si="199"/>
        <v>0</v>
      </c>
      <c r="GXL191" s="367">
        <f t="shared" si="199"/>
        <v>0</v>
      </c>
      <c r="GXM191" s="367">
        <f t="shared" si="199"/>
        <v>0</v>
      </c>
      <c r="GXN191" s="367">
        <f t="shared" si="199"/>
        <v>0</v>
      </c>
      <c r="GXO191" s="367">
        <f t="shared" si="199"/>
        <v>0</v>
      </c>
      <c r="GXP191" s="367">
        <f t="shared" si="199"/>
        <v>0</v>
      </c>
      <c r="GXQ191" s="367">
        <f t="shared" si="199"/>
        <v>0</v>
      </c>
      <c r="GXR191" s="367">
        <f t="shared" si="199"/>
        <v>0</v>
      </c>
      <c r="GXS191" s="367">
        <f t="shared" si="199"/>
        <v>0</v>
      </c>
      <c r="GXT191" s="367">
        <f t="shared" si="199"/>
        <v>0</v>
      </c>
      <c r="GXU191" s="367">
        <f t="shared" si="199"/>
        <v>0</v>
      </c>
      <c r="GXV191" s="367">
        <f t="shared" si="199"/>
        <v>0</v>
      </c>
      <c r="GXW191" s="367">
        <f t="shared" ref="GXW191:HAH191" si="200">GXW18+GXW61+GXW105+GXW148</f>
        <v>0</v>
      </c>
      <c r="GXX191" s="367">
        <f t="shared" si="200"/>
        <v>0</v>
      </c>
      <c r="GXY191" s="367">
        <f t="shared" si="200"/>
        <v>0</v>
      </c>
      <c r="GXZ191" s="367">
        <f t="shared" si="200"/>
        <v>0</v>
      </c>
      <c r="GYA191" s="367">
        <f t="shared" si="200"/>
        <v>0</v>
      </c>
      <c r="GYB191" s="367">
        <f t="shared" si="200"/>
        <v>0</v>
      </c>
      <c r="GYC191" s="367">
        <f t="shared" si="200"/>
        <v>0</v>
      </c>
      <c r="GYD191" s="367">
        <f t="shared" si="200"/>
        <v>0</v>
      </c>
      <c r="GYE191" s="367">
        <f t="shared" si="200"/>
        <v>0</v>
      </c>
      <c r="GYF191" s="367">
        <f t="shared" si="200"/>
        <v>0</v>
      </c>
      <c r="GYG191" s="367">
        <f t="shared" si="200"/>
        <v>0</v>
      </c>
      <c r="GYH191" s="367">
        <f t="shared" si="200"/>
        <v>0</v>
      </c>
      <c r="GYI191" s="367">
        <f t="shared" si="200"/>
        <v>0</v>
      </c>
      <c r="GYJ191" s="367">
        <f t="shared" si="200"/>
        <v>0</v>
      </c>
      <c r="GYK191" s="367">
        <f t="shared" si="200"/>
        <v>0</v>
      </c>
      <c r="GYL191" s="367">
        <f t="shared" si="200"/>
        <v>0</v>
      </c>
      <c r="GYM191" s="367">
        <f t="shared" si="200"/>
        <v>0</v>
      </c>
      <c r="GYN191" s="367">
        <f t="shared" si="200"/>
        <v>0</v>
      </c>
      <c r="GYO191" s="367">
        <f t="shared" si="200"/>
        <v>0</v>
      </c>
      <c r="GYP191" s="367">
        <f t="shared" si="200"/>
        <v>0</v>
      </c>
      <c r="GYQ191" s="367">
        <f t="shared" si="200"/>
        <v>0</v>
      </c>
      <c r="GYR191" s="367">
        <f t="shared" si="200"/>
        <v>0</v>
      </c>
      <c r="GYS191" s="367">
        <f t="shared" si="200"/>
        <v>0</v>
      </c>
      <c r="GYT191" s="367">
        <f t="shared" si="200"/>
        <v>0</v>
      </c>
      <c r="GYU191" s="367">
        <f t="shared" si="200"/>
        <v>0</v>
      </c>
      <c r="GYV191" s="367">
        <f t="shared" si="200"/>
        <v>0</v>
      </c>
      <c r="GYW191" s="367">
        <f t="shared" si="200"/>
        <v>0</v>
      </c>
      <c r="GYX191" s="367">
        <f t="shared" si="200"/>
        <v>0</v>
      </c>
      <c r="GYY191" s="367">
        <f t="shared" si="200"/>
        <v>0</v>
      </c>
      <c r="GYZ191" s="367">
        <f t="shared" si="200"/>
        <v>0</v>
      </c>
      <c r="GZA191" s="367">
        <f t="shared" si="200"/>
        <v>0</v>
      </c>
      <c r="GZB191" s="367">
        <f t="shared" si="200"/>
        <v>0</v>
      </c>
      <c r="GZC191" s="367">
        <f t="shared" si="200"/>
        <v>0</v>
      </c>
      <c r="GZD191" s="367">
        <f t="shared" si="200"/>
        <v>0</v>
      </c>
      <c r="GZE191" s="367">
        <f t="shared" si="200"/>
        <v>0</v>
      </c>
      <c r="GZF191" s="367">
        <f t="shared" si="200"/>
        <v>0</v>
      </c>
      <c r="GZG191" s="367">
        <f t="shared" si="200"/>
        <v>0</v>
      </c>
      <c r="GZH191" s="367">
        <f t="shared" si="200"/>
        <v>0</v>
      </c>
      <c r="GZI191" s="367">
        <f t="shared" si="200"/>
        <v>0</v>
      </c>
      <c r="GZJ191" s="367">
        <f t="shared" si="200"/>
        <v>0</v>
      </c>
      <c r="GZK191" s="367">
        <f t="shared" si="200"/>
        <v>0</v>
      </c>
      <c r="GZL191" s="367">
        <f t="shared" si="200"/>
        <v>0</v>
      </c>
      <c r="GZM191" s="367">
        <f t="shared" si="200"/>
        <v>0</v>
      </c>
      <c r="GZN191" s="367">
        <f t="shared" si="200"/>
        <v>0</v>
      </c>
      <c r="GZO191" s="367">
        <f t="shared" si="200"/>
        <v>0</v>
      </c>
      <c r="GZP191" s="367">
        <f t="shared" si="200"/>
        <v>0</v>
      </c>
      <c r="GZQ191" s="367">
        <f t="shared" si="200"/>
        <v>0</v>
      </c>
      <c r="GZR191" s="367">
        <f t="shared" si="200"/>
        <v>0</v>
      </c>
      <c r="GZS191" s="367">
        <f t="shared" si="200"/>
        <v>0</v>
      </c>
      <c r="GZT191" s="367">
        <f t="shared" si="200"/>
        <v>0</v>
      </c>
      <c r="GZU191" s="367">
        <f t="shared" si="200"/>
        <v>0</v>
      </c>
      <c r="GZV191" s="367">
        <f t="shared" si="200"/>
        <v>0</v>
      </c>
      <c r="GZW191" s="367">
        <f t="shared" si="200"/>
        <v>0</v>
      </c>
      <c r="GZX191" s="367">
        <f t="shared" si="200"/>
        <v>0</v>
      </c>
      <c r="GZY191" s="367">
        <f t="shared" si="200"/>
        <v>0</v>
      </c>
      <c r="GZZ191" s="367">
        <f t="shared" si="200"/>
        <v>0</v>
      </c>
      <c r="HAA191" s="367">
        <f t="shared" si="200"/>
        <v>0</v>
      </c>
      <c r="HAB191" s="367">
        <f t="shared" si="200"/>
        <v>0</v>
      </c>
      <c r="HAC191" s="367">
        <f t="shared" si="200"/>
        <v>0</v>
      </c>
      <c r="HAD191" s="367">
        <f t="shared" si="200"/>
        <v>0</v>
      </c>
      <c r="HAE191" s="367">
        <f t="shared" si="200"/>
        <v>0</v>
      </c>
      <c r="HAF191" s="367">
        <f t="shared" si="200"/>
        <v>0</v>
      </c>
      <c r="HAG191" s="367">
        <f t="shared" si="200"/>
        <v>0</v>
      </c>
      <c r="HAH191" s="367">
        <f t="shared" si="200"/>
        <v>0</v>
      </c>
      <c r="HAI191" s="367">
        <f t="shared" ref="HAI191:HCT191" si="201">HAI18+HAI61+HAI105+HAI148</f>
        <v>0</v>
      </c>
      <c r="HAJ191" s="367">
        <f t="shared" si="201"/>
        <v>0</v>
      </c>
      <c r="HAK191" s="367">
        <f t="shared" si="201"/>
        <v>0</v>
      </c>
      <c r="HAL191" s="367">
        <f t="shared" si="201"/>
        <v>0</v>
      </c>
      <c r="HAM191" s="367">
        <f t="shared" si="201"/>
        <v>0</v>
      </c>
      <c r="HAN191" s="367">
        <f t="shared" si="201"/>
        <v>0</v>
      </c>
      <c r="HAO191" s="367">
        <f t="shared" si="201"/>
        <v>0</v>
      </c>
      <c r="HAP191" s="367">
        <f t="shared" si="201"/>
        <v>0</v>
      </c>
      <c r="HAQ191" s="367">
        <f t="shared" si="201"/>
        <v>0</v>
      </c>
      <c r="HAR191" s="367">
        <f t="shared" si="201"/>
        <v>0</v>
      </c>
      <c r="HAS191" s="367">
        <f t="shared" si="201"/>
        <v>0</v>
      </c>
      <c r="HAT191" s="367">
        <f t="shared" si="201"/>
        <v>0</v>
      </c>
      <c r="HAU191" s="367">
        <f t="shared" si="201"/>
        <v>0</v>
      </c>
      <c r="HAV191" s="367">
        <f t="shared" si="201"/>
        <v>0</v>
      </c>
      <c r="HAW191" s="367">
        <f t="shared" si="201"/>
        <v>0</v>
      </c>
      <c r="HAX191" s="367">
        <f t="shared" si="201"/>
        <v>0</v>
      </c>
      <c r="HAY191" s="367">
        <f t="shared" si="201"/>
        <v>0</v>
      </c>
      <c r="HAZ191" s="367">
        <f t="shared" si="201"/>
        <v>0</v>
      </c>
      <c r="HBA191" s="367">
        <f t="shared" si="201"/>
        <v>0</v>
      </c>
      <c r="HBB191" s="367">
        <f t="shared" si="201"/>
        <v>0</v>
      </c>
      <c r="HBC191" s="367">
        <f t="shared" si="201"/>
        <v>0</v>
      </c>
      <c r="HBD191" s="367">
        <f t="shared" si="201"/>
        <v>0</v>
      </c>
      <c r="HBE191" s="367">
        <f t="shared" si="201"/>
        <v>0</v>
      </c>
      <c r="HBF191" s="367">
        <f t="shared" si="201"/>
        <v>0</v>
      </c>
      <c r="HBG191" s="367">
        <f t="shared" si="201"/>
        <v>0</v>
      </c>
      <c r="HBH191" s="367">
        <f t="shared" si="201"/>
        <v>0</v>
      </c>
      <c r="HBI191" s="367">
        <f t="shared" si="201"/>
        <v>0</v>
      </c>
      <c r="HBJ191" s="367">
        <f t="shared" si="201"/>
        <v>0</v>
      </c>
      <c r="HBK191" s="367">
        <f t="shared" si="201"/>
        <v>0</v>
      </c>
      <c r="HBL191" s="367">
        <f t="shared" si="201"/>
        <v>0</v>
      </c>
      <c r="HBM191" s="367">
        <f t="shared" si="201"/>
        <v>0</v>
      </c>
      <c r="HBN191" s="367">
        <f t="shared" si="201"/>
        <v>0</v>
      </c>
      <c r="HBO191" s="367">
        <f t="shared" si="201"/>
        <v>0</v>
      </c>
      <c r="HBP191" s="367">
        <f t="shared" si="201"/>
        <v>0</v>
      </c>
      <c r="HBQ191" s="367">
        <f t="shared" si="201"/>
        <v>0</v>
      </c>
      <c r="HBR191" s="367">
        <f t="shared" si="201"/>
        <v>0</v>
      </c>
      <c r="HBS191" s="367">
        <f t="shared" si="201"/>
        <v>0</v>
      </c>
      <c r="HBT191" s="367">
        <f t="shared" si="201"/>
        <v>0</v>
      </c>
      <c r="HBU191" s="367">
        <f t="shared" si="201"/>
        <v>0</v>
      </c>
      <c r="HBV191" s="367">
        <f t="shared" si="201"/>
        <v>0</v>
      </c>
      <c r="HBW191" s="367">
        <f t="shared" si="201"/>
        <v>0</v>
      </c>
      <c r="HBX191" s="367">
        <f t="shared" si="201"/>
        <v>0</v>
      </c>
      <c r="HBY191" s="367">
        <f t="shared" si="201"/>
        <v>0</v>
      </c>
      <c r="HBZ191" s="367">
        <f t="shared" si="201"/>
        <v>0</v>
      </c>
      <c r="HCA191" s="367">
        <f t="shared" si="201"/>
        <v>0</v>
      </c>
      <c r="HCB191" s="367">
        <f t="shared" si="201"/>
        <v>0</v>
      </c>
      <c r="HCC191" s="367">
        <f t="shared" si="201"/>
        <v>0</v>
      </c>
      <c r="HCD191" s="367">
        <f t="shared" si="201"/>
        <v>0</v>
      </c>
      <c r="HCE191" s="367">
        <f t="shared" si="201"/>
        <v>0</v>
      </c>
      <c r="HCF191" s="367">
        <f t="shared" si="201"/>
        <v>0</v>
      </c>
      <c r="HCG191" s="367">
        <f t="shared" si="201"/>
        <v>0</v>
      </c>
      <c r="HCH191" s="367">
        <f t="shared" si="201"/>
        <v>0</v>
      </c>
      <c r="HCI191" s="367">
        <f t="shared" si="201"/>
        <v>0</v>
      </c>
      <c r="HCJ191" s="367">
        <f t="shared" si="201"/>
        <v>0</v>
      </c>
      <c r="HCK191" s="367">
        <f t="shared" si="201"/>
        <v>0</v>
      </c>
      <c r="HCL191" s="367">
        <f t="shared" si="201"/>
        <v>0</v>
      </c>
      <c r="HCM191" s="367">
        <f t="shared" si="201"/>
        <v>0</v>
      </c>
      <c r="HCN191" s="367">
        <f t="shared" si="201"/>
        <v>0</v>
      </c>
      <c r="HCO191" s="367">
        <f t="shared" si="201"/>
        <v>0</v>
      </c>
      <c r="HCP191" s="367">
        <f t="shared" si="201"/>
        <v>0</v>
      </c>
      <c r="HCQ191" s="367">
        <f t="shared" si="201"/>
        <v>0</v>
      </c>
      <c r="HCR191" s="367">
        <f t="shared" si="201"/>
        <v>0</v>
      </c>
      <c r="HCS191" s="367">
        <f t="shared" si="201"/>
        <v>0</v>
      </c>
      <c r="HCT191" s="367">
        <f t="shared" si="201"/>
        <v>0</v>
      </c>
      <c r="HCU191" s="367">
        <f t="shared" ref="HCU191:HFF191" si="202">HCU18+HCU61+HCU105+HCU148</f>
        <v>0</v>
      </c>
      <c r="HCV191" s="367">
        <f t="shared" si="202"/>
        <v>0</v>
      </c>
      <c r="HCW191" s="367">
        <f t="shared" si="202"/>
        <v>0</v>
      </c>
      <c r="HCX191" s="367">
        <f t="shared" si="202"/>
        <v>0</v>
      </c>
      <c r="HCY191" s="367">
        <f t="shared" si="202"/>
        <v>0</v>
      </c>
      <c r="HCZ191" s="367">
        <f t="shared" si="202"/>
        <v>0</v>
      </c>
      <c r="HDA191" s="367">
        <f t="shared" si="202"/>
        <v>0</v>
      </c>
      <c r="HDB191" s="367">
        <f t="shared" si="202"/>
        <v>0</v>
      </c>
      <c r="HDC191" s="367">
        <f t="shared" si="202"/>
        <v>0</v>
      </c>
      <c r="HDD191" s="367">
        <f t="shared" si="202"/>
        <v>0</v>
      </c>
      <c r="HDE191" s="367">
        <f t="shared" si="202"/>
        <v>0</v>
      </c>
      <c r="HDF191" s="367">
        <f t="shared" si="202"/>
        <v>0</v>
      </c>
      <c r="HDG191" s="367">
        <f t="shared" si="202"/>
        <v>0</v>
      </c>
      <c r="HDH191" s="367">
        <f t="shared" si="202"/>
        <v>0</v>
      </c>
      <c r="HDI191" s="367">
        <f t="shared" si="202"/>
        <v>0</v>
      </c>
      <c r="HDJ191" s="367">
        <f t="shared" si="202"/>
        <v>0</v>
      </c>
      <c r="HDK191" s="367">
        <f t="shared" si="202"/>
        <v>0</v>
      </c>
      <c r="HDL191" s="367">
        <f t="shared" si="202"/>
        <v>0</v>
      </c>
      <c r="HDM191" s="367">
        <f t="shared" si="202"/>
        <v>0</v>
      </c>
      <c r="HDN191" s="367">
        <f t="shared" si="202"/>
        <v>0</v>
      </c>
      <c r="HDO191" s="367">
        <f t="shared" si="202"/>
        <v>0</v>
      </c>
      <c r="HDP191" s="367">
        <f t="shared" si="202"/>
        <v>0</v>
      </c>
      <c r="HDQ191" s="367">
        <f t="shared" si="202"/>
        <v>0</v>
      </c>
      <c r="HDR191" s="367">
        <f t="shared" si="202"/>
        <v>0</v>
      </c>
      <c r="HDS191" s="367">
        <f t="shared" si="202"/>
        <v>0</v>
      </c>
      <c r="HDT191" s="367">
        <f t="shared" si="202"/>
        <v>0</v>
      </c>
      <c r="HDU191" s="367">
        <f t="shared" si="202"/>
        <v>0</v>
      </c>
      <c r="HDV191" s="367">
        <f t="shared" si="202"/>
        <v>0</v>
      </c>
      <c r="HDW191" s="367">
        <f t="shared" si="202"/>
        <v>0</v>
      </c>
      <c r="HDX191" s="367">
        <f t="shared" si="202"/>
        <v>0</v>
      </c>
      <c r="HDY191" s="367">
        <f t="shared" si="202"/>
        <v>0</v>
      </c>
      <c r="HDZ191" s="367">
        <f t="shared" si="202"/>
        <v>0</v>
      </c>
      <c r="HEA191" s="367">
        <f t="shared" si="202"/>
        <v>0</v>
      </c>
      <c r="HEB191" s="367">
        <f t="shared" si="202"/>
        <v>0</v>
      </c>
      <c r="HEC191" s="367">
        <f t="shared" si="202"/>
        <v>0</v>
      </c>
      <c r="HED191" s="367">
        <f t="shared" si="202"/>
        <v>0</v>
      </c>
      <c r="HEE191" s="367">
        <f t="shared" si="202"/>
        <v>0</v>
      </c>
      <c r="HEF191" s="367">
        <f t="shared" si="202"/>
        <v>0</v>
      </c>
      <c r="HEG191" s="367">
        <f t="shared" si="202"/>
        <v>0</v>
      </c>
      <c r="HEH191" s="367">
        <f t="shared" si="202"/>
        <v>0</v>
      </c>
      <c r="HEI191" s="367">
        <f t="shared" si="202"/>
        <v>0</v>
      </c>
      <c r="HEJ191" s="367">
        <f t="shared" si="202"/>
        <v>0</v>
      </c>
      <c r="HEK191" s="367">
        <f t="shared" si="202"/>
        <v>0</v>
      </c>
      <c r="HEL191" s="367">
        <f t="shared" si="202"/>
        <v>0</v>
      </c>
      <c r="HEM191" s="367">
        <f t="shared" si="202"/>
        <v>0</v>
      </c>
      <c r="HEN191" s="367">
        <f t="shared" si="202"/>
        <v>0</v>
      </c>
      <c r="HEO191" s="367">
        <f t="shared" si="202"/>
        <v>0</v>
      </c>
      <c r="HEP191" s="367">
        <f t="shared" si="202"/>
        <v>0</v>
      </c>
      <c r="HEQ191" s="367">
        <f t="shared" si="202"/>
        <v>0</v>
      </c>
      <c r="HER191" s="367">
        <f t="shared" si="202"/>
        <v>0</v>
      </c>
      <c r="HES191" s="367">
        <f t="shared" si="202"/>
        <v>0</v>
      </c>
      <c r="HET191" s="367">
        <f t="shared" si="202"/>
        <v>0</v>
      </c>
      <c r="HEU191" s="367">
        <f t="shared" si="202"/>
        <v>0</v>
      </c>
      <c r="HEV191" s="367">
        <f t="shared" si="202"/>
        <v>0</v>
      </c>
      <c r="HEW191" s="367">
        <f t="shared" si="202"/>
        <v>0</v>
      </c>
      <c r="HEX191" s="367">
        <f t="shared" si="202"/>
        <v>0</v>
      </c>
      <c r="HEY191" s="367">
        <f t="shared" si="202"/>
        <v>0</v>
      </c>
      <c r="HEZ191" s="367">
        <f t="shared" si="202"/>
        <v>0</v>
      </c>
      <c r="HFA191" s="367">
        <f t="shared" si="202"/>
        <v>0</v>
      </c>
      <c r="HFB191" s="367">
        <f t="shared" si="202"/>
        <v>0</v>
      </c>
      <c r="HFC191" s="367">
        <f t="shared" si="202"/>
        <v>0</v>
      </c>
      <c r="HFD191" s="367">
        <f t="shared" si="202"/>
        <v>0</v>
      </c>
      <c r="HFE191" s="367">
        <f t="shared" si="202"/>
        <v>0</v>
      </c>
      <c r="HFF191" s="367">
        <f t="shared" si="202"/>
        <v>0</v>
      </c>
      <c r="HFG191" s="367">
        <f t="shared" ref="HFG191:HHR191" si="203">HFG18+HFG61+HFG105+HFG148</f>
        <v>0</v>
      </c>
      <c r="HFH191" s="367">
        <f t="shared" si="203"/>
        <v>0</v>
      </c>
      <c r="HFI191" s="367">
        <f t="shared" si="203"/>
        <v>0</v>
      </c>
      <c r="HFJ191" s="367">
        <f t="shared" si="203"/>
        <v>0</v>
      </c>
      <c r="HFK191" s="367">
        <f t="shared" si="203"/>
        <v>0</v>
      </c>
      <c r="HFL191" s="367">
        <f t="shared" si="203"/>
        <v>0</v>
      </c>
      <c r="HFM191" s="367">
        <f t="shared" si="203"/>
        <v>0</v>
      </c>
      <c r="HFN191" s="367">
        <f t="shared" si="203"/>
        <v>0</v>
      </c>
      <c r="HFO191" s="367">
        <f t="shared" si="203"/>
        <v>0</v>
      </c>
      <c r="HFP191" s="367">
        <f t="shared" si="203"/>
        <v>0</v>
      </c>
      <c r="HFQ191" s="367">
        <f t="shared" si="203"/>
        <v>0</v>
      </c>
      <c r="HFR191" s="367">
        <f t="shared" si="203"/>
        <v>0</v>
      </c>
      <c r="HFS191" s="367">
        <f t="shared" si="203"/>
        <v>0</v>
      </c>
      <c r="HFT191" s="367">
        <f t="shared" si="203"/>
        <v>0</v>
      </c>
      <c r="HFU191" s="367">
        <f t="shared" si="203"/>
        <v>0</v>
      </c>
      <c r="HFV191" s="367">
        <f t="shared" si="203"/>
        <v>0</v>
      </c>
      <c r="HFW191" s="367">
        <f t="shared" si="203"/>
        <v>0</v>
      </c>
      <c r="HFX191" s="367">
        <f t="shared" si="203"/>
        <v>0</v>
      </c>
      <c r="HFY191" s="367">
        <f t="shared" si="203"/>
        <v>0</v>
      </c>
      <c r="HFZ191" s="367">
        <f t="shared" si="203"/>
        <v>0</v>
      </c>
      <c r="HGA191" s="367">
        <f t="shared" si="203"/>
        <v>0</v>
      </c>
      <c r="HGB191" s="367">
        <f t="shared" si="203"/>
        <v>0</v>
      </c>
      <c r="HGC191" s="367">
        <f t="shared" si="203"/>
        <v>0</v>
      </c>
      <c r="HGD191" s="367">
        <f t="shared" si="203"/>
        <v>0</v>
      </c>
      <c r="HGE191" s="367">
        <f t="shared" si="203"/>
        <v>0</v>
      </c>
      <c r="HGF191" s="367">
        <f t="shared" si="203"/>
        <v>0</v>
      </c>
      <c r="HGG191" s="367">
        <f t="shared" si="203"/>
        <v>0</v>
      </c>
      <c r="HGH191" s="367">
        <f t="shared" si="203"/>
        <v>0</v>
      </c>
      <c r="HGI191" s="367">
        <f t="shared" si="203"/>
        <v>0</v>
      </c>
      <c r="HGJ191" s="367">
        <f t="shared" si="203"/>
        <v>0</v>
      </c>
      <c r="HGK191" s="367">
        <f t="shared" si="203"/>
        <v>0</v>
      </c>
      <c r="HGL191" s="367">
        <f t="shared" si="203"/>
        <v>0</v>
      </c>
      <c r="HGM191" s="367">
        <f t="shared" si="203"/>
        <v>0</v>
      </c>
      <c r="HGN191" s="367">
        <f t="shared" si="203"/>
        <v>0</v>
      </c>
      <c r="HGO191" s="367">
        <f t="shared" si="203"/>
        <v>0</v>
      </c>
      <c r="HGP191" s="367">
        <f t="shared" si="203"/>
        <v>0</v>
      </c>
      <c r="HGQ191" s="367">
        <f t="shared" si="203"/>
        <v>0</v>
      </c>
      <c r="HGR191" s="367">
        <f t="shared" si="203"/>
        <v>0</v>
      </c>
      <c r="HGS191" s="367">
        <f t="shared" si="203"/>
        <v>0</v>
      </c>
      <c r="HGT191" s="367">
        <f t="shared" si="203"/>
        <v>0</v>
      </c>
      <c r="HGU191" s="367">
        <f t="shared" si="203"/>
        <v>0</v>
      </c>
      <c r="HGV191" s="367">
        <f t="shared" si="203"/>
        <v>0</v>
      </c>
      <c r="HGW191" s="367">
        <f t="shared" si="203"/>
        <v>0</v>
      </c>
      <c r="HGX191" s="367">
        <f t="shared" si="203"/>
        <v>0</v>
      </c>
      <c r="HGY191" s="367">
        <f t="shared" si="203"/>
        <v>0</v>
      </c>
      <c r="HGZ191" s="367">
        <f t="shared" si="203"/>
        <v>0</v>
      </c>
      <c r="HHA191" s="367">
        <f t="shared" si="203"/>
        <v>0</v>
      </c>
      <c r="HHB191" s="367">
        <f t="shared" si="203"/>
        <v>0</v>
      </c>
      <c r="HHC191" s="367">
        <f t="shared" si="203"/>
        <v>0</v>
      </c>
      <c r="HHD191" s="367">
        <f t="shared" si="203"/>
        <v>0</v>
      </c>
      <c r="HHE191" s="367">
        <f t="shared" si="203"/>
        <v>0</v>
      </c>
      <c r="HHF191" s="367">
        <f t="shared" si="203"/>
        <v>0</v>
      </c>
      <c r="HHG191" s="367">
        <f t="shared" si="203"/>
        <v>0</v>
      </c>
      <c r="HHH191" s="367">
        <f t="shared" si="203"/>
        <v>0</v>
      </c>
      <c r="HHI191" s="367">
        <f t="shared" si="203"/>
        <v>0</v>
      </c>
      <c r="HHJ191" s="367">
        <f t="shared" si="203"/>
        <v>0</v>
      </c>
      <c r="HHK191" s="367">
        <f t="shared" si="203"/>
        <v>0</v>
      </c>
      <c r="HHL191" s="367">
        <f t="shared" si="203"/>
        <v>0</v>
      </c>
      <c r="HHM191" s="367">
        <f t="shared" si="203"/>
        <v>0</v>
      </c>
      <c r="HHN191" s="367">
        <f t="shared" si="203"/>
        <v>0</v>
      </c>
      <c r="HHO191" s="367">
        <f t="shared" si="203"/>
        <v>0</v>
      </c>
      <c r="HHP191" s="367">
        <f t="shared" si="203"/>
        <v>0</v>
      </c>
      <c r="HHQ191" s="367">
        <f t="shared" si="203"/>
        <v>0</v>
      </c>
      <c r="HHR191" s="367">
        <f t="shared" si="203"/>
        <v>0</v>
      </c>
      <c r="HHS191" s="367">
        <f t="shared" ref="HHS191:HKD191" si="204">HHS18+HHS61+HHS105+HHS148</f>
        <v>0</v>
      </c>
      <c r="HHT191" s="367">
        <f t="shared" si="204"/>
        <v>0</v>
      </c>
      <c r="HHU191" s="367">
        <f t="shared" si="204"/>
        <v>0</v>
      </c>
      <c r="HHV191" s="367">
        <f t="shared" si="204"/>
        <v>0</v>
      </c>
      <c r="HHW191" s="367">
        <f t="shared" si="204"/>
        <v>0</v>
      </c>
      <c r="HHX191" s="367">
        <f t="shared" si="204"/>
        <v>0</v>
      </c>
      <c r="HHY191" s="367">
        <f t="shared" si="204"/>
        <v>0</v>
      </c>
      <c r="HHZ191" s="367">
        <f t="shared" si="204"/>
        <v>0</v>
      </c>
      <c r="HIA191" s="367">
        <f t="shared" si="204"/>
        <v>0</v>
      </c>
      <c r="HIB191" s="367">
        <f t="shared" si="204"/>
        <v>0</v>
      </c>
      <c r="HIC191" s="367">
        <f t="shared" si="204"/>
        <v>0</v>
      </c>
      <c r="HID191" s="367">
        <f t="shared" si="204"/>
        <v>0</v>
      </c>
      <c r="HIE191" s="367">
        <f t="shared" si="204"/>
        <v>0</v>
      </c>
      <c r="HIF191" s="367">
        <f t="shared" si="204"/>
        <v>0</v>
      </c>
      <c r="HIG191" s="367">
        <f t="shared" si="204"/>
        <v>0</v>
      </c>
      <c r="HIH191" s="367">
        <f t="shared" si="204"/>
        <v>0</v>
      </c>
      <c r="HII191" s="367">
        <f t="shared" si="204"/>
        <v>0</v>
      </c>
      <c r="HIJ191" s="367">
        <f t="shared" si="204"/>
        <v>0</v>
      </c>
      <c r="HIK191" s="367">
        <f t="shared" si="204"/>
        <v>0</v>
      </c>
      <c r="HIL191" s="367">
        <f t="shared" si="204"/>
        <v>0</v>
      </c>
      <c r="HIM191" s="367">
        <f t="shared" si="204"/>
        <v>0</v>
      </c>
      <c r="HIN191" s="367">
        <f t="shared" si="204"/>
        <v>0</v>
      </c>
      <c r="HIO191" s="367">
        <f t="shared" si="204"/>
        <v>0</v>
      </c>
      <c r="HIP191" s="367">
        <f t="shared" si="204"/>
        <v>0</v>
      </c>
      <c r="HIQ191" s="367">
        <f t="shared" si="204"/>
        <v>0</v>
      </c>
      <c r="HIR191" s="367">
        <f t="shared" si="204"/>
        <v>0</v>
      </c>
      <c r="HIS191" s="367">
        <f t="shared" si="204"/>
        <v>0</v>
      </c>
      <c r="HIT191" s="367">
        <f t="shared" si="204"/>
        <v>0</v>
      </c>
      <c r="HIU191" s="367">
        <f t="shared" si="204"/>
        <v>0</v>
      </c>
      <c r="HIV191" s="367">
        <f t="shared" si="204"/>
        <v>0</v>
      </c>
      <c r="HIW191" s="367">
        <f t="shared" si="204"/>
        <v>0</v>
      </c>
      <c r="HIX191" s="367">
        <f t="shared" si="204"/>
        <v>0</v>
      </c>
      <c r="HIY191" s="367">
        <f t="shared" si="204"/>
        <v>0</v>
      </c>
      <c r="HIZ191" s="367">
        <f t="shared" si="204"/>
        <v>0</v>
      </c>
      <c r="HJA191" s="367">
        <f t="shared" si="204"/>
        <v>0</v>
      </c>
      <c r="HJB191" s="367">
        <f t="shared" si="204"/>
        <v>0</v>
      </c>
      <c r="HJC191" s="367">
        <f t="shared" si="204"/>
        <v>0</v>
      </c>
      <c r="HJD191" s="367">
        <f t="shared" si="204"/>
        <v>0</v>
      </c>
      <c r="HJE191" s="367">
        <f t="shared" si="204"/>
        <v>0</v>
      </c>
      <c r="HJF191" s="367">
        <f t="shared" si="204"/>
        <v>0</v>
      </c>
      <c r="HJG191" s="367">
        <f t="shared" si="204"/>
        <v>0</v>
      </c>
      <c r="HJH191" s="367">
        <f t="shared" si="204"/>
        <v>0</v>
      </c>
      <c r="HJI191" s="367">
        <f t="shared" si="204"/>
        <v>0</v>
      </c>
      <c r="HJJ191" s="367">
        <f t="shared" si="204"/>
        <v>0</v>
      </c>
      <c r="HJK191" s="367">
        <f t="shared" si="204"/>
        <v>0</v>
      </c>
      <c r="HJL191" s="367">
        <f t="shared" si="204"/>
        <v>0</v>
      </c>
      <c r="HJM191" s="367">
        <f t="shared" si="204"/>
        <v>0</v>
      </c>
      <c r="HJN191" s="367">
        <f t="shared" si="204"/>
        <v>0</v>
      </c>
      <c r="HJO191" s="367">
        <f t="shared" si="204"/>
        <v>0</v>
      </c>
      <c r="HJP191" s="367">
        <f t="shared" si="204"/>
        <v>0</v>
      </c>
      <c r="HJQ191" s="367">
        <f t="shared" si="204"/>
        <v>0</v>
      </c>
      <c r="HJR191" s="367">
        <f t="shared" si="204"/>
        <v>0</v>
      </c>
      <c r="HJS191" s="367">
        <f t="shared" si="204"/>
        <v>0</v>
      </c>
      <c r="HJT191" s="367">
        <f t="shared" si="204"/>
        <v>0</v>
      </c>
      <c r="HJU191" s="367">
        <f t="shared" si="204"/>
        <v>0</v>
      </c>
      <c r="HJV191" s="367">
        <f t="shared" si="204"/>
        <v>0</v>
      </c>
      <c r="HJW191" s="367">
        <f t="shared" si="204"/>
        <v>0</v>
      </c>
      <c r="HJX191" s="367">
        <f t="shared" si="204"/>
        <v>0</v>
      </c>
      <c r="HJY191" s="367">
        <f t="shared" si="204"/>
        <v>0</v>
      </c>
      <c r="HJZ191" s="367">
        <f t="shared" si="204"/>
        <v>0</v>
      </c>
      <c r="HKA191" s="367">
        <f t="shared" si="204"/>
        <v>0</v>
      </c>
      <c r="HKB191" s="367">
        <f t="shared" si="204"/>
        <v>0</v>
      </c>
      <c r="HKC191" s="367">
        <f t="shared" si="204"/>
        <v>0</v>
      </c>
      <c r="HKD191" s="367">
        <f t="shared" si="204"/>
        <v>0</v>
      </c>
      <c r="HKE191" s="367">
        <f t="shared" ref="HKE191:HMP191" si="205">HKE18+HKE61+HKE105+HKE148</f>
        <v>0</v>
      </c>
      <c r="HKF191" s="367">
        <f t="shared" si="205"/>
        <v>0</v>
      </c>
      <c r="HKG191" s="367">
        <f t="shared" si="205"/>
        <v>0</v>
      </c>
      <c r="HKH191" s="367">
        <f t="shared" si="205"/>
        <v>0</v>
      </c>
      <c r="HKI191" s="367">
        <f t="shared" si="205"/>
        <v>0</v>
      </c>
      <c r="HKJ191" s="367">
        <f t="shared" si="205"/>
        <v>0</v>
      </c>
      <c r="HKK191" s="367">
        <f t="shared" si="205"/>
        <v>0</v>
      </c>
      <c r="HKL191" s="367">
        <f t="shared" si="205"/>
        <v>0</v>
      </c>
      <c r="HKM191" s="367">
        <f t="shared" si="205"/>
        <v>0</v>
      </c>
      <c r="HKN191" s="367">
        <f t="shared" si="205"/>
        <v>0</v>
      </c>
      <c r="HKO191" s="367">
        <f t="shared" si="205"/>
        <v>0</v>
      </c>
      <c r="HKP191" s="367">
        <f t="shared" si="205"/>
        <v>0</v>
      </c>
      <c r="HKQ191" s="367">
        <f t="shared" si="205"/>
        <v>0</v>
      </c>
      <c r="HKR191" s="367">
        <f t="shared" si="205"/>
        <v>0</v>
      </c>
      <c r="HKS191" s="367">
        <f t="shared" si="205"/>
        <v>0</v>
      </c>
      <c r="HKT191" s="367">
        <f t="shared" si="205"/>
        <v>0</v>
      </c>
      <c r="HKU191" s="367">
        <f t="shared" si="205"/>
        <v>0</v>
      </c>
      <c r="HKV191" s="367">
        <f t="shared" si="205"/>
        <v>0</v>
      </c>
      <c r="HKW191" s="367">
        <f t="shared" si="205"/>
        <v>0</v>
      </c>
      <c r="HKX191" s="367">
        <f t="shared" si="205"/>
        <v>0</v>
      </c>
      <c r="HKY191" s="367">
        <f t="shared" si="205"/>
        <v>0</v>
      </c>
      <c r="HKZ191" s="367">
        <f t="shared" si="205"/>
        <v>0</v>
      </c>
      <c r="HLA191" s="367">
        <f t="shared" si="205"/>
        <v>0</v>
      </c>
      <c r="HLB191" s="367">
        <f t="shared" si="205"/>
        <v>0</v>
      </c>
      <c r="HLC191" s="367">
        <f t="shared" si="205"/>
        <v>0</v>
      </c>
      <c r="HLD191" s="367">
        <f t="shared" si="205"/>
        <v>0</v>
      </c>
      <c r="HLE191" s="367">
        <f t="shared" si="205"/>
        <v>0</v>
      </c>
      <c r="HLF191" s="367">
        <f t="shared" si="205"/>
        <v>0</v>
      </c>
      <c r="HLG191" s="367">
        <f t="shared" si="205"/>
        <v>0</v>
      </c>
      <c r="HLH191" s="367">
        <f t="shared" si="205"/>
        <v>0</v>
      </c>
      <c r="HLI191" s="367">
        <f t="shared" si="205"/>
        <v>0</v>
      </c>
      <c r="HLJ191" s="367">
        <f t="shared" si="205"/>
        <v>0</v>
      </c>
      <c r="HLK191" s="367">
        <f t="shared" si="205"/>
        <v>0</v>
      </c>
      <c r="HLL191" s="367">
        <f t="shared" si="205"/>
        <v>0</v>
      </c>
      <c r="HLM191" s="367">
        <f t="shared" si="205"/>
        <v>0</v>
      </c>
      <c r="HLN191" s="367">
        <f t="shared" si="205"/>
        <v>0</v>
      </c>
      <c r="HLO191" s="367">
        <f t="shared" si="205"/>
        <v>0</v>
      </c>
      <c r="HLP191" s="367">
        <f t="shared" si="205"/>
        <v>0</v>
      </c>
      <c r="HLQ191" s="367">
        <f t="shared" si="205"/>
        <v>0</v>
      </c>
      <c r="HLR191" s="367">
        <f t="shared" si="205"/>
        <v>0</v>
      </c>
      <c r="HLS191" s="367">
        <f t="shared" si="205"/>
        <v>0</v>
      </c>
      <c r="HLT191" s="367">
        <f t="shared" si="205"/>
        <v>0</v>
      </c>
      <c r="HLU191" s="367">
        <f t="shared" si="205"/>
        <v>0</v>
      </c>
      <c r="HLV191" s="367">
        <f t="shared" si="205"/>
        <v>0</v>
      </c>
      <c r="HLW191" s="367">
        <f t="shared" si="205"/>
        <v>0</v>
      </c>
      <c r="HLX191" s="367">
        <f t="shared" si="205"/>
        <v>0</v>
      </c>
      <c r="HLY191" s="367">
        <f t="shared" si="205"/>
        <v>0</v>
      </c>
      <c r="HLZ191" s="367">
        <f t="shared" si="205"/>
        <v>0</v>
      </c>
      <c r="HMA191" s="367">
        <f t="shared" si="205"/>
        <v>0</v>
      </c>
      <c r="HMB191" s="367">
        <f t="shared" si="205"/>
        <v>0</v>
      </c>
      <c r="HMC191" s="367">
        <f t="shared" si="205"/>
        <v>0</v>
      </c>
      <c r="HMD191" s="367">
        <f t="shared" si="205"/>
        <v>0</v>
      </c>
      <c r="HME191" s="367">
        <f t="shared" si="205"/>
        <v>0</v>
      </c>
      <c r="HMF191" s="367">
        <f t="shared" si="205"/>
        <v>0</v>
      </c>
      <c r="HMG191" s="367">
        <f t="shared" si="205"/>
        <v>0</v>
      </c>
      <c r="HMH191" s="367">
        <f t="shared" si="205"/>
        <v>0</v>
      </c>
      <c r="HMI191" s="367">
        <f t="shared" si="205"/>
        <v>0</v>
      </c>
      <c r="HMJ191" s="367">
        <f t="shared" si="205"/>
        <v>0</v>
      </c>
      <c r="HMK191" s="367">
        <f t="shared" si="205"/>
        <v>0</v>
      </c>
      <c r="HML191" s="367">
        <f t="shared" si="205"/>
        <v>0</v>
      </c>
      <c r="HMM191" s="367">
        <f t="shared" si="205"/>
        <v>0</v>
      </c>
      <c r="HMN191" s="367">
        <f t="shared" si="205"/>
        <v>0</v>
      </c>
      <c r="HMO191" s="367">
        <f t="shared" si="205"/>
        <v>0</v>
      </c>
      <c r="HMP191" s="367">
        <f t="shared" si="205"/>
        <v>0</v>
      </c>
      <c r="HMQ191" s="367">
        <f t="shared" ref="HMQ191:HPB191" si="206">HMQ18+HMQ61+HMQ105+HMQ148</f>
        <v>0</v>
      </c>
      <c r="HMR191" s="367">
        <f t="shared" si="206"/>
        <v>0</v>
      </c>
      <c r="HMS191" s="367">
        <f t="shared" si="206"/>
        <v>0</v>
      </c>
      <c r="HMT191" s="367">
        <f t="shared" si="206"/>
        <v>0</v>
      </c>
      <c r="HMU191" s="367">
        <f t="shared" si="206"/>
        <v>0</v>
      </c>
      <c r="HMV191" s="367">
        <f t="shared" si="206"/>
        <v>0</v>
      </c>
      <c r="HMW191" s="367">
        <f t="shared" si="206"/>
        <v>0</v>
      </c>
      <c r="HMX191" s="367">
        <f t="shared" si="206"/>
        <v>0</v>
      </c>
      <c r="HMY191" s="367">
        <f t="shared" si="206"/>
        <v>0</v>
      </c>
      <c r="HMZ191" s="367">
        <f t="shared" si="206"/>
        <v>0</v>
      </c>
      <c r="HNA191" s="367">
        <f t="shared" si="206"/>
        <v>0</v>
      </c>
      <c r="HNB191" s="367">
        <f t="shared" si="206"/>
        <v>0</v>
      </c>
      <c r="HNC191" s="367">
        <f t="shared" si="206"/>
        <v>0</v>
      </c>
      <c r="HND191" s="367">
        <f t="shared" si="206"/>
        <v>0</v>
      </c>
      <c r="HNE191" s="367">
        <f t="shared" si="206"/>
        <v>0</v>
      </c>
      <c r="HNF191" s="367">
        <f t="shared" si="206"/>
        <v>0</v>
      </c>
      <c r="HNG191" s="367">
        <f t="shared" si="206"/>
        <v>0</v>
      </c>
      <c r="HNH191" s="367">
        <f t="shared" si="206"/>
        <v>0</v>
      </c>
      <c r="HNI191" s="367">
        <f t="shared" si="206"/>
        <v>0</v>
      </c>
      <c r="HNJ191" s="367">
        <f t="shared" si="206"/>
        <v>0</v>
      </c>
      <c r="HNK191" s="367">
        <f t="shared" si="206"/>
        <v>0</v>
      </c>
      <c r="HNL191" s="367">
        <f t="shared" si="206"/>
        <v>0</v>
      </c>
      <c r="HNM191" s="367">
        <f t="shared" si="206"/>
        <v>0</v>
      </c>
      <c r="HNN191" s="367">
        <f t="shared" si="206"/>
        <v>0</v>
      </c>
      <c r="HNO191" s="367">
        <f t="shared" si="206"/>
        <v>0</v>
      </c>
      <c r="HNP191" s="367">
        <f t="shared" si="206"/>
        <v>0</v>
      </c>
      <c r="HNQ191" s="367">
        <f t="shared" si="206"/>
        <v>0</v>
      </c>
      <c r="HNR191" s="367">
        <f t="shared" si="206"/>
        <v>0</v>
      </c>
      <c r="HNS191" s="367">
        <f t="shared" si="206"/>
        <v>0</v>
      </c>
      <c r="HNT191" s="367">
        <f t="shared" si="206"/>
        <v>0</v>
      </c>
      <c r="HNU191" s="367">
        <f t="shared" si="206"/>
        <v>0</v>
      </c>
      <c r="HNV191" s="367">
        <f t="shared" si="206"/>
        <v>0</v>
      </c>
      <c r="HNW191" s="367">
        <f t="shared" si="206"/>
        <v>0</v>
      </c>
      <c r="HNX191" s="367">
        <f t="shared" si="206"/>
        <v>0</v>
      </c>
      <c r="HNY191" s="367">
        <f t="shared" si="206"/>
        <v>0</v>
      </c>
      <c r="HNZ191" s="367">
        <f t="shared" si="206"/>
        <v>0</v>
      </c>
      <c r="HOA191" s="367">
        <f t="shared" si="206"/>
        <v>0</v>
      </c>
      <c r="HOB191" s="367">
        <f t="shared" si="206"/>
        <v>0</v>
      </c>
      <c r="HOC191" s="367">
        <f t="shared" si="206"/>
        <v>0</v>
      </c>
      <c r="HOD191" s="367">
        <f t="shared" si="206"/>
        <v>0</v>
      </c>
      <c r="HOE191" s="367">
        <f t="shared" si="206"/>
        <v>0</v>
      </c>
      <c r="HOF191" s="367">
        <f t="shared" si="206"/>
        <v>0</v>
      </c>
      <c r="HOG191" s="367">
        <f t="shared" si="206"/>
        <v>0</v>
      </c>
      <c r="HOH191" s="367">
        <f t="shared" si="206"/>
        <v>0</v>
      </c>
      <c r="HOI191" s="367">
        <f t="shared" si="206"/>
        <v>0</v>
      </c>
      <c r="HOJ191" s="367">
        <f t="shared" si="206"/>
        <v>0</v>
      </c>
      <c r="HOK191" s="367">
        <f t="shared" si="206"/>
        <v>0</v>
      </c>
      <c r="HOL191" s="367">
        <f t="shared" si="206"/>
        <v>0</v>
      </c>
      <c r="HOM191" s="367">
        <f t="shared" si="206"/>
        <v>0</v>
      </c>
      <c r="HON191" s="367">
        <f t="shared" si="206"/>
        <v>0</v>
      </c>
      <c r="HOO191" s="367">
        <f t="shared" si="206"/>
        <v>0</v>
      </c>
      <c r="HOP191" s="367">
        <f t="shared" si="206"/>
        <v>0</v>
      </c>
      <c r="HOQ191" s="367">
        <f t="shared" si="206"/>
        <v>0</v>
      </c>
      <c r="HOR191" s="367">
        <f t="shared" si="206"/>
        <v>0</v>
      </c>
      <c r="HOS191" s="367">
        <f t="shared" si="206"/>
        <v>0</v>
      </c>
      <c r="HOT191" s="367">
        <f t="shared" si="206"/>
        <v>0</v>
      </c>
      <c r="HOU191" s="367">
        <f t="shared" si="206"/>
        <v>0</v>
      </c>
      <c r="HOV191" s="367">
        <f t="shared" si="206"/>
        <v>0</v>
      </c>
      <c r="HOW191" s="367">
        <f t="shared" si="206"/>
        <v>0</v>
      </c>
      <c r="HOX191" s="367">
        <f t="shared" si="206"/>
        <v>0</v>
      </c>
      <c r="HOY191" s="367">
        <f t="shared" si="206"/>
        <v>0</v>
      </c>
      <c r="HOZ191" s="367">
        <f t="shared" si="206"/>
        <v>0</v>
      </c>
      <c r="HPA191" s="367">
        <f t="shared" si="206"/>
        <v>0</v>
      </c>
      <c r="HPB191" s="367">
        <f t="shared" si="206"/>
        <v>0</v>
      </c>
      <c r="HPC191" s="367">
        <f t="shared" ref="HPC191:HRN191" si="207">HPC18+HPC61+HPC105+HPC148</f>
        <v>0</v>
      </c>
      <c r="HPD191" s="367">
        <f t="shared" si="207"/>
        <v>0</v>
      </c>
      <c r="HPE191" s="367">
        <f t="shared" si="207"/>
        <v>0</v>
      </c>
      <c r="HPF191" s="367">
        <f t="shared" si="207"/>
        <v>0</v>
      </c>
      <c r="HPG191" s="367">
        <f t="shared" si="207"/>
        <v>0</v>
      </c>
      <c r="HPH191" s="367">
        <f t="shared" si="207"/>
        <v>0</v>
      </c>
      <c r="HPI191" s="367">
        <f t="shared" si="207"/>
        <v>0</v>
      </c>
      <c r="HPJ191" s="367">
        <f t="shared" si="207"/>
        <v>0</v>
      </c>
      <c r="HPK191" s="367">
        <f t="shared" si="207"/>
        <v>0</v>
      </c>
      <c r="HPL191" s="367">
        <f t="shared" si="207"/>
        <v>0</v>
      </c>
      <c r="HPM191" s="367">
        <f t="shared" si="207"/>
        <v>0</v>
      </c>
      <c r="HPN191" s="367">
        <f t="shared" si="207"/>
        <v>0</v>
      </c>
      <c r="HPO191" s="367">
        <f t="shared" si="207"/>
        <v>0</v>
      </c>
      <c r="HPP191" s="367">
        <f t="shared" si="207"/>
        <v>0</v>
      </c>
      <c r="HPQ191" s="367">
        <f t="shared" si="207"/>
        <v>0</v>
      </c>
      <c r="HPR191" s="367">
        <f t="shared" si="207"/>
        <v>0</v>
      </c>
      <c r="HPS191" s="367">
        <f t="shared" si="207"/>
        <v>0</v>
      </c>
      <c r="HPT191" s="367">
        <f t="shared" si="207"/>
        <v>0</v>
      </c>
      <c r="HPU191" s="367">
        <f t="shared" si="207"/>
        <v>0</v>
      </c>
      <c r="HPV191" s="367">
        <f t="shared" si="207"/>
        <v>0</v>
      </c>
      <c r="HPW191" s="367">
        <f t="shared" si="207"/>
        <v>0</v>
      </c>
      <c r="HPX191" s="367">
        <f t="shared" si="207"/>
        <v>0</v>
      </c>
      <c r="HPY191" s="367">
        <f t="shared" si="207"/>
        <v>0</v>
      </c>
      <c r="HPZ191" s="367">
        <f t="shared" si="207"/>
        <v>0</v>
      </c>
      <c r="HQA191" s="367">
        <f t="shared" si="207"/>
        <v>0</v>
      </c>
      <c r="HQB191" s="367">
        <f t="shared" si="207"/>
        <v>0</v>
      </c>
      <c r="HQC191" s="367">
        <f t="shared" si="207"/>
        <v>0</v>
      </c>
      <c r="HQD191" s="367">
        <f t="shared" si="207"/>
        <v>0</v>
      </c>
      <c r="HQE191" s="367">
        <f t="shared" si="207"/>
        <v>0</v>
      </c>
      <c r="HQF191" s="367">
        <f t="shared" si="207"/>
        <v>0</v>
      </c>
      <c r="HQG191" s="367">
        <f t="shared" si="207"/>
        <v>0</v>
      </c>
      <c r="HQH191" s="367">
        <f t="shared" si="207"/>
        <v>0</v>
      </c>
      <c r="HQI191" s="367">
        <f t="shared" si="207"/>
        <v>0</v>
      </c>
      <c r="HQJ191" s="367">
        <f t="shared" si="207"/>
        <v>0</v>
      </c>
      <c r="HQK191" s="367">
        <f t="shared" si="207"/>
        <v>0</v>
      </c>
      <c r="HQL191" s="367">
        <f t="shared" si="207"/>
        <v>0</v>
      </c>
      <c r="HQM191" s="367">
        <f t="shared" si="207"/>
        <v>0</v>
      </c>
      <c r="HQN191" s="367">
        <f t="shared" si="207"/>
        <v>0</v>
      </c>
      <c r="HQO191" s="367">
        <f t="shared" si="207"/>
        <v>0</v>
      </c>
      <c r="HQP191" s="367">
        <f t="shared" si="207"/>
        <v>0</v>
      </c>
      <c r="HQQ191" s="367">
        <f t="shared" si="207"/>
        <v>0</v>
      </c>
      <c r="HQR191" s="367">
        <f t="shared" si="207"/>
        <v>0</v>
      </c>
      <c r="HQS191" s="367">
        <f t="shared" si="207"/>
        <v>0</v>
      </c>
      <c r="HQT191" s="367">
        <f t="shared" si="207"/>
        <v>0</v>
      </c>
      <c r="HQU191" s="367">
        <f t="shared" si="207"/>
        <v>0</v>
      </c>
      <c r="HQV191" s="367">
        <f t="shared" si="207"/>
        <v>0</v>
      </c>
      <c r="HQW191" s="367">
        <f t="shared" si="207"/>
        <v>0</v>
      </c>
      <c r="HQX191" s="367">
        <f t="shared" si="207"/>
        <v>0</v>
      </c>
      <c r="HQY191" s="367">
        <f t="shared" si="207"/>
        <v>0</v>
      </c>
      <c r="HQZ191" s="367">
        <f t="shared" si="207"/>
        <v>0</v>
      </c>
      <c r="HRA191" s="367">
        <f t="shared" si="207"/>
        <v>0</v>
      </c>
      <c r="HRB191" s="367">
        <f t="shared" si="207"/>
        <v>0</v>
      </c>
      <c r="HRC191" s="367">
        <f t="shared" si="207"/>
        <v>0</v>
      </c>
      <c r="HRD191" s="367">
        <f t="shared" si="207"/>
        <v>0</v>
      </c>
      <c r="HRE191" s="367">
        <f t="shared" si="207"/>
        <v>0</v>
      </c>
      <c r="HRF191" s="367">
        <f t="shared" si="207"/>
        <v>0</v>
      </c>
      <c r="HRG191" s="367">
        <f t="shared" si="207"/>
        <v>0</v>
      </c>
      <c r="HRH191" s="367">
        <f t="shared" si="207"/>
        <v>0</v>
      </c>
      <c r="HRI191" s="367">
        <f t="shared" si="207"/>
        <v>0</v>
      </c>
      <c r="HRJ191" s="367">
        <f t="shared" si="207"/>
        <v>0</v>
      </c>
      <c r="HRK191" s="367">
        <f t="shared" si="207"/>
        <v>0</v>
      </c>
      <c r="HRL191" s="367">
        <f t="shared" si="207"/>
        <v>0</v>
      </c>
      <c r="HRM191" s="367">
        <f t="shared" si="207"/>
        <v>0</v>
      </c>
      <c r="HRN191" s="367">
        <f t="shared" si="207"/>
        <v>0</v>
      </c>
      <c r="HRO191" s="367">
        <f t="shared" ref="HRO191:HTZ191" si="208">HRO18+HRO61+HRO105+HRO148</f>
        <v>0</v>
      </c>
      <c r="HRP191" s="367">
        <f t="shared" si="208"/>
        <v>0</v>
      </c>
      <c r="HRQ191" s="367">
        <f t="shared" si="208"/>
        <v>0</v>
      </c>
      <c r="HRR191" s="367">
        <f t="shared" si="208"/>
        <v>0</v>
      </c>
      <c r="HRS191" s="367">
        <f t="shared" si="208"/>
        <v>0</v>
      </c>
      <c r="HRT191" s="367">
        <f t="shared" si="208"/>
        <v>0</v>
      </c>
      <c r="HRU191" s="367">
        <f t="shared" si="208"/>
        <v>0</v>
      </c>
      <c r="HRV191" s="367">
        <f t="shared" si="208"/>
        <v>0</v>
      </c>
      <c r="HRW191" s="367">
        <f t="shared" si="208"/>
        <v>0</v>
      </c>
      <c r="HRX191" s="367">
        <f t="shared" si="208"/>
        <v>0</v>
      </c>
      <c r="HRY191" s="367">
        <f t="shared" si="208"/>
        <v>0</v>
      </c>
      <c r="HRZ191" s="367">
        <f t="shared" si="208"/>
        <v>0</v>
      </c>
      <c r="HSA191" s="367">
        <f t="shared" si="208"/>
        <v>0</v>
      </c>
      <c r="HSB191" s="367">
        <f t="shared" si="208"/>
        <v>0</v>
      </c>
      <c r="HSC191" s="367">
        <f t="shared" si="208"/>
        <v>0</v>
      </c>
      <c r="HSD191" s="367">
        <f t="shared" si="208"/>
        <v>0</v>
      </c>
      <c r="HSE191" s="367">
        <f t="shared" si="208"/>
        <v>0</v>
      </c>
      <c r="HSF191" s="367">
        <f t="shared" si="208"/>
        <v>0</v>
      </c>
      <c r="HSG191" s="367">
        <f t="shared" si="208"/>
        <v>0</v>
      </c>
      <c r="HSH191" s="367">
        <f t="shared" si="208"/>
        <v>0</v>
      </c>
      <c r="HSI191" s="367">
        <f t="shared" si="208"/>
        <v>0</v>
      </c>
      <c r="HSJ191" s="367">
        <f t="shared" si="208"/>
        <v>0</v>
      </c>
      <c r="HSK191" s="367">
        <f t="shared" si="208"/>
        <v>0</v>
      </c>
      <c r="HSL191" s="367">
        <f t="shared" si="208"/>
        <v>0</v>
      </c>
      <c r="HSM191" s="367">
        <f t="shared" si="208"/>
        <v>0</v>
      </c>
      <c r="HSN191" s="367">
        <f t="shared" si="208"/>
        <v>0</v>
      </c>
      <c r="HSO191" s="367">
        <f t="shared" si="208"/>
        <v>0</v>
      </c>
      <c r="HSP191" s="367">
        <f t="shared" si="208"/>
        <v>0</v>
      </c>
      <c r="HSQ191" s="367">
        <f t="shared" si="208"/>
        <v>0</v>
      </c>
      <c r="HSR191" s="367">
        <f t="shared" si="208"/>
        <v>0</v>
      </c>
      <c r="HSS191" s="367">
        <f t="shared" si="208"/>
        <v>0</v>
      </c>
      <c r="HST191" s="367">
        <f t="shared" si="208"/>
        <v>0</v>
      </c>
      <c r="HSU191" s="367">
        <f t="shared" si="208"/>
        <v>0</v>
      </c>
      <c r="HSV191" s="367">
        <f t="shared" si="208"/>
        <v>0</v>
      </c>
      <c r="HSW191" s="367">
        <f t="shared" si="208"/>
        <v>0</v>
      </c>
      <c r="HSX191" s="367">
        <f t="shared" si="208"/>
        <v>0</v>
      </c>
      <c r="HSY191" s="367">
        <f t="shared" si="208"/>
        <v>0</v>
      </c>
      <c r="HSZ191" s="367">
        <f t="shared" si="208"/>
        <v>0</v>
      </c>
      <c r="HTA191" s="367">
        <f t="shared" si="208"/>
        <v>0</v>
      </c>
      <c r="HTB191" s="367">
        <f t="shared" si="208"/>
        <v>0</v>
      </c>
      <c r="HTC191" s="367">
        <f t="shared" si="208"/>
        <v>0</v>
      </c>
      <c r="HTD191" s="367">
        <f t="shared" si="208"/>
        <v>0</v>
      </c>
      <c r="HTE191" s="367">
        <f t="shared" si="208"/>
        <v>0</v>
      </c>
      <c r="HTF191" s="367">
        <f t="shared" si="208"/>
        <v>0</v>
      </c>
      <c r="HTG191" s="367">
        <f t="shared" si="208"/>
        <v>0</v>
      </c>
      <c r="HTH191" s="367">
        <f t="shared" si="208"/>
        <v>0</v>
      </c>
      <c r="HTI191" s="367">
        <f t="shared" si="208"/>
        <v>0</v>
      </c>
      <c r="HTJ191" s="367">
        <f t="shared" si="208"/>
        <v>0</v>
      </c>
      <c r="HTK191" s="367">
        <f t="shared" si="208"/>
        <v>0</v>
      </c>
      <c r="HTL191" s="367">
        <f t="shared" si="208"/>
        <v>0</v>
      </c>
      <c r="HTM191" s="367">
        <f t="shared" si="208"/>
        <v>0</v>
      </c>
      <c r="HTN191" s="367">
        <f t="shared" si="208"/>
        <v>0</v>
      </c>
      <c r="HTO191" s="367">
        <f t="shared" si="208"/>
        <v>0</v>
      </c>
      <c r="HTP191" s="367">
        <f t="shared" si="208"/>
        <v>0</v>
      </c>
      <c r="HTQ191" s="367">
        <f t="shared" si="208"/>
        <v>0</v>
      </c>
      <c r="HTR191" s="367">
        <f t="shared" si="208"/>
        <v>0</v>
      </c>
      <c r="HTS191" s="367">
        <f t="shared" si="208"/>
        <v>0</v>
      </c>
      <c r="HTT191" s="367">
        <f t="shared" si="208"/>
        <v>0</v>
      </c>
      <c r="HTU191" s="367">
        <f t="shared" si="208"/>
        <v>0</v>
      </c>
      <c r="HTV191" s="367">
        <f t="shared" si="208"/>
        <v>0</v>
      </c>
      <c r="HTW191" s="367">
        <f t="shared" si="208"/>
        <v>0</v>
      </c>
      <c r="HTX191" s="367">
        <f t="shared" si="208"/>
        <v>0</v>
      </c>
      <c r="HTY191" s="367">
        <f t="shared" si="208"/>
        <v>0</v>
      </c>
      <c r="HTZ191" s="367">
        <f t="shared" si="208"/>
        <v>0</v>
      </c>
      <c r="HUA191" s="367">
        <f t="shared" ref="HUA191:HWL191" si="209">HUA18+HUA61+HUA105+HUA148</f>
        <v>0</v>
      </c>
      <c r="HUB191" s="367">
        <f t="shared" si="209"/>
        <v>0</v>
      </c>
      <c r="HUC191" s="367">
        <f t="shared" si="209"/>
        <v>0</v>
      </c>
      <c r="HUD191" s="367">
        <f t="shared" si="209"/>
        <v>0</v>
      </c>
      <c r="HUE191" s="367">
        <f t="shared" si="209"/>
        <v>0</v>
      </c>
      <c r="HUF191" s="367">
        <f t="shared" si="209"/>
        <v>0</v>
      </c>
      <c r="HUG191" s="367">
        <f t="shared" si="209"/>
        <v>0</v>
      </c>
      <c r="HUH191" s="367">
        <f t="shared" si="209"/>
        <v>0</v>
      </c>
      <c r="HUI191" s="367">
        <f t="shared" si="209"/>
        <v>0</v>
      </c>
      <c r="HUJ191" s="367">
        <f t="shared" si="209"/>
        <v>0</v>
      </c>
      <c r="HUK191" s="367">
        <f t="shared" si="209"/>
        <v>0</v>
      </c>
      <c r="HUL191" s="367">
        <f t="shared" si="209"/>
        <v>0</v>
      </c>
      <c r="HUM191" s="367">
        <f t="shared" si="209"/>
        <v>0</v>
      </c>
      <c r="HUN191" s="367">
        <f t="shared" si="209"/>
        <v>0</v>
      </c>
      <c r="HUO191" s="367">
        <f t="shared" si="209"/>
        <v>0</v>
      </c>
      <c r="HUP191" s="367">
        <f t="shared" si="209"/>
        <v>0</v>
      </c>
      <c r="HUQ191" s="367">
        <f t="shared" si="209"/>
        <v>0</v>
      </c>
      <c r="HUR191" s="367">
        <f t="shared" si="209"/>
        <v>0</v>
      </c>
      <c r="HUS191" s="367">
        <f t="shared" si="209"/>
        <v>0</v>
      </c>
      <c r="HUT191" s="367">
        <f t="shared" si="209"/>
        <v>0</v>
      </c>
      <c r="HUU191" s="367">
        <f t="shared" si="209"/>
        <v>0</v>
      </c>
      <c r="HUV191" s="367">
        <f t="shared" si="209"/>
        <v>0</v>
      </c>
      <c r="HUW191" s="367">
        <f t="shared" si="209"/>
        <v>0</v>
      </c>
      <c r="HUX191" s="367">
        <f t="shared" si="209"/>
        <v>0</v>
      </c>
      <c r="HUY191" s="367">
        <f t="shared" si="209"/>
        <v>0</v>
      </c>
      <c r="HUZ191" s="367">
        <f t="shared" si="209"/>
        <v>0</v>
      </c>
      <c r="HVA191" s="367">
        <f t="shared" si="209"/>
        <v>0</v>
      </c>
      <c r="HVB191" s="367">
        <f t="shared" si="209"/>
        <v>0</v>
      </c>
      <c r="HVC191" s="367">
        <f t="shared" si="209"/>
        <v>0</v>
      </c>
      <c r="HVD191" s="367">
        <f t="shared" si="209"/>
        <v>0</v>
      </c>
      <c r="HVE191" s="367">
        <f t="shared" si="209"/>
        <v>0</v>
      </c>
      <c r="HVF191" s="367">
        <f t="shared" si="209"/>
        <v>0</v>
      </c>
      <c r="HVG191" s="367">
        <f t="shared" si="209"/>
        <v>0</v>
      </c>
      <c r="HVH191" s="367">
        <f t="shared" si="209"/>
        <v>0</v>
      </c>
      <c r="HVI191" s="367">
        <f t="shared" si="209"/>
        <v>0</v>
      </c>
      <c r="HVJ191" s="367">
        <f t="shared" si="209"/>
        <v>0</v>
      </c>
      <c r="HVK191" s="367">
        <f t="shared" si="209"/>
        <v>0</v>
      </c>
      <c r="HVL191" s="367">
        <f t="shared" si="209"/>
        <v>0</v>
      </c>
      <c r="HVM191" s="367">
        <f t="shared" si="209"/>
        <v>0</v>
      </c>
      <c r="HVN191" s="367">
        <f t="shared" si="209"/>
        <v>0</v>
      </c>
      <c r="HVO191" s="367">
        <f t="shared" si="209"/>
        <v>0</v>
      </c>
      <c r="HVP191" s="367">
        <f t="shared" si="209"/>
        <v>0</v>
      </c>
      <c r="HVQ191" s="367">
        <f t="shared" si="209"/>
        <v>0</v>
      </c>
      <c r="HVR191" s="367">
        <f t="shared" si="209"/>
        <v>0</v>
      </c>
      <c r="HVS191" s="367">
        <f t="shared" si="209"/>
        <v>0</v>
      </c>
      <c r="HVT191" s="367">
        <f t="shared" si="209"/>
        <v>0</v>
      </c>
      <c r="HVU191" s="367">
        <f t="shared" si="209"/>
        <v>0</v>
      </c>
      <c r="HVV191" s="367">
        <f t="shared" si="209"/>
        <v>0</v>
      </c>
      <c r="HVW191" s="367">
        <f t="shared" si="209"/>
        <v>0</v>
      </c>
      <c r="HVX191" s="367">
        <f t="shared" si="209"/>
        <v>0</v>
      </c>
      <c r="HVY191" s="367">
        <f t="shared" si="209"/>
        <v>0</v>
      </c>
      <c r="HVZ191" s="367">
        <f t="shared" si="209"/>
        <v>0</v>
      </c>
      <c r="HWA191" s="367">
        <f t="shared" si="209"/>
        <v>0</v>
      </c>
      <c r="HWB191" s="367">
        <f t="shared" si="209"/>
        <v>0</v>
      </c>
      <c r="HWC191" s="367">
        <f t="shared" si="209"/>
        <v>0</v>
      </c>
      <c r="HWD191" s="367">
        <f t="shared" si="209"/>
        <v>0</v>
      </c>
      <c r="HWE191" s="367">
        <f t="shared" si="209"/>
        <v>0</v>
      </c>
      <c r="HWF191" s="367">
        <f t="shared" si="209"/>
        <v>0</v>
      </c>
      <c r="HWG191" s="367">
        <f t="shared" si="209"/>
        <v>0</v>
      </c>
      <c r="HWH191" s="367">
        <f t="shared" si="209"/>
        <v>0</v>
      </c>
      <c r="HWI191" s="367">
        <f t="shared" si="209"/>
        <v>0</v>
      </c>
      <c r="HWJ191" s="367">
        <f t="shared" si="209"/>
        <v>0</v>
      </c>
      <c r="HWK191" s="367">
        <f t="shared" si="209"/>
        <v>0</v>
      </c>
      <c r="HWL191" s="367">
        <f t="shared" si="209"/>
        <v>0</v>
      </c>
      <c r="HWM191" s="367">
        <f t="shared" ref="HWM191:HYX191" si="210">HWM18+HWM61+HWM105+HWM148</f>
        <v>0</v>
      </c>
      <c r="HWN191" s="367">
        <f t="shared" si="210"/>
        <v>0</v>
      </c>
      <c r="HWO191" s="367">
        <f t="shared" si="210"/>
        <v>0</v>
      </c>
      <c r="HWP191" s="367">
        <f t="shared" si="210"/>
        <v>0</v>
      </c>
      <c r="HWQ191" s="367">
        <f t="shared" si="210"/>
        <v>0</v>
      </c>
      <c r="HWR191" s="367">
        <f t="shared" si="210"/>
        <v>0</v>
      </c>
      <c r="HWS191" s="367">
        <f t="shared" si="210"/>
        <v>0</v>
      </c>
      <c r="HWT191" s="367">
        <f t="shared" si="210"/>
        <v>0</v>
      </c>
      <c r="HWU191" s="367">
        <f t="shared" si="210"/>
        <v>0</v>
      </c>
      <c r="HWV191" s="367">
        <f t="shared" si="210"/>
        <v>0</v>
      </c>
      <c r="HWW191" s="367">
        <f t="shared" si="210"/>
        <v>0</v>
      </c>
      <c r="HWX191" s="367">
        <f t="shared" si="210"/>
        <v>0</v>
      </c>
      <c r="HWY191" s="367">
        <f t="shared" si="210"/>
        <v>0</v>
      </c>
      <c r="HWZ191" s="367">
        <f t="shared" si="210"/>
        <v>0</v>
      </c>
      <c r="HXA191" s="367">
        <f t="shared" si="210"/>
        <v>0</v>
      </c>
      <c r="HXB191" s="367">
        <f t="shared" si="210"/>
        <v>0</v>
      </c>
      <c r="HXC191" s="367">
        <f t="shared" si="210"/>
        <v>0</v>
      </c>
      <c r="HXD191" s="367">
        <f t="shared" si="210"/>
        <v>0</v>
      </c>
      <c r="HXE191" s="367">
        <f t="shared" si="210"/>
        <v>0</v>
      </c>
      <c r="HXF191" s="367">
        <f t="shared" si="210"/>
        <v>0</v>
      </c>
      <c r="HXG191" s="367">
        <f t="shared" si="210"/>
        <v>0</v>
      </c>
      <c r="HXH191" s="367">
        <f t="shared" si="210"/>
        <v>0</v>
      </c>
      <c r="HXI191" s="367">
        <f t="shared" si="210"/>
        <v>0</v>
      </c>
      <c r="HXJ191" s="367">
        <f t="shared" si="210"/>
        <v>0</v>
      </c>
      <c r="HXK191" s="367">
        <f t="shared" si="210"/>
        <v>0</v>
      </c>
      <c r="HXL191" s="367">
        <f t="shared" si="210"/>
        <v>0</v>
      </c>
      <c r="HXM191" s="367">
        <f t="shared" si="210"/>
        <v>0</v>
      </c>
      <c r="HXN191" s="367">
        <f t="shared" si="210"/>
        <v>0</v>
      </c>
      <c r="HXO191" s="367">
        <f t="shared" si="210"/>
        <v>0</v>
      </c>
      <c r="HXP191" s="367">
        <f t="shared" si="210"/>
        <v>0</v>
      </c>
      <c r="HXQ191" s="367">
        <f t="shared" si="210"/>
        <v>0</v>
      </c>
      <c r="HXR191" s="367">
        <f t="shared" si="210"/>
        <v>0</v>
      </c>
      <c r="HXS191" s="367">
        <f t="shared" si="210"/>
        <v>0</v>
      </c>
      <c r="HXT191" s="367">
        <f t="shared" si="210"/>
        <v>0</v>
      </c>
      <c r="HXU191" s="367">
        <f t="shared" si="210"/>
        <v>0</v>
      </c>
      <c r="HXV191" s="367">
        <f t="shared" si="210"/>
        <v>0</v>
      </c>
      <c r="HXW191" s="367">
        <f t="shared" si="210"/>
        <v>0</v>
      </c>
      <c r="HXX191" s="367">
        <f t="shared" si="210"/>
        <v>0</v>
      </c>
      <c r="HXY191" s="367">
        <f t="shared" si="210"/>
        <v>0</v>
      </c>
      <c r="HXZ191" s="367">
        <f t="shared" si="210"/>
        <v>0</v>
      </c>
      <c r="HYA191" s="367">
        <f t="shared" si="210"/>
        <v>0</v>
      </c>
      <c r="HYB191" s="367">
        <f t="shared" si="210"/>
        <v>0</v>
      </c>
      <c r="HYC191" s="367">
        <f t="shared" si="210"/>
        <v>0</v>
      </c>
      <c r="HYD191" s="367">
        <f t="shared" si="210"/>
        <v>0</v>
      </c>
      <c r="HYE191" s="367">
        <f t="shared" si="210"/>
        <v>0</v>
      </c>
      <c r="HYF191" s="367">
        <f t="shared" si="210"/>
        <v>0</v>
      </c>
      <c r="HYG191" s="367">
        <f t="shared" si="210"/>
        <v>0</v>
      </c>
      <c r="HYH191" s="367">
        <f t="shared" si="210"/>
        <v>0</v>
      </c>
      <c r="HYI191" s="367">
        <f t="shared" si="210"/>
        <v>0</v>
      </c>
      <c r="HYJ191" s="367">
        <f t="shared" si="210"/>
        <v>0</v>
      </c>
      <c r="HYK191" s="367">
        <f t="shared" si="210"/>
        <v>0</v>
      </c>
      <c r="HYL191" s="367">
        <f t="shared" si="210"/>
        <v>0</v>
      </c>
      <c r="HYM191" s="367">
        <f t="shared" si="210"/>
        <v>0</v>
      </c>
      <c r="HYN191" s="367">
        <f t="shared" si="210"/>
        <v>0</v>
      </c>
      <c r="HYO191" s="367">
        <f t="shared" si="210"/>
        <v>0</v>
      </c>
      <c r="HYP191" s="367">
        <f t="shared" si="210"/>
        <v>0</v>
      </c>
      <c r="HYQ191" s="367">
        <f t="shared" si="210"/>
        <v>0</v>
      </c>
      <c r="HYR191" s="367">
        <f t="shared" si="210"/>
        <v>0</v>
      </c>
      <c r="HYS191" s="367">
        <f t="shared" si="210"/>
        <v>0</v>
      </c>
      <c r="HYT191" s="367">
        <f t="shared" si="210"/>
        <v>0</v>
      </c>
      <c r="HYU191" s="367">
        <f t="shared" si="210"/>
        <v>0</v>
      </c>
      <c r="HYV191" s="367">
        <f t="shared" si="210"/>
        <v>0</v>
      </c>
      <c r="HYW191" s="367">
        <f t="shared" si="210"/>
        <v>0</v>
      </c>
      <c r="HYX191" s="367">
        <f t="shared" si="210"/>
        <v>0</v>
      </c>
      <c r="HYY191" s="367">
        <f t="shared" ref="HYY191:IBJ191" si="211">HYY18+HYY61+HYY105+HYY148</f>
        <v>0</v>
      </c>
      <c r="HYZ191" s="367">
        <f t="shared" si="211"/>
        <v>0</v>
      </c>
      <c r="HZA191" s="367">
        <f t="shared" si="211"/>
        <v>0</v>
      </c>
      <c r="HZB191" s="367">
        <f t="shared" si="211"/>
        <v>0</v>
      </c>
      <c r="HZC191" s="367">
        <f t="shared" si="211"/>
        <v>0</v>
      </c>
      <c r="HZD191" s="367">
        <f t="shared" si="211"/>
        <v>0</v>
      </c>
      <c r="HZE191" s="367">
        <f t="shared" si="211"/>
        <v>0</v>
      </c>
      <c r="HZF191" s="367">
        <f t="shared" si="211"/>
        <v>0</v>
      </c>
      <c r="HZG191" s="367">
        <f t="shared" si="211"/>
        <v>0</v>
      </c>
      <c r="HZH191" s="367">
        <f t="shared" si="211"/>
        <v>0</v>
      </c>
      <c r="HZI191" s="367">
        <f t="shared" si="211"/>
        <v>0</v>
      </c>
      <c r="HZJ191" s="367">
        <f t="shared" si="211"/>
        <v>0</v>
      </c>
      <c r="HZK191" s="367">
        <f t="shared" si="211"/>
        <v>0</v>
      </c>
      <c r="HZL191" s="367">
        <f t="shared" si="211"/>
        <v>0</v>
      </c>
      <c r="HZM191" s="367">
        <f t="shared" si="211"/>
        <v>0</v>
      </c>
      <c r="HZN191" s="367">
        <f t="shared" si="211"/>
        <v>0</v>
      </c>
      <c r="HZO191" s="367">
        <f t="shared" si="211"/>
        <v>0</v>
      </c>
      <c r="HZP191" s="367">
        <f t="shared" si="211"/>
        <v>0</v>
      </c>
      <c r="HZQ191" s="367">
        <f t="shared" si="211"/>
        <v>0</v>
      </c>
      <c r="HZR191" s="367">
        <f t="shared" si="211"/>
        <v>0</v>
      </c>
      <c r="HZS191" s="367">
        <f t="shared" si="211"/>
        <v>0</v>
      </c>
      <c r="HZT191" s="367">
        <f t="shared" si="211"/>
        <v>0</v>
      </c>
      <c r="HZU191" s="367">
        <f t="shared" si="211"/>
        <v>0</v>
      </c>
      <c r="HZV191" s="367">
        <f t="shared" si="211"/>
        <v>0</v>
      </c>
      <c r="HZW191" s="367">
        <f t="shared" si="211"/>
        <v>0</v>
      </c>
      <c r="HZX191" s="367">
        <f t="shared" si="211"/>
        <v>0</v>
      </c>
      <c r="HZY191" s="367">
        <f t="shared" si="211"/>
        <v>0</v>
      </c>
      <c r="HZZ191" s="367">
        <f t="shared" si="211"/>
        <v>0</v>
      </c>
      <c r="IAA191" s="367">
        <f t="shared" si="211"/>
        <v>0</v>
      </c>
      <c r="IAB191" s="367">
        <f t="shared" si="211"/>
        <v>0</v>
      </c>
      <c r="IAC191" s="367">
        <f t="shared" si="211"/>
        <v>0</v>
      </c>
      <c r="IAD191" s="367">
        <f t="shared" si="211"/>
        <v>0</v>
      </c>
      <c r="IAE191" s="367">
        <f t="shared" si="211"/>
        <v>0</v>
      </c>
      <c r="IAF191" s="367">
        <f t="shared" si="211"/>
        <v>0</v>
      </c>
      <c r="IAG191" s="367">
        <f t="shared" si="211"/>
        <v>0</v>
      </c>
      <c r="IAH191" s="367">
        <f t="shared" si="211"/>
        <v>0</v>
      </c>
      <c r="IAI191" s="367">
        <f t="shared" si="211"/>
        <v>0</v>
      </c>
      <c r="IAJ191" s="367">
        <f t="shared" si="211"/>
        <v>0</v>
      </c>
      <c r="IAK191" s="367">
        <f t="shared" si="211"/>
        <v>0</v>
      </c>
      <c r="IAL191" s="367">
        <f t="shared" si="211"/>
        <v>0</v>
      </c>
      <c r="IAM191" s="367">
        <f t="shared" si="211"/>
        <v>0</v>
      </c>
      <c r="IAN191" s="367">
        <f t="shared" si="211"/>
        <v>0</v>
      </c>
      <c r="IAO191" s="367">
        <f t="shared" si="211"/>
        <v>0</v>
      </c>
      <c r="IAP191" s="367">
        <f t="shared" si="211"/>
        <v>0</v>
      </c>
      <c r="IAQ191" s="367">
        <f t="shared" si="211"/>
        <v>0</v>
      </c>
      <c r="IAR191" s="367">
        <f t="shared" si="211"/>
        <v>0</v>
      </c>
      <c r="IAS191" s="367">
        <f t="shared" si="211"/>
        <v>0</v>
      </c>
      <c r="IAT191" s="367">
        <f t="shared" si="211"/>
        <v>0</v>
      </c>
      <c r="IAU191" s="367">
        <f t="shared" si="211"/>
        <v>0</v>
      </c>
      <c r="IAV191" s="367">
        <f t="shared" si="211"/>
        <v>0</v>
      </c>
      <c r="IAW191" s="367">
        <f t="shared" si="211"/>
        <v>0</v>
      </c>
      <c r="IAX191" s="367">
        <f t="shared" si="211"/>
        <v>0</v>
      </c>
      <c r="IAY191" s="367">
        <f t="shared" si="211"/>
        <v>0</v>
      </c>
      <c r="IAZ191" s="367">
        <f t="shared" si="211"/>
        <v>0</v>
      </c>
      <c r="IBA191" s="367">
        <f t="shared" si="211"/>
        <v>0</v>
      </c>
      <c r="IBB191" s="367">
        <f t="shared" si="211"/>
        <v>0</v>
      </c>
      <c r="IBC191" s="367">
        <f t="shared" si="211"/>
        <v>0</v>
      </c>
      <c r="IBD191" s="367">
        <f t="shared" si="211"/>
        <v>0</v>
      </c>
      <c r="IBE191" s="367">
        <f t="shared" si="211"/>
        <v>0</v>
      </c>
      <c r="IBF191" s="367">
        <f t="shared" si="211"/>
        <v>0</v>
      </c>
      <c r="IBG191" s="367">
        <f t="shared" si="211"/>
        <v>0</v>
      </c>
      <c r="IBH191" s="367">
        <f t="shared" si="211"/>
        <v>0</v>
      </c>
      <c r="IBI191" s="367">
        <f t="shared" si="211"/>
        <v>0</v>
      </c>
      <c r="IBJ191" s="367">
        <f t="shared" si="211"/>
        <v>0</v>
      </c>
      <c r="IBK191" s="367">
        <f t="shared" ref="IBK191:IDV191" si="212">IBK18+IBK61+IBK105+IBK148</f>
        <v>0</v>
      </c>
      <c r="IBL191" s="367">
        <f t="shared" si="212"/>
        <v>0</v>
      </c>
      <c r="IBM191" s="367">
        <f t="shared" si="212"/>
        <v>0</v>
      </c>
      <c r="IBN191" s="367">
        <f t="shared" si="212"/>
        <v>0</v>
      </c>
      <c r="IBO191" s="367">
        <f t="shared" si="212"/>
        <v>0</v>
      </c>
      <c r="IBP191" s="367">
        <f t="shared" si="212"/>
        <v>0</v>
      </c>
      <c r="IBQ191" s="367">
        <f t="shared" si="212"/>
        <v>0</v>
      </c>
      <c r="IBR191" s="367">
        <f t="shared" si="212"/>
        <v>0</v>
      </c>
      <c r="IBS191" s="367">
        <f t="shared" si="212"/>
        <v>0</v>
      </c>
      <c r="IBT191" s="367">
        <f t="shared" si="212"/>
        <v>0</v>
      </c>
      <c r="IBU191" s="367">
        <f t="shared" si="212"/>
        <v>0</v>
      </c>
      <c r="IBV191" s="367">
        <f t="shared" si="212"/>
        <v>0</v>
      </c>
      <c r="IBW191" s="367">
        <f t="shared" si="212"/>
        <v>0</v>
      </c>
      <c r="IBX191" s="367">
        <f t="shared" si="212"/>
        <v>0</v>
      </c>
      <c r="IBY191" s="367">
        <f t="shared" si="212"/>
        <v>0</v>
      </c>
      <c r="IBZ191" s="367">
        <f t="shared" si="212"/>
        <v>0</v>
      </c>
      <c r="ICA191" s="367">
        <f t="shared" si="212"/>
        <v>0</v>
      </c>
      <c r="ICB191" s="367">
        <f t="shared" si="212"/>
        <v>0</v>
      </c>
      <c r="ICC191" s="367">
        <f t="shared" si="212"/>
        <v>0</v>
      </c>
      <c r="ICD191" s="367">
        <f t="shared" si="212"/>
        <v>0</v>
      </c>
      <c r="ICE191" s="367">
        <f t="shared" si="212"/>
        <v>0</v>
      </c>
      <c r="ICF191" s="367">
        <f t="shared" si="212"/>
        <v>0</v>
      </c>
      <c r="ICG191" s="367">
        <f t="shared" si="212"/>
        <v>0</v>
      </c>
      <c r="ICH191" s="367">
        <f t="shared" si="212"/>
        <v>0</v>
      </c>
      <c r="ICI191" s="367">
        <f t="shared" si="212"/>
        <v>0</v>
      </c>
      <c r="ICJ191" s="367">
        <f t="shared" si="212"/>
        <v>0</v>
      </c>
      <c r="ICK191" s="367">
        <f t="shared" si="212"/>
        <v>0</v>
      </c>
      <c r="ICL191" s="367">
        <f t="shared" si="212"/>
        <v>0</v>
      </c>
      <c r="ICM191" s="367">
        <f t="shared" si="212"/>
        <v>0</v>
      </c>
      <c r="ICN191" s="367">
        <f t="shared" si="212"/>
        <v>0</v>
      </c>
      <c r="ICO191" s="367">
        <f t="shared" si="212"/>
        <v>0</v>
      </c>
      <c r="ICP191" s="367">
        <f t="shared" si="212"/>
        <v>0</v>
      </c>
      <c r="ICQ191" s="367">
        <f t="shared" si="212"/>
        <v>0</v>
      </c>
      <c r="ICR191" s="367">
        <f t="shared" si="212"/>
        <v>0</v>
      </c>
      <c r="ICS191" s="367">
        <f t="shared" si="212"/>
        <v>0</v>
      </c>
      <c r="ICT191" s="367">
        <f t="shared" si="212"/>
        <v>0</v>
      </c>
      <c r="ICU191" s="367">
        <f t="shared" si="212"/>
        <v>0</v>
      </c>
      <c r="ICV191" s="367">
        <f t="shared" si="212"/>
        <v>0</v>
      </c>
      <c r="ICW191" s="367">
        <f t="shared" si="212"/>
        <v>0</v>
      </c>
      <c r="ICX191" s="367">
        <f t="shared" si="212"/>
        <v>0</v>
      </c>
      <c r="ICY191" s="367">
        <f t="shared" si="212"/>
        <v>0</v>
      </c>
      <c r="ICZ191" s="367">
        <f t="shared" si="212"/>
        <v>0</v>
      </c>
      <c r="IDA191" s="367">
        <f t="shared" si="212"/>
        <v>0</v>
      </c>
      <c r="IDB191" s="367">
        <f t="shared" si="212"/>
        <v>0</v>
      </c>
      <c r="IDC191" s="367">
        <f t="shared" si="212"/>
        <v>0</v>
      </c>
      <c r="IDD191" s="367">
        <f t="shared" si="212"/>
        <v>0</v>
      </c>
      <c r="IDE191" s="367">
        <f t="shared" si="212"/>
        <v>0</v>
      </c>
      <c r="IDF191" s="367">
        <f t="shared" si="212"/>
        <v>0</v>
      </c>
      <c r="IDG191" s="367">
        <f t="shared" si="212"/>
        <v>0</v>
      </c>
      <c r="IDH191" s="367">
        <f t="shared" si="212"/>
        <v>0</v>
      </c>
      <c r="IDI191" s="367">
        <f t="shared" si="212"/>
        <v>0</v>
      </c>
      <c r="IDJ191" s="367">
        <f t="shared" si="212"/>
        <v>0</v>
      </c>
      <c r="IDK191" s="367">
        <f t="shared" si="212"/>
        <v>0</v>
      </c>
      <c r="IDL191" s="367">
        <f t="shared" si="212"/>
        <v>0</v>
      </c>
      <c r="IDM191" s="367">
        <f t="shared" si="212"/>
        <v>0</v>
      </c>
      <c r="IDN191" s="367">
        <f t="shared" si="212"/>
        <v>0</v>
      </c>
      <c r="IDO191" s="367">
        <f t="shared" si="212"/>
        <v>0</v>
      </c>
      <c r="IDP191" s="367">
        <f t="shared" si="212"/>
        <v>0</v>
      </c>
      <c r="IDQ191" s="367">
        <f t="shared" si="212"/>
        <v>0</v>
      </c>
      <c r="IDR191" s="367">
        <f t="shared" si="212"/>
        <v>0</v>
      </c>
      <c r="IDS191" s="367">
        <f t="shared" si="212"/>
        <v>0</v>
      </c>
      <c r="IDT191" s="367">
        <f t="shared" si="212"/>
        <v>0</v>
      </c>
      <c r="IDU191" s="367">
        <f t="shared" si="212"/>
        <v>0</v>
      </c>
      <c r="IDV191" s="367">
        <f t="shared" si="212"/>
        <v>0</v>
      </c>
      <c r="IDW191" s="367">
        <f t="shared" ref="IDW191:IGH191" si="213">IDW18+IDW61+IDW105+IDW148</f>
        <v>0</v>
      </c>
      <c r="IDX191" s="367">
        <f t="shared" si="213"/>
        <v>0</v>
      </c>
      <c r="IDY191" s="367">
        <f t="shared" si="213"/>
        <v>0</v>
      </c>
      <c r="IDZ191" s="367">
        <f t="shared" si="213"/>
        <v>0</v>
      </c>
      <c r="IEA191" s="367">
        <f t="shared" si="213"/>
        <v>0</v>
      </c>
      <c r="IEB191" s="367">
        <f t="shared" si="213"/>
        <v>0</v>
      </c>
      <c r="IEC191" s="367">
        <f t="shared" si="213"/>
        <v>0</v>
      </c>
      <c r="IED191" s="367">
        <f t="shared" si="213"/>
        <v>0</v>
      </c>
      <c r="IEE191" s="367">
        <f t="shared" si="213"/>
        <v>0</v>
      </c>
      <c r="IEF191" s="367">
        <f t="shared" si="213"/>
        <v>0</v>
      </c>
      <c r="IEG191" s="367">
        <f t="shared" si="213"/>
        <v>0</v>
      </c>
      <c r="IEH191" s="367">
        <f t="shared" si="213"/>
        <v>0</v>
      </c>
      <c r="IEI191" s="367">
        <f t="shared" si="213"/>
        <v>0</v>
      </c>
      <c r="IEJ191" s="367">
        <f t="shared" si="213"/>
        <v>0</v>
      </c>
      <c r="IEK191" s="367">
        <f t="shared" si="213"/>
        <v>0</v>
      </c>
      <c r="IEL191" s="367">
        <f t="shared" si="213"/>
        <v>0</v>
      </c>
      <c r="IEM191" s="367">
        <f t="shared" si="213"/>
        <v>0</v>
      </c>
      <c r="IEN191" s="367">
        <f t="shared" si="213"/>
        <v>0</v>
      </c>
      <c r="IEO191" s="367">
        <f t="shared" si="213"/>
        <v>0</v>
      </c>
      <c r="IEP191" s="367">
        <f t="shared" si="213"/>
        <v>0</v>
      </c>
      <c r="IEQ191" s="367">
        <f t="shared" si="213"/>
        <v>0</v>
      </c>
      <c r="IER191" s="367">
        <f t="shared" si="213"/>
        <v>0</v>
      </c>
      <c r="IES191" s="367">
        <f t="shared" si="213"/>
        <v>0</v>
      </c>
      <c r="IET191" s="367">
        <f t="shared" si="213"/>
        <v>0</v>
      </c>
      <c r="IEU191" s="367">
        <f t="shared" si="213"/>
        <v>0</v>
      </c>
      <c r="IEV191" s="367">
        <f t="shared" si="213"/>
        <v>0</v>
      </c>
      <c r="IEW191" s="367">
        <f t="shared" si="213"/>
        <v>0</v>
      </c>
      <c r="IEX191" s="367">
        <f t="shared" si="213"/>
        <v>0</v>
      </c>
      <c r="IEY191" s="367">
        <f t="shared" si="213"/>
        <v>0</v>
      </c>
      <c r="IEZ191" s="367">
        <f t="shared" si="213"/>
        <v>0</v>
      </c>
      <c r="IFA191" s="367">
        <f t="shared" si="213"/>
        <v>0</v>
      </c>
      <c r="IFB191" s="367">
        <f t="shared" si="213"/>
        <v>0</v>
      </c>
      <c r="IFC191" s="367">
        <f t="shared" si="213"/>
        <v>0</v>
      </c>
      <c r="IFD191" s="367">
        <f t="shared" si="213"/>
        <v>0</v>
      </c>
      <c r="IFE191" s="367">
        <f t="shared" si="213"/>
        <v>0</v>
      </c>
      <c r="IFF191" s="367">
        <f t="shared" si="213"/>
        <v>0</v>
      </c>
      <c r="IFG191" s="367">
        <f t="shared" si="213"/>
        <v>0</v>
      </c>
      <c r="IFH191" s="367">
        <f t="shared" si="213"/>
        <v>0</v>
      </c>
      <c r="IFI191" s="367">
        <f t="shared" si="213"/>
        <v>0</v>
      </c>
      <c r="IFJ191" s="367">
        <f t="shared" si="213"/>
        <v>0</v>
      </c>
      <c r="IFK191" s="367">
        <f t="shared" si="213"/>
        <v>0</v>
      </c>
      <c r="IFL191" s="367">
        <f t="shared" si="213"/>
        <v>0</v>
      </c>
      <c r="IFM191" s="367">
        <f t="shared" si="213"/>
        <v>0</v>
      </c>
      <c r="IFN191" s="367">
        <f t="shared" si="213"/>
        <v>0</v>
      </c>
      <c r="IFO191" s="367">
        <f t="shared" si="213"/>
        <v>0</v>
      </c>
      <c r="IFP191" s="367">
        <f t="shared" si="213"/>
        <v>0</v>
      </c>
      <c r="IFQ191" s="367">
        <f t="shared" si="213"/>
        <v>0</v>
      </c>
      <c r="IFR191" s="367">
        <f t="shared" si="213"/>
        <v>0</v>
      </c>
      <c r="IFS191" s="367">
        <f t="shared" si="213"/>
        <v>0</v>
      </c>
      <c r="IFT191" s="367">
        <f t="shared" si="213"/>
        <v>0</v>
      </c>
      <c r="IFU191" s="367">
        <f t="shared" si="213"/>
        <v>0</v>
      </c>
      <c r="IFV191" s="367">
        <f t="shared" si="213"/>
        <v>0</v>
      </c>
      <c r="IFW191" s="367">
        <f t="shared" si="213"/>
        <v>0</v>
      </c>
      <c r="IFX191" s="367">
        <f t="shared" si="213"/>
        <v>0</v>
      </c>
      <c r="IFY191" s="367">
        <f t="shared" si="213"/>
        <v>0</v>
      </c>
      <c r="IFZ191" s="367">
        <f t="shared" si="213"/>
        <v>0</v>
      </c>
      <c r="IGA191" s="367">
        <f t="shared" si="213"/>
        <v>0</v>
      </c>
      <c r="IGB191" s="367">
        <f t="shared" si="213"/>
        <v>0</v>
      </c>
      <c r="IGC191" s="367">
        <f t="shared" si="213"/>
        <v>0</v>
      </c>
      <c r="IGD191" s="367">
        <f t="shared" si="213"/>
        <v>0</v>
      </c>
      <c r="IGE191" s="367">
        <f t="shared" si="213"/>
        <v>0</v>
      </c>
      <c r="IGF191" s="367">
        <f t="shared" si="213"/>
        <v>0</v>
      </c>
      <c r="IGG191" s="367">
        <f t="shared" si="213"/>
        <v>0</v>
      </c>
      <c r="IGH191" s="367">
        <f t="shared" si="213"/>
        <v>0</v>
      </c>
      <c r="IGI191" s="367">
        <f t="shared" ref="IGI191:IIT191" si="214">IGI18+IGI61+IGI105+IGI148</f>
        <v>0</v>
      </c>
      <c r="IGJ191" s="367">
        <f t="shared" si="214"/>
        <v>0</v>
      </c>
      <c r="IGK191" s="367">
        <f t="shared" si="214"/>
        <v>0</v>
      </c>
      <c r="IGL191" s="367">
        <f t="shared" si="214"/>
        <v>0</v>
      </c>
      <c r="IGM191" s="367">
        <f t="shared" si="214"/>
        <v>0</v>
      </c>
      <c r="IGN191" s="367">
        <f t="shared" si="214"/>
        <v>0</v>
      </c>
      <c r="IGO191" s="367">
        <f t="shared" si="214"/>
        <v>0</v>
      </c>
      <c r="IGP191" s="367">
        <f t="shared" si="214"/>
        <v>0</v>
      </c>
      <c r="IGQ191" s="367">
        <f t="shared" si="214"/>
        <v>0</v>
      </c>
      <c r="IGR191" s="367">
        <f t="shared" si="214"/>
        <v>0</v>
      </c>
      <c r="IGS191" s="367">
        <f t="shared" si="214"/>
        <v>0</v>
      </c>
      <c r="IGT191" s="367">
        <f t="shared" si="214"/>
        <v>0</v>
      </c>
      <c r="IGU191" s="367">
        <f t="shared" si="214"/>
        <v>0</v>
      </c>
      <c r="IGV191" s="367">
        <f t="shared" si="214"/>
        <v>0</v>
      </c>
      <c r="IGW191" s="367">
        <f t="shared" si="214"/>
        <v>0</v>
      </c>
      <c r="IGX191" s="367">
        <f t="shared" si="214"/>
        <v>0</v>
      </c>
      <c r="IGY191" s="367">
        <f t="shared" si="214"/>
        <v>0</v>
      </c>
      <c r="IGZ191" s="367">
        <f t="shared" si="214"/>
        <v>0</v>
      </c>
      <c r="IHA191" s="367">
        <f t="shared" si="214"/>
        <v>0</v>
      </c>
      <c r="IHB191" s="367">
        <f t="shared" si="214"/>
        <v>0</v>
      </c>
      <c r="IHC191" s="367">
        <f t="shared" si="214"/>
        <v>0</v>
      </c>
      <c r="IHD191" s="367">
        <f t="shared" si="214"/>
        <v>0</v>
      </c>
      <c r="IHE191" s="367">
        <f t="shared" si="214"/>
        <v>0</v>
      </c>
      <c r="IHF191" s="367">
        <f t="shared" si="214"/>
        <v>0</v>
      </c>
      <c r="IHG191" s="367">
        <f t="shared" si="214"/>
        <v>0</v>
      </c>
      <c r="IHH191" s="367">
        <f t="shared" si="214"/>
        <v>0</v>
      </c>
      <c r="IHI191" s="367">
        <f t="shared" si="214"/>
        <v>0</v>
      </c>
      <c r="IHJ191" s="367">
        <f t="shared" si="214"/>
        <v>0</v>
      </c>
      <c r="IHK191" s="367">
        <f t="shared" si="214"/>
        <v>0</v>
      </c>
      <c r="IHL191" s="367">
        <f t="shared" si="214"/>
        <v>0</v>
      </c>
      <c r="IHM191" s="367">
        <f t="shared" si="214"/>
        <v>0</v>
      </c>
      <c r="IHN191" s="367">
        <f t="shared" si="214"/>
        <v>0</v>
      </c>
      <c r="IHO191" s="367">
        <f t="shared" si="214"/>
        <v>0</v>
      </c>
      <c r="IHP191" s="367">
        <f t="shared" si="214"/>
        <v>0</v>
      </c>
      <c r="IHQ191" s="367">
        <f t="shared" si="214"/>
        <v>0</v>
      </c>
      <c r="IHR191" s="367">
        <f t="shared" si="214"/>
        <v>0</v>
      </c>
      <c r="IHS191" s="367">
        <f t="shared" si="214"/>
        <v>0</v>
      </c>
      <c r="IHT191" s="367">
        <f t="shared" si="214"/>
        <v>0</v>
      </c>
      <c r="IHU191" s="367">
        <f t="shared" si="214"/>
        <v>0</v>
      </c>
      <c r="IHV191" s="367">
        <f t="shared" si="214"/>
        <v>0</v>
      </c>
      <c r="IHW191" s="367">
        <f t="shared" si="214"/>
        <v>0</v>
      </c>
      <c r="IHX191" s="367">
        <f t="shared" si="214"/>
        <v>0</v>
      </c>
      <c r="IHY191" s="367">
        <f t="shared" si="214"/>
        <v>0</v>
      </c>
      <c r="IHZ191" s="367">
        <f t="shared" si="214"/>
        <v>0</v>
      </c>
      <c r="IIA191" s="367">
        <f t="shared" si="214"/>
        <v>0</v>
      </c>
      <c r="IIB191" s="367">
        <f t="shared" si="214"/>
        <v>0</v>
      </c>
      <c r="IIC191" s="367">
        <f t="shared" si="214"/>
        <v>0</v>
      </c>
      <c r="IID191" s="367">
        <f t="shared" si="214"/>
        <v>0</v>
      </c>
      <c r="IIE191" s="367">
        <f t="shared" si="214"/>
        <v>0</v>
      </c>
      <c r="IIF191" s="367">
        <f t="shared" si="214"/>
        <v>0</v>
      </c>
      <c r="IIG191" s="367">
        <f t="shared" si="214"/>
        <v>0</v>
      </c>
      <c r="IIH191" s="367">
        <f t="shared" si="214"/>
        <v>0</v>
      </c>
      <c r="III191" s="367">
        <f t="shared" si="214"/>
        <v>0</v>
      </c>
      <c r="IIJ191" s="367">
        <f t="shared" si="214"/>
        <v>0</v>
      </c>
      <c r="IIK191" s="367">
        <f t="shared" si="214"/>
        <v>0</v>
      </c>
      <c r="IIL191" s="367">
        <f t="shared" si="214"/>
        <v>0</v>
      </c>
      <c r="IIM191" s="367">
        <f t="shared" si="214"/>
        <v>0</v>
      </c>
      <c r="IIN191" s="367">
        <f t="shared" si="214"/>
        <v>0</v>
      </c>
      <c r="IIO191" s="367">
        <f t="shared" si="214"/>
        <v>0</v>
      </c>
      <c r="IIP191" s="367">
        <f t="shared" si="214"/>
        <v>0</v>
      </c>
      <c r="IIQ191" s="367">
        <f t="shared" si="214"/>
        <v>0</v>
      </c>
      <c r="IIR191" s="367">
        <f t="shared" si="214"/>
        <v>0</v>
      </c>
      <c r="IIS191" s="367">
        <f t="shared" si="214"/>
        <v>0</v>
      </c>
      <c r="IIT191" s="367">
        <f t="shared" si="214"/>
        <v>0</v>
      </c>
      <c r="IIU191" s="367">
        <f t="shared" ref="IIU191:ILF191" si="215">IIU18+IIU61+IIU105+IIU148</f>
        <v>0</v>
      </c>
      <c r="IIV191" s="367">
        <f t="shared" si="215"/>
        <v>0</v>
      </c>
      <c r="IIW191" s="367">
        <f t="shared" si="215"/>
        <v>0</v>
      </c>
      <c r="IIX191" s="367">
        <f t="shared" si="215"/>
        <v>0</v>
      </c>
      <c r="IIY191" s="367">
        <f t="shared" si="215"/>
        <v>0</v>
      </c>
      <c r="IIZ191" s="367">
        <f t="shared" si="215"/>
        <v>0</v>
      </c>
      <c r="IJA191" s="367">
        <f t="shared" si="215"/>
        <v>0</v>
      </c>
      <c r="IJB191" s="367">
        <f t="shared" si="215"/>
        <v>0</v>
      </c>
      <c r="IJC191" s="367">
        <f t="shared" si="215"/>
        <v>0</v>
      </c>
      <c r="IJD191" s="367">
        <f t="shared" si="215"/>
        <v>0</v>
      </c>
      <c r="IJE191" s="367">
        <f t="shared" si="215"/>
        <v>0</v>
      </c>
      <c r="IJF191" s="367">
        <f t="shared" si="215"/>
        <v>0</v>
      </c>
      <c r="IJG191" s="367">
        <f t="shared" si="215"/>
        <v>0</v>
      </c>
      <c r="IJH191" s="367">
        <f t="shared" si="215"/>
        <v>0</v>
      </c>
      <c r="IJI191" s="367">
        <f t="shared" si="215"/>
        <v>0</v>
      </c>
      <c r="IJJ191" s="367">
        <f t="shared" si="215"/>
        <v>0</v>
      </c>
      <c r="IJK191" s="367">
        <f t="shared" si="215"/>
        <v>0</v>
      </c>
      <c r="IJL191" s="367">
        <f t="shared" si="215"/>
        <v>0</v>
      </c>
      <c r="IJM191" s="367">
        <f t="shared" si="215"/>
        <v>0</v>
      </c>
      <c r="IJN191" s="367">
        <f t="shared" si="215"/>
        <v>0</v>
      </c>
      <c r="IJO191" s="367">
        <f t="shared" si="215"/>
        <v>0</v>
      </c>
      <c r="IJP191" s="367">
        <f t="shared" si="215"/>
        <v>0</v>
      </c>
      <c r="IJQ191" s="367">
        <f t="shared" si="215"/>
        <v>0</v>
      </c>
      <c r="IJR191" s="367">
        <f t="shared" si="215"/>
        <v>0</v>
      </c>
      <c r="IJS191" s="367">
        <f t="shared" si="215"/>
        <v>0</v>
      </c>
      <c r="IJT191" s="367">
        <f t="shared" si="215"/>
        <v>0</v>
      </c>
      <c r="IJU191" s="367">
        <f t="shared" si="215"/>
        <v>0</v>
      </c>
      <c r="IJV191" s="367">
        <f t="shared" si="215"/>
        <v>0</v>
      </c>
      <c r="IJW191" s="367">
        <f t="shared" si="215"/>
        <v>0</v>
      </c>
      <c r="IJX191" s="367">
        <f t="shared" si="215"/>
        <v>0</v>
      </c>
      <c r="IJY191" s="367">
        <f t="shared" si="215"/>
        <v>0</v>
      </c>
      <c r="IJZ191" s="367">
        <f t="shared" si="215"/>
        <v>0</v>
      </c>
      <c r="IKA191" s="367">
        <f t="shared" si="215"/>
        <v>0</v>
      </c>
      <c r="IKB191" s="367">
        <f t="shared" si="215"/>
        <v>0</v>
      </c>
      <c r="IKC191" s="367">
        <f t="shared" si="215"/>
        <v>0</v>
      </c>
      <c r="IKD191" s="367">
        <f t="shared" si="215"/>
        <v>0</v>
      </c>
      <c r="IKE191" s="367">
        <f t="shared" si="215"/>
        <v>0</v>
      </c>
      <c r="IKF191" s="367">
        <f t="shared" si="215"/>
        <v>0</v>
      </c>
      <c r="IKG191" s="367">
        <f t="shared" si="215"/>
        <v>0</v>
      </c>
      <c r="IKH191" s="367">
        <f t="shared" si="215"/>
        <v>0</v>
      </c>
      <c r="IKI191" s="367">
        <f t="shared" si="215"/>
        <v>0</v>
      </c>
      <c r="IKJ191" s="367">
        <f t="shared" si="215"/>
        <v>0</v>
      </c>
      <c r="IKK191" s="367">
        <f t="shared" si="215"/>
        <v>0</v>
      </c>
      <c r="IKL191" s="367">
        <f t="shared" si="215"/>
        <v>0</v>
      </c>
      <c r="IKM191" s="367">
        <f t="shared" si="215"/>
        <v>0</v>
      </c>
      <c r="IKN191" s="367">
        <f t="shared" si="215"/>
        <v>0</v>
      </c>
      <c r="IKO191" s="367">
        <f t="shared" si="215"/>
        <v>0</v>
      </c>
      <c r="IKP191" s="367">
        <f t="shared" si="215"/>
        <v>0</v>
      </c>
      <c r="IKQ191" s="367">
        <f t="shared" si="215"/>
        <v>0</v>
      </c>
      <c r="IKR191" s="367">
        <f t="shared" si="215"/>
        <v>0</v>
      </c>
      <c r="IKS191" s="367">
        <f t="shared" si="215"/>
        <v>0</v>
      </c>
      <c r="IKT191" s="367">
        <f t="shared" si="215"/>
        <v>0</v>
      </c>
      <c r="IKU191" s="367">
        <f t="shared" si="215"/>
        <v>0</v>
      </c>
      <c r="IKV191" s="367">
        <f t="shared" si="215"/>
        <v>0</v>
      </c>
      <c r="IKW191" s="367">
        <f t="shared" si="215"/>
        <v>0</v>
      </c>
      <c r="IKX191" s="367">
        <f t="shared" si="215"/>
        <v>0</v>
      </c>
      <c r="IKY191" s="367">
        <f t="shared" si="215"/>
        <v>0</v>
      </c>
      <c r="IKZ191" s="367">
        <f t="shared" si="215"/>
        <v>0</v>
      </c>
      <c r="ILA191" s="367">
        <f t="shared" si="215"/>
        <v>0</v>
      </c>
      <c r="ILB191" s="367">
        <f t="shared" si="215"/>
        <v>0</v>
      </c>
      <c r="ILC191" s="367">
        <f t="shared" si="215"/>
        <v>0</v>
      </c>
      <c r="ILD191" s="367">
        <f t="shared" si="215"/>
        <v>0</v>
      </c>
      <c r="ILE191" s="367">
        <f t="shared" si="215"/>
        <v>0</v>
      </c>
      <c r="ILF191" s="367">
        <f t="shared" si="215"/>
        <v>0</v>
      </c>
      <c r="ILG191" s="367">
        <f t="shared" ref="ILG191:INR191" si="216">ILG18+ILG61+ILG105+ILG148</f>
        <v>0</v>
      </c>
      <c r="ILH191" s="367">
        <f t="shared" si="216"/>
        <v>0</v>
      </c>
      <c r="ILI191" s="367">
        <f t="shared" si="216"/>
        <v>0</v>
      </c>
      <c r="ILJ191" s="367">
        <f t="shared" si="216"/>
        <v>0</v>
      </c>
      <c r="ILK191" s="367">
        <f t="shared" si="216"/>
        <v>0</v>
      </c>
      <c r="ILL191" s="367">
        <f t="shared" si="216"/>
        <v>0</v>
      </c>
      <c r="ILM191" s="367">
        <f t="shared" si="216"/>
        <v>0</v>
      </c>
      <c r="ILN191" s="367">
        <f t="shared" si="216"/>
        <v>0</v>
      </c>
      <c r="ILO191" s="367">
        <f t="shared" si="216"/>
        <v>0</v>
      </c>
      <c r="ILP191" s="367">
        <f t="shared" si="216"/>
        <v>0</v>
      </c>
      <c r="ILQ191" s="367">
        <f t="shared" si="216"/>
        <v>0</v>
      </c>
      <c r="ILR191" s="367">
        <f t="shared" si="216"/>
        <v>0</v>
      </c>
      <c r="ILS191" s="367">
        <f t="shared" si="216"/>
        <v>0</v>
      </c>
      <c r="ILT191" s="367">
        <f t="shared" si="216"/>
        <v>0</v>
      </c>
      <c r="ILU191" s="367">
        <f t="shared" si="216"/>
        <v>0</v>
      </c>
      <c r="ILV191" s="367">
        <f t="shared" si="216"/>
        <v>0</v>
      </c>
      <c r="ILW191" s="367">
        <f t="shared" si="216"/>
        <v>0</v>
      </c>
      <c r="ILX191" s="367">
        <f t="shared" si="216"/>
        <v>0</v>
      </c>
      <c r="ILY191" s="367">
        <f t="shared" si="216"/>
        <v>0</v>
      </c>
      <c r="ILZ191" s="367">
        <f t="shared" si="216"/>
        <v>0</v>
      </c>
      <c r="IMA191" s="367">
        <f t="shared" si="216"/>
        <v>0</v>
      </c>
      <c r="IMB191" s="367">
        <f t="shared" si="216"/>
        <v>0</v>
      </c>
      <c r="IMC191" s="367">
        <f t="shared" si="216"/>
        <v>0</v>
      </c>
      <c r="IMD191" s="367">
        <f t="shared" si="216"/>
        <v>0</v>
      </c>
      <c r="IME191" s="367">
        <f t="shared" si="216"/>
        <v>0</v>
      </c>
      <c r="IMF191" s="367">
        <f t="shared" si="216"/>
        <v>0</v>
      </c>
      <c r="IMG191" s="367">
        <f t="shared" si="216"/>
        <v>0</v>
      </c>
      <c r="IMH191" s="367">
        <f t="shared" si="216"/>
        <v>0</v>
      </c>
      <c r="IMI191" s="367">
        <f t="shared" si="216"/>
        <v>0</v>
      </c>
      <c r="IMJ191" s="367">
        <f t="shared" si="216"/>
        <v>0</v>
      </c>
      <c r="IMK191" s="367">
        <f t="shared" si="216"/>
        <v>0</v>
      </c>
      <c r="IML191" s="367">
        <f t="shared" si="216"/>
        <v>0</v>
      </c>
      <c r="IMM191" s="367">
        <f t="shared" si="216"/>
        <v>0</v>
      </c>
      <c r="IMN191" s="367">
        <f t="shared" si="216"/>
        <v>0</v>
      </c>
      <c r="IMO191" s="367">
        <f t="shared" si="216"/>
        <v>0</v>
      </c>
      <c r="IMP191" s="367">
        <f t="shared" si="216"/>
        <v>0</v>
      </c>
      <c r="IMQ191" s="367">
        <f t="shared" si="216"/>
        <v>0</v>
      </c>
      <c r="IMR191" s="367">
        <f t="shared" si="216"/>
        <v>0</v>
      </c>
      <c r="IMS191" s="367">
        <f t="shared" si="216"/>
        <v>0</v>
      </c>
      <c r="IMT191" s="367">
        <f t="shared" si="216"/>
        <v>0</v>
      </c>
      <c r="IMU191" s="367">
        <f t="shared" si="216"/>
        <v>0</v>
      </c>
      <c r="IMV191" s="367">
        <f t="shared" si="216"/>
        <v>0</v>
      </c>
      <c r="IMW191" s="367">
        <f t="shared" si="216"/>
        <v>0</v>
      </c>
      <c r="IMX191" s="367">
        <f t="shared" si="216"/>
        <v>0</v>
      </c>
      <c r="IMY191" s="367">
        <f t="shared" si="216"/>
        <v>0</v>
      </c>
      <c r="IMZ191" s="367">
        <f t="shared" si="216"/>
        <v>0</v>
      </c>
      <c r="INA191" s="367">
        <f t="shared" si="216"/>
        <v>0</v>
      </c>
      <c r="INB191" s="367">
        <f t="shared" si="216"/>
        <v>0</v>
      </c>
      <c r="INC191" s="367">
        <f t="shared" si="216"/>
        <v>0</v>
      </c>
      <c r="IND191" s="367">
        <f t="shared" si="216"/>
        <v>0</v>
      </c>
      <c r="INE191" s="367">
        <f t="shared" si="216"/>
        <v>0</v>
      </c>
      <c r="INF191" s="367">
        <f t="shared" si="216"/>
        <v>0</v>
      </c>
      <c r="ING191" s="367">
        <f t="shared" si="216"/>
        <v>0</v>
      </c>
      <c r="INH191" s="367">
        <f t="shared" si="216"/>
        <v>0</v>
      </c>
      <c r="INI191" s="367">
        <f t="shared" si="216"/>
        <v>0</v>
      </c>
      <c r="INJ191" s="367">
        <f t="shared" si="216"/>
        <v>0</v>
      </c>
      <c r="INK191" s="367">
        <f t="shared" si="216"/>
        <v>0</v>
      </c>
      <c r="INL191" s="367">
        <f t="shared" si="216"/>
        <v>0</v>
      </c>
      <c r="INM191" s="367">
        <f t="shared" si="216"/>
        <v>0</v>
      </c>
      <c r="INN191" s="367">
        <f t="shared" si="216"/>
        <v>0</v>
      </c>
      <c r="INO191" s="367">
        <f t="shared" si="216"/>
        <v>0</v>
      </c>
      <c r="INP191" s="367">
        <f t="shared" si="216"/>
        <v>0</v>
      </c>
      <c r="INQ191" s="367">
        <f t="shared" si="216"/>
        <v>0</v>
      </c>
      <c r="INR191" s="367">
        <f t="shared" si="216"/>
        <v>0</v>
      </c>
      <c r="INS191" s="367">
        <f t="shared" ref="INS191:IQD191" si="217">INS18+INS61+INS105+INS148</f>
        <v>0</v>
      </c>
      <c r="INT191" s="367">
        <f t="shared" si="217"/>
        <v>0</v>
      </c>
      <c r="INU191" s="367">
        <f t="shared" si="217"/>
        <v>0</v>
      </c>
      <c r="INV191" s="367">
        <f t="shared" si="217"/>
        <v>0</v>
      </c>
      <c r="INW191" s="367">
        <f t="shared" si="217"/>
        <v>0</v>
      </c>
      <c r="INX191" s="367">
        <f t="shared" si="217"/>
        <v>0</v>
      </c>
      <c r="INY191" s="367">
        <f t="shared" si="217"/>
        <v>0</v>
      </c>
      <c r="INZ191" s="367">
        <f t="shared" si="217"/>
        <v>0</v>
      </c>
      <c r="IOA191" s="367">
        <f t="shared" si="217"/>
        <v>0</v>
      </c>
      <c r="IOB191" s="367">
        <f t="shared" si="217"/>
        <v>0</v>
      </c>
      <c r="IOC191" s="367">
        <f t="shared" si="217"/>
        <v>0</v>
      </c>
      <c r="IOD191" s="367">
        <f t="shared" si="217"/>
        <v>0</v>
      </c>
      <c r="IOE191" s="367">
        <f t="shared" si="217"/>
        <v>0</v>
      </c>
      <c r="IOF191" s="367">
        <f t="shared" si="217"/>
        <v>0</v>
      </c>
      <c r="IOG191" s="367">
        <f t="shared" si="217"/>
        <v>0</v>
      </c>
      <c r="IOH191" s="367">
        <f t="shared" si="217"/>
        <v>0</v>
      </c>
      <c r="IOI191" s="367">
        <f t="shared" si="217"/>
        <v>0</v>
      </c>
      <c r="IOJ191" s="367">
        <f t="shared" si="217"/>
        <v>0</v>
      </c>
      <c r="IOK191" s="367">
        <f t="shared" si="217"/>
        <v>0</v>
      </c>
      <c r="IOL191" s="367">
        <f t="shared" si="217"/>
        <v>0</v>
      </c>
      <c r="IOM191" s="367">
        <f t="shared" si="217"/>
        <v>0</v>
      </c>
      <c r="ION191" s="367">
        <f t="shared" si="217"/>
        <v>0</v>
      </c>
      <c r="IOO191" s="367">
        <f t="shared" si="217"/>
        <v>0</v>
      </c>
      <c r="IOP191" s="367">
        <f t="shared" si="217"/>
        <v>0</v>
      </c>
      <c r="IOQ191" s="367">
        <f t="shared" si="217"/>
        <v>0</v>
      </c>
      <c r="IOR191" s="367">
        <f t="shared" si="217"/>
        <v>0</v>
      </c>
      <c r="IOS191" s="367">
        <f t="shared" si="217"/>
        <v>0</v>
      </c>
      <c r="IOT191" s="367">
        <f t="shared" si="217"/>
        <v>0</v>
      </c>
      <c r="IOU191" s="367">
        <f t="shared" si="217"/>
        <v>0</v>
      </c>
      <c r="IOV191" s="367">
        <f t="shared" si="217"/>
        <v>0</v>
      </c>
      <c r="IOW191" s="367">
        <f t="shared" si="217"/>
        <v>0</v>
      </c>
      <c r="IOX191" s="367">
        <f t="shared" si="217"/>
        <v>0</v>
      </c>
      <c r="IOY191" s="367">
        <f t="shared" si="217"/>
        <v>0</v>
      </c>
      <c r="IOZ191" s="367">
        <f t="shared" si="217"/>
        <v>0</v>
      </c>
      <c r="IPA191" s="367">
        <f t="shared" si="217"/>
        <v>0</v>
      </c>
      <c r="IPB191" s="367">
        <f t="shared" si="217"/>
        <v>0</v>
      </c>
      <c r="IPC191" s="367">
        <f t="shared" si="217"/>
        <v>0</v>
      </c>
      <c r="IPD191" s="367">
        <f t="shared" si="217"/>
        <v>0</v>
      </c>
      <c r="IPE191" s="367">
        <f t="shared" si="217"/>
        <v>0</v>
      </c>
      <c r="IPF191" s="367">
        <f t="shared" si="217"/>
        <v>0</v>
      </c>
      <c r="IPG191" s="367">
        <f t="shared" si="217"/>
        <v>0</v>
      </c>
      <c r="IPH191" s="367">
        <f t="shared" si="217"/>
        <v>0</v>
      </c>
      <c r="IPI191" s="367">
        <f t="shared" si="217"/>
        <v>0</v>
      </c>
      <c r="IPJ191" s="367">
        <f t="shared" si="217"/>
        <v>0</v>
      </c>
      <c r="IPK191" s="367">
        <f t="shared" si="217"/>
        <v>0</v>
      </c>
      <c r="IPL191" s="367">
        <f t="shared" si="217"/>
        <v>0</v>
      </c>
      <c r="IPM191" s="367">
        <f t="shared" si="217"/>
        <v>0</v>
      </c>
      <c r="IPN191" s="367">
        <f t="shared" si="217"/>
        <v>0</v>
      </c>
      <c r="IPO191" s="367">
        <f t="shared" si="217"/>
        <v>0</v>
      </c>
      <c r="IPP191" s="367">
        <f t="shared" si="217"/>
        <v>0</v>
      </c>
      <c r="IPQ191" s="367">
        <f t="shared" si="217"/>
        <v>0</v>
      </c>
      <c r="IPR191" s="367">
        <f t="shared" si="217"/>
        <v>0</v>
      </c>
      <c r="IPS191" s="367">
        <f t="shared" si="217"/>
        <v>0</v>
      </c>
      <c r="IPT191" s="367">
        <f t="shared" si="217"/>
        <v>0</v>
      </c>
      <c r="IPU191" s="367">
        <f t="shared" si="217"/>
        <v>0</v>
      </c>
      <c r="IPV191" s="367">
        <f t="shared" si="217"/>
        <v>0</v>
      </c>
      <c r="IPW191" s="367">
        <f t="shared" si="217"/>
        <v>0</v>
      </c>
      <c r="IPX191" s="367">
        <f t="shared" si="217"/>
        <v>0</v>
      </c>
      <c r="IPY191" s="367">
        <f t="shared" si="217"/>
        <v>0</v>
      </c>
      <c r="IPZ191" s="367">
        <f t="shared" si="217"/>
        <v>0</v>
      </c>
      <c r="IQA191" s="367">
        <f t="shared" si="217"/>
        <v>0</v>
      </c>
      <c r="IQB191" s="367">
        <f t="shared" si="217"/>
        <v>0</v>
      </c>
      <c r="IQC191" s="367">
        <f t="shared" si="217"/>
        <v>0</v>
      </c>
      <c r="IQD191" s="367">
        <f t="shared" si="217"/>
        <v>0</v>
      </c>
      <c r="IQE191" s="367">
        <f t="shared" ref="IQE191:ISP191" si="218">IQE18+IQE61+IQE105+IQE148</f>
        <v>0</v>
      </c>
      <c r="IQF191" s="367">
        <f t="shared" si="218"/>
        <v>0</v>
      </c>
      <c r="IQG191" s="367">
        <f t="shared" si="218"/>
        <v>0</v>
      </c>
      <c r="IQH191" s="367">
        <f t="shared" si="218"/>
        <v>0</v>
      </c>
      <c r="IQI191" s="367">
        <f t="shared" si="218"/>
        <v>0</v>
      </c>
      <c r="IQJ191" s="367">
        <f t="shared" si="218"/>
        <v>0</v>
      </c>
      <c r="IQK191" s="367">
        <f t="shared" si="218"/>
        <v>0</v>
      </c>
      <c r="IQL191" s="367">
        <f t="shared" si="218"/>
        <v>0</v>
      </c>
      <c r="IQM191" s="367">
        <f t="shared" si="218"/>
        <v>0</v>
      </c>
      <c r="IQN191" s="367">
        <f t="shared" si="218"/>
        <v>0</v>
      </c>
      <c r="IQO191" s="367">
        <f t="shared" si="218"/>
        <v>0</v>
      </c>
      <c r="IQP191" s="367">
        <f t="shared" si="218"/>
        <v>0</v>
      </c>
      <c r="IQQ191" s="367">
        <f t="shared" si="218"/>
        <v>0</v>
      </c>
      <c r="IQR191" s="367">
        <f t="shared" si="218"/>
        <v>0</v>
      </c>
      <c r="IQS191" s="367">
        <f t="shared" si="218"/>
        <v>0</v>
      </c>
      <c r="IQT191" s="367">
        <f t="shared" si="218"/>
        <v>0</v>
      </c>
      <c r="IQU191" s="367">
        <f t="shared" si="218"/>
        <v>0</v>
      </c>
      <c r="IQV191" s="367">
        <f t="shared" si="218"/>
        <v>0</v>
      </c>
      <c r="IQW191" s="367">
        <f t="shared" si="218"/>
        <v>0</v>
      </c>
      <c r="IQX191" s="367">
        <f t="shared" si="218"/>
        <v>0</v>
      </c>
      <c r="IQY191" s="367">
        <f t="shared" si="218"/>
        <v>0</v>
      </c>
      <c r="IQZ191" s="367">
        <f t="shared" si="218"/>
        <v>0</v>
      </c>
      <c r="IRA191" s="367">
        <f t="shared" si="218"/>
        <v>0</v>
      </c>
      <c r="IRB191" s="367">
        <f t="shared" si="218"/>
        <v>0</v>
      </c>
      <c r="IRC191" s="367">
        <f t="shared" si="218"/>
        <v>0</v>
      </c>
      <c r="IRD191" s="367">
        <f t="shared" si="218"/>
        <v>0</v>
      </c>
      <c r="IRE191" s="367">
        <f t="shared" si="218"/>
        <v>0</v>
      </c>
      <c r="IRF191" s="367">
        <f t="shared" si="218"/>
        <v>0</v>
      </c>
      <c r="IRG191" s="367">
        <f t="shared" si="218"/>
        <v>0</v>
      </c>
      <c r="IRH191" s="367">
        <f t="shared" si="218"/>
        <v>0</v>
      </c>
      <c r="IRI191" s="367">
        <f t="shared" si="218"/>
        <v>0</v>
      </c>
      <c r="IRJ191" s="367">
        <f t="shared" si="218"/>
        <v>0</v>
      </c>
      <c r="IRK191" s="367">
        <f t="shared" si="218"/>
        <v>0</v>
      </c>
      <c r="IRL191" s="367">
        <f t="shared" si="218"/>
        <v>0</v>
      </c>
      <c r="IRM191" s="367">
        <f t="shared" si="218"/>
        <v>0</v>
      </c>
      <c r="IRN191" s="367">
        <f t="shared" si="218"/>
        <v>0</v>
      </c>
      <c r="IRO191" s="367">
        <f t="shared" si="218"/>
        <v>0</v>
      </c>
      <c r="IRP191" s="367">
        <f t="shared" si="218"/>
        <v>0</v>
      </c>
      <c r="IRQ191" s="367">
        <f t="shared" si="218"/>
        <v>0</v>
      </c>
      <c r="IRR191" s="367">
        <f t="shared" si="218"/>
        <v>0</v>
      </c>
      <c r="IRS191" s="367">
        <f t="shared" si="218"/>
        <v>0</v>
      </c>
      <c r="IRT191" s="367">
        <f t="shared" si="218"/>
        <v>0</v>
      </c>
      <c r="IRU191" s="367">
        <f t="shared" si="218"/>
        <v>0</v>
      </c>
      <c r="IRV191" s="367">
        <f t="shared" si="218"/>
        <v>0</v>
      </c>
      <c r="IRW191" s="367">
        <f t="shared" si="218"/>
        <v>0</v>
      </c>
      <c r="IRX191" s="367">
        <f t="shared" si="218"/>
        <v>0</v>
      </c>
      <c r="IRY191" s="367">
        <f t="shared" si="218"/>
        <v>0</v>
      </c>
      <c r="IRZ191" s="367">
        <f t="shared" si="218"/>
        <v>0</v>
      </c>
      <c r="ISA191" s="367">
        <f t="shared" si="218"/>
        <v>0</v>
      </c>
      <c r="ISB191" s="367">
        <f t="shared" si="218"/>
        <v>0</v>
      </c>
      <c r="ISC191" s="367">
        <f t="shared" si="218"/>
        <v>0</v>
      </c>
      <c r="ISD191" s="367">
        <f t="shared" si="218"/>
        <v>0</v>
      </c>
      <c r="ISE191" s="367">
        <f t="shared" si="218"/>
        <v>0</v>
      </c>
      <c r="ISF191" s="367">
        <f t="shared" si="218"/>
        <v>0</v>
      </c>
      <c r="ISG191" s="367">
        <f t="shared" si="218"/>
        <v>0</v>
      </c>
      <c r="ISH191" s="367">
        <f t="shared" si="218"/>
        <v>0</v>
      </c>
      <c r="ISI191" s="367">
        <f t="shared" si="218"/>
        <v>0</v>
      </c>
      <c r="ISJ191" s="367">
        <f t="shared" si="218"/>
        <v>0</v>
      </c>
      <c r="ISK191" s="367">
        <f t="shared" si="218"/>
        <v>0</v>
      </c>
      <c r="ISL191" s="367">
        <f t="shared" si="218"/>
        <v>0</v>
      </c>
      <c r="ISM191" s="367">
        <f t="shared" si="218"/>
        <v>0</v>
      </c>
      <c r="ISN191" s="367">
        <f t="shared" si="218"/>
        <v>0</v>
      </c>
      <c r="ISO191" s="367">
        <f t="shared" si="218"/>
        <v>0</v>
      </c>
      <c r="ISP191" s="367">
        <f t="shared" si="218"/>
        <v>0</v>
      </c>
      <c r="ISQ191" s="367">
        <f t="shared" ref="ISQ191:IVB191" si="219">ISQ18+ISQ61+ISQ105+ISQ148</f>
        <v>0</v>
      </c>
      <c r="ISR191" s="367">
        <f t="shared" si="219"/>
        <v>0</v>
      </c>
      <c r="ISS191" s="367">
        <f t="shared" si="219"/>
        <v>0</v>
      </c>
      <c r="IST191" s="367">
        <f t="shared" si="219"/>
        <v>0</v>
      </c>
      <c r="ISU191" s="367">
        <f t="shared" si="219"/>
        <v>0</v>
      </c>
      <c r="ISV191" s="367">
        <f t="shared" si="219"/>
        <v>0</v>
      </c>
      <c r="ISW191" s="367">
        <f t="shared" si="219"/>
        <v>0</v>
      </c>
      <c r="ISX191" s="367">
        <f t="shared" si="219"/>
        <v>0</v>
      </c>
      <c r="ISY191" s="367">
        <f t="shared" si="219"/>
        <v>0</v>
      </c>
      <c r="ISZ191" s="367">
        <f t="shared" si="219"/>
        <v>0</v>
      </c>
      <c r="ITA191" s="367">
        <f t="shared" si="219"/>
        <v>0</v>
      </c>
      <c r="ITB191" s="367">
        <f t="shared" si="219"/>
        <v>0</v>
      </c>
      <c r="ITC191" s="367">
        <f t="shared" si="219"/>
        <v>0</v>
      </c>
      <c r="ITD191" s="367">
        <f t="shared" si="219"/>
        <v>0</v>
      </c>
      <c r="ITE191" s="367">
        <f t="shared" si="219"/>
        <v>0</v>
      </c>
      <c r="ITF191" s="367">
        <f t="shared" si="219"/>
        <v>0</v>
      </c>
      <c r="ITG191" s="367">
        <f t="shared" si="219"/>
        <v>0</v>
      </c>
      <c r="ITH191" s="367">
        <f t="shared" si="219"/>
        <v>0</v>
      </c>
      <c r="ITI191" s="367">
        <f t="shared" si="219"/>
        <v>0</v>
      </c>
      <c r="ITJ191" s="367">
        <f t="shared" si="219"/>
        <v>0</v>
      </c>
      <c r="ITK191" s="367">
        <f t="shared" si="219"/>
        <v>0</v>
      </c>
      <c r="ITL191" s="367">
        <f t="shared" si="219"/>
        <v>0</v>
      </c>
      <c r="ITM191" s="367">
        <f t="shared" si="219"/>
        <v>0</v>
      </c>
      <c r="ITN191" s="367">
        <f t="shared" si="219"/>
        <v>0</v>
      </c>
      <c r="ITO191" s="367">
        <f t="shared" si="219"/>
        <v>0</v>
      </c>
      <c r="ITP191" s="367">
        <f t="shared" si="219"/>
        <v>0</v>
      </c>
      <c r="ITQ191" s="367">
        <f t="shared" si="219"/>
        <v>0</v>
      </c>
      <c r="ITR191" s="367">
        <f t="shared" si="219"/>
        <v>0</v>
      </c>
      <c r="ITS191" s="367">
        <f t="shared" si="219"/>
        <v>0</v>
      </c>
      <c r="ITT191" s="367">
        <f t="shared" si="219"/>
        <v>0</v>
      </c>
      <c r="ITU191" s="367">
        <f t="shared" si="219"/>
        <v>0</v>
      </c>
      <c r="ITV191" s="367">
        <f t="shared" si="219"/>
        <v>0</v>
      </c>
      <c r="ITW191" s="367">
        <f t="shared" si="219"/>
        <v>0</v>
      </c>
      <c r="ITX191" s="367">
        <f t="shared" si="219"/>
        <v>0</v>
      </c>
      <c r="ITY191" s="367">
        <f t="shared" si="219"/>
        <v>0</v>
      </c>
      <c r="ITZ191" s="367">
        <f t="shared" si="219"/>
        <v>0</v>
      </c>
      <c r="IUA191" s="367">
        <f t="shared" si="219"/>
        <v>0</v>
      </c>
      <c r="IUB191" s="367">
        <f t="shared" si="219"/>
        <v>0</v>
      </c>
      <c r="IUC191" s="367">
        <f t="shared" si="219"/>
        <v>0</v>
      </c>
      <c r="IUD191" s="367">
        <f t="shared" si="219"/>
        <v>0</v>
      </c>
      <c r="IUE191" s="367">
        <f t="shared" si="219"/>
        <v>0</v>
      </c>
      <c r="IUF191" s="367">
        <f t="shared" si="219"/>
        <v>0</v>
      </c>
      <c r="IUG191" s="367">
        <f t="shared" si="219"/>
        <v>0</v>
      </c>
      <c r="IUH191" s="367">
        <f t="shared" si="219"/>
        <v>0</v>
      </c>
      <c r="IUI191" s="367">
        <f t="shared" si="219"/>
        <v>0</v>
      </c>
      <c r="IUJ191" s="367">
        <f t="shared" si="219"/>
        <v>0</v>
      </c>
      <c r="IUK191" s="367">
        <f t="shared" si="219"/>
        <v>0</v>
      </c>
      <c r="IUL191" s="367">
        <f t="shared" si="219"/>
        <v>0</v>
      </c>
      <c r="IUM191" s="367">
        <f t="shared" si="219"/>
        <v>0</v>
      </c>
      <c r="IUN191" s="367">
        <f t="shared" si="219"/>
        <v>0</v>
      </c>
      <c r="IUO191" s="367">
        <f t="shared" si="219"/>
        <v>0</v>
      </c>
      <c r="IUP191" s="367">
        <f t="shared" si="219"/>
        <v>0</v>
      </c>
      <c r="IUQ191" s="367">
        <f t="shared" si="219"/>
        <v>0</v>
      </c>
      <c r="IUR191" s="367">
        <f t="shared" si="219"/>
        <v>0</v>
      </c>
      <c r="IUS191" s="367">
        <f t="shared" si="219"/>
        <v>0</v>
      </c>
      <c r="IUT191" s="367">
        <f t="shared" si="219"/>
        <v>0</v>
      </c>
      <c r="IUU191" s="367">
        <f t="shared" si="219"/>
        <v>0</v>
      </c>
      <c r="IUV191" s="367">
        <f t="shared" si="219"/>
        <v>0</v>
      </c>
      <c r="IUW191" s="367">
        <f t="shared" si="219"/>
        <v>0</v>
      </c>
      <c r="IUX191" s="367">
        <f t="shared" si="219"/>
        <v>0</v>
      </c>
      <c r="IUY191" s="367">
        <f t="shared" si="219"/>
        <v>0</v>
      </c>
      <c r="IUZ191" s="367">
        <f t="shared" si="219"/>
        <v>0</v>
      </c>
      <c r="IVA191" s="367">
        <f t="shared" si="219"/>
        <v>0</v>
      </c>
      <c r="IVB191" s="367">
        <f t="shared" si="219"/>
        <v>0</v>
      </c>
      <c r="IVC191" s="367">
        <f t="shared" ref="IVC191:IXN191" si="220">IVC18+IVC61+IVC105+IVC148</f>
        <v>0</v>
      </c>
      <c r="IVD191" s="367">
        <f t="shared" si="220"/>
        <v>0</v>
      </c>
      <c r="IVE191" s="367">
        <f t="shared" si="220"/>
        <v>0</v>
      </c>
      <c r="IVF191" s="367">
        <f t="shared" si="220"/>
        <v>0</v>
      </c>
      <c r="IVG191" s="367">
        <f t="shared" si="220"/>
        <v>0</v>
      </c>
      <c r="IVH191" s="367">
        <f t="shared" si="220"/>
        <v>0</v>
      </c>
      <c r="IVI191" s="367">
        <f t="shared" si="220"/>
        <v>0</v>
      </c>
      <c r="IVJ191" s="367">
        <f t="shared" si="220"/>
        <v>0</v>
      </c>
      <c r="IVK191" s="367">
        <f t="shared" si="220"/>
        <v>0</v>
      </c>
      <c r="IVL191" s="367">
        <f t="shared" si="220"/>
        <v>0</v>
      </c>
      <c r="IVM191" s="367">
        <f t="shared" si="220"/>
        <v>0</v>
      </c>
      <c r="IVN191" s="367">
        <f t="shared" si="220"/>
        <v>0</v>
      </c>
      <c r="IVO191" s="367">
        <f t="shared" si="220"/>
        <v>0</v>
      </c>
      <c r="IVP191" s="367">
        <f t="shared" si="220"/>
        <v>0</v>
      </c>
      <c r="IVQ191" s="367">
        <f t="shared" si="220"/>
        <v>0</v>
      </c>
      <c r="IVR191" s="367">
        <f t="shared" si="220"/>
        <v>0</v>
      </c>
      <c r="IVS191" s="367">
        <f t="shared" si="220"/>
        <v>0</v>
      </c>
      <c r="IVT191" s="367">
        <f t="shared" si="220"/>
        <v>0</v>
      </c>
      <c r="IVU191" s="367">
        <f t="shared" si="220"/>
        <v>0</v>
      </c>
      <c r="IVV191" s="367">
        <f t="shared" si="220"/>
        <v>0</v>
      </c>
      <c r="IVW191" s="367">
        <f t="shared" si="220"/>
        <v>0</v>
      </c>
      <c r="IVX191" s="367">
        <f t="shared" si="220"/>
        <v>0</v>
      </c>
      <c r="IVY191" s="367">
        <f t="shared" si="220"/>
        <v>0</v>
      </c>
      <c r="IVZ191" s="367">
        <f t="shared" si="220"/>
        <v>0</v>
      </c>
      <c r="IWA191" s="367">
        <f t="shared" si="220"/>
        <v>0</v>
      </c>
      <c r="IWB191" s="367">
        <f t="shared" si="220"/>
        <v>0</v>
      </c>
      <c r="IWC191" s="367">
        <f t="shared" si="220"/>
        <v>0</v>
      </c>
      <c r="IWD191" s="367">
        <f t="shared" si="220"/>
        <v>0</v>
      </c>
      <c r="IWE191" s="367">
        <f t="shared" si="220"/>
        <v>0</v>
      </c>
      <c r="IWF191" s="367">
        <f t="shared" si="220"/>
        <v>0</v>
      </c>
      <c r="IWG191" s="367">
        <f t="shared" si="220"/>
        <v>0</v>
      </c>
      <c r="IWH191" s="367">
        <f t="shared" si="220"/>
        <v>0</v>
      </c>
      <c r="IWI191" s="367">
        <f t="shared" si="220"/>
        <v>0</v>
      </c>
      <c r="IWJ191" s="367">
        <f t="shared" si="220"/>
        <v>0</v>
      </c>
      <c r="IWK191" s="367">
        <f t="shared" si="220"/>
        <v>0</v>
      </c>
      <c r="IWL191" s="367">
        <f t="shared" si="220"/>
        <v>0</v>
      </c>
      <c r="IWM191" s="367">
        <f t="shared" si="220"/>
        <v>0</v>
      </c>
      <c r="IWN191" s="367">
        <f t="shared" si="220"/>
        <v>0</v>
      </c>
      <c r="IWO191" s="367">
        <f t="shared" si="220"/>
        <v>0</v>
      </c>
      <c r="IWP191" s="367">
        <f t="shared" si="220"/>
        <v>0</v>
      </c>
      <c r="IWQ191" s="367">
        <f t="shared" si="220"/>
        <v>0</v>
      </c>
      <c r="IWR191" s="367">
        <f t="shared" si="220"/>
        <v>0</v>
      </c>
      <c r="IWS191" s="367">
        <f t="shared" si="220"/>
        <v>0</v>
      </c>
      <c r="IWT191" s="367">
        <f t="shared" si="220"/>
        <v>0</v>
      </c>
      <c r="IWU191" s="367">
        <f t="shared" si="220"/>
        <v>0</v>
      </c>
      <c r="IWV191" s="367">
        <f t="shared" si="220"/>
        <v>0</v>
      </c>
      <c r="IWW191" s="367">
        <f t="shared" si="220"/>
        <v>0</v>
      </c>
      <c r="IWX191" s="367">
        <f t="shared" si="220"/>
        <v>0</v>
      </c>
      <c r="IWY191" s="367">
        <f t="shared" si="220"/>
        <v>0</v>
      </c>
      <c r="IWZ191" s="367">
        <f t="shared" si="220"/>
        <v>0</v>
      </c>
      <c r="IXA191" s="367">
        <f t="shared" si="220"/>
        <v>0</v>
      </c>
      <c r="IXB191" s="367">
        <f t="shared" si="220"/>
        <v>0</v>
      </c>
      <c r="IXC191" s="367">
        <f t="shared" si="220"/>
        <v>0</v>
      </c>
      <c r="IXD191" s="367">
        <f t="shared" si="220"/>
        <v>0</v>
      </c>
      <c r="IXE191" s="367">
        <f t="shared" si="220"/>
        <v>0</v>
      </c>
      <c r="IXF191" s="367">
        <f t="shared" si="220"/>
        <v>0</v>
      </c>
      <c r="IXG191" s="367">
        <f t="shared" si="220"/>
        <v>0</v>
      </c>
      <c r="IXH191" s="367">
        <f t="shared" si="220"/>
        <v>0</v>
      </c>
      <c r="IXI191" s="367">
        <f t="shared" si="220"/>
        <v>0</v>
      </c>
      <c r="IXJ191" s="367">
        <f t="shared" si="220"/>
        <v>0</v>
      </c>
      <c r="IXK191" s="367">
        <f t="shared" si="220"/>
        <v>0</v>
      </c>
      <c r="IXL191" s="367">
        <f t="shared" si="220"/>
        <v>0</v>
      </c>
      <c r="IXM191" s="367">
        <f t="shared" si="220"/>
        <v>0</v>
      </c>
      <c r="IXN191" s="367">
        <f t="shared" si="220"/>
        <v>0</v>
      </c>
      <c r="IXO191" s="367">
        <f t="shared" ref="IXO191:IZZ191" si="221">IXO18+IXO61+IXO105+IXO148</f>
        <v>0</v>
      </c>
      <c r="IXP191" s="367">
        <f t="shared" si="221"/>
        <v>0</v>
      </c>
      <c r="IXQ191" s="367">
        <f t="shared" si="221"/>
        <v>0</v>
      </c>
      <c r="IXR191" s="367">
        <f t="shared" si="221"/>
        <v>0</v>
      </c>
      <c r="IXS191" s="367">
        <f t="shared" si="221"/>
        <v>0</v>
      </c>
      <c r="IXT191" s="367">
        <f t="shared" si="221"/>
        <v>0</v>
      </c>
      <c r="IXU191" s="367">
        <f t="shared" si="221"/>
        <v>0</v>
      </c>
      <c r="IXV191" s="367">
        <f t="shared" si="221"/>
        <v>0</v>
      </c>
      <c r="IXW191" s="367">
        <f t="shared" si="221"/>
        <v>0</v>
      </c>
      <c r="IXX191" s="367">
        <f t="shared" si="221"/>
        <v>0</v>
      </c>
      <c r="IXY191" s="367">
        <f t="shared" si="221"/>
        <v>0</v>
      </c>
      <c r="IXZ191" s="367">
        <f t="shared" si="221"/>
        <v>0</v>
      </c>
      <c r="IYA191" s="367">
        <f t="shared" si="221"/>
        <v>0</v>
      </c>
      <c r="IYB191" s="367">
        <f t="shared" si="221"/>
        <v>0</v>
      </c>
      <c r="IYC191" s="367">
        <f t="shared" si="221"/>
        <v>0</v>
      </c>
      <c r="IYD191" s="367">
        <f t="shared" si="221"/>
        <v>0</v>
      </c>
      <c r="IYE191" s="367">
        <f t="shared" si="221"/>
        <v>0</v>
      </c>
      <c r="IYF191" s="367">
        <f t="shared" si="221"/>
        <v>0</v>
      </c>
      <c r="IYG191" s="367">
        <f t="shared" si="221"/>
        <v>0</v>
      </c>
      <c r="IYH191" s="367">
        <f t="shared" si="221"/>
        <v>0</v>
      </c>
      <c r="IYI191" s="367">
        <f t="shared" si="221"/>
        <v>0</v>
      </c>
      <c r="IYJ191" s="367">
        <f t="shared" si="221"/>
        <v>0</v>
      </c>
      <c r="IYK191" s="367">
        <f t="shared" si="221"/>
        <v>0</v>
      </c>
      <c r="IYL191" s="367">
        <f t="shared" si="221"/>
        <v>0</v>
      </c>
      <c r="IYM191" s="367">
        <f t="shared" si="221"/>
        <v>0</v>
      </c>
      <c r="IYN191" s="367">
        <f t="shared" si="221"/>
        <v>0</v>
      </c>
      <c r="IYO191" s="367">
        <f t="shared" si="221"/>
        <v>0</v>
      </c>
      <c r="IYP191" s="367">
        <f t="shared" si="221"/>
        <v>0</v>
      </c>
      <c r="IYQ191" s="367">
        <f t="shared" si="221"/>
        <v>0</v>
      </c>
      <c r="IYR191" s="367">
        <f t="shared" si="221"/>
        <v>0</v>
      </c>
      <c r="IYS191" s="367">
        <f t="shared" si="221"/>
        <v>0</v>
      </c>
      <c r="IYT191" s="367">
        <f t="shared" si="221"/>
        <v>0</v>
      </c>
      <c r="IYU191" s="367">
        <f t="shared" si="221"/>
        <v>0</v>
      </c>
      <c r="IYV191" s="367">
        <f t="shared" si="221"/>
        <v>0</v>
      </c>
      <c r="IYW191" s="367">
        <f t="shared" si="221"/>
        <v>0</v>
      </c>
      <c r="IYX191" s="367">
        <f t="shared" si="221"/>
        <v>0</v>
      </c>
      <c r="IYY191" s="367">
        <f t="shared" si="221"/>
        <v>0</v>
      </c>
      <c r="IYZ191" s="367">
        <f t="shared" si="221"/>
        <v>0</v>
      </c>
      <c r="IZA191" s="367">
        <f t="shared" si="221"/>
        <v>0</v>
      </c>
      <c r="IZB191" s="367">
        <f t="shared" si="221"/>
        <v>0</v>
      </c>
      <c r="IZC191" s="367">
        <f t="shared" si="221"/>
        <v>0</v>
      </c>
      <c r="IZD191" s="367">
        <f t="shared" si="221"/>
        <v>0</v>
      </c>
      <c r="IZE191" s="367">
        <f t="shared" si="221"/>
        <v>0</v>
      </c>
      <c r="IZF191" s="367">
        <f t="shared" si="221"/>
        <v>0</v>
      </c>
      <c r="IZG191" s="367">
        <f t="shared" si="221"/>
        <v>0</v>
      </c>
      <c r="IZH191" s="367">
        <f t="shared" si="221"/>
        <v>0</v>
      </c>
      <c r="IZI191" s="367">
        <f t="shared" si="221"/>
        <v>0</v>
      </c>
      <c r="IZJ191" s="367">
        <f t="shared" si="221"/>
        <v>0</v>
      </c>
      <c r="IZK191" s="367">
        <f t="shared" si="221"/>
        <v>0</v>
      </c>
      <c r="IZL191" s="367">
        <f t="shared" si="221"/>
        <v>0</v>
      </c>
      <c r="IZM191" s="367">
        <f t="shared" si="221"/>
        <v>0</v>
      </c>
      <c r="IZN191" s="367">
        <f t="shared" si="221"/>
        <v>0</v>
      </c>
      <c r="IZO191" s="367">
        <f t="shared" si="221"/>
        <v>0</v>
      </c>
      <c r="IZP191" s="367">
        <f t="shared" si="221"/>
        <v>0</v>
      </c>
      <c r="IZQ191" s="367">
        <f t="shared" si="221"/>
        <v>0</v>
      </c>
      <c r="IZR191" s="367">
        <f t="shared" si="221"/>
        <v>0</v>
      </c>
      <c r="IZS191" s="367">
        <f t="shared" si="221"/>
        <v>0</v>
      </c>
      <c r="IZT191" s="367">
        <f t="shared" si="221"/>
        <v>0</v>
      </c>
      <c r="IZU191" s="367">
        <f t="shared" si="221"/>
        <v>0</v>
      </c>
      <c r="IZV191" s="367">
        <f t="shared" si="221"/>
        <v>0</v>
      </c>
      <c r="IZW191" s="367">
        <f t="shared" si="221"/>
        <v>0</v>
      </c>
      <c r="IZX191" s="367">
        <f t="shared" si="221"/>
        <v>0</v>
      </c>
      <c r="IZY191" s="367">
        <f t="shared" si="221"/>
        <v>0</v>
      </c>
      <c r="IZZ191" s="367">
        <f t="shared" si="221"/>
        <v>0</v>
      </c>
      <c r="JAA191" s="367">
        <f t="shared" ref="JAA191:JCL191" si="222">JAA18+JAA61+JAA105+JAA148</f>
        <v>0</v>
      </c>
      <c r="JAB191" s="367">
        <f t="shared" si="222"/>
        <v>0</v>
      </c>
      <c r="JAC191" s="367">
        <f t="shared" si="222"/>
        <v>0</v>
      </c>
      <c r="JAD191" s="367">
        <f t="shared" si="222"/>
        <v>0</v>
      </c>
      <c r="JAE191" s="367">
        <f t="shared" si="222"/>
        <v>0</v>
      </c>
      <c r="JAF191" s="367">
        <f t="shared" si="222"/>
        <v>0</v>
      </c>
      <c r="JAG191" s="367">
        <f t="shared" si="222"/>
        <v>0</v>
      </c>
      <c r="JAH191" s="367">
        <f t="shared" si="222"/>
        <v>0</v>
      </c>
      <c r="JAI191" s="367">
        <f t="shared" si="222"/>
        <v>0</v>
      </c>
      <c r="JAJ191" s="367">
        <f t="shared" si="222"/>
        <v>0</v>
      </c>
      <c r="JAK191" s="367">
        <f t="shared" si="222"/>
        <v>0</v>
      </c>
      <c r="JAL191" s="367">
        <f t="shared" si="222"/>
        <v>0</v>
      </c>
      <c r="JAM191" s="367">
        <f t="shared" si="222"/>
        <v>0</v>
      </c>
      <c r="JAN191" s="367">
        <f t="shared" si="222"/>
        <v>0</v>
      </c>
      <c r="JAO191" s="367">
        <f t="shared" si="222"/>
        <v>0</v>
      </c>
      <c r="JAP191" s="367">
        <f t="shared" si="222"/>
        <v>0</v>
      </c>
      <c r="JAQ191" s="367">
        <f t="shared" si="222"/>
        <v>0</v>
      </c>
      <c r="JAR191" s="367">
        <f t="shared" si="222"/>
        <v>0</v>
      </c>
      <c r="JAS191" s="367">
        <f t="shared" si="222"/>
        <v>0</v>
      </c>
      <c r="JAT191" s="367">
        <f t="shared" si="222"/>
        <v>0</v>
      </c>
      <c r="JAU191" s="367">
        <f t="shared" si="222"/>
        <v>0</v>
      </c>
      <c r="JAV191" s="367">
        <f t="shared" si="222"/>
        <v>0</v>
      </c>
      <c r="JAW191" s="367">
        <f t="shared" si="222"/>
        <v>0</v>
      </c>
      <c r="JAX191" s="367">
        <f t="shared" si="222"/>
        <v>0</v>
      </c>
      <c r="JAY191" s="367">
        <f t="shared" si="222"/>
        <v>0</v>
      </c>
      <c r="JAZ191" s="367">
        <f t="shared" si="222"/>
        <v>0</v>
      </c>
      <c r="JBA191" s="367">
        <f t="shared" si="222"/>
        <v>0</v>
      </c>
      <c r="JBB191" s="367">
        <f t="shared" si="222"/>
        <v>0</v>
      </c>
      <c r="JBC191" s="367">
        <f t="shared" si="222"/>
        <v>0</v>
      </c>
      <c r="JBD191" s="367">
        <f t="shared" si="222"/>
        <v>0</v>
      </c>
      <c r="JBE191" s="367">
        <f t="shared" si="222"/>
        <v>0</v>
      </c>
      <c r="JBF191" s="367">
        <f t="shared" si="222"/>
        <v>0</v>
      </c>
      <c r="JBG191" s="367">
        <f t="shared" si="222"/>
        <v>0</v>
      </c>
      <c r="JBH191" s="367">
        <f t="shared" si="222"/>
        <v>0</v>
      </c>
      <c r="JBI191" s="367">
        <f t="shared" si="222"/>
        <v>0</v>
      </c>
      <c r="JBJ191" s="367">
        <f t="shared" si="222"/>
        <v>0</v>
      </c>
      <c r="JBK191" s="367">
        <f t="shared" si="222"/>
        <v>0</v>
      </c>
      <c r="JBL191" s="367">
        <f t="shared" si="222"/>
        <v>0</v>
      </c>
      <c r="JBM191" s="367">
        <f t="shared" si="222"/>
        <v>0</v>
      </c>
      <c r="JBN191" s="367">
        <f t="shared" si="222"/>
        <v>0</v>
      </c>
      <c r="JBO191" s="367">
        <f t="shared" si="222"/>
        <v>0</v>
      </c>
      <c r="JBP191" s="367">
        <f t="shared" si="222"/>
        <v>0</v>
      </c>
      <c r="JBQ191" s="367">
        <f t="shared" si="222"/>
        <v>0</v>
      </c>
      <c r="JBR191" s="367">
        <f t="shared" si="222"/>
        <v>0</v>
      </c>
      <c r="JBS191" s="367">
        <f t="shared" si="222"/>
        <v>0</v>
      </c>
      <c r="JBT191" s="367">
        <f t="shared" si="222"/>
        <v>0</v>
      </c>
      <c r="JBU191" s="367">
        <f t="shared" si="222"/>
        <v>0</v>
      </c>
      <c r="JBV191" s="367">
        <f t="shared" si="222"/>
        <v>0</v>
      </c>
      <c r="JBW191" s="367">
        <f t="shared" si="222"/>
        <v>0</v>
      </c>
      <c r="JBX191" s="367">
        <f t="shared" si="222"/>
        <v>0</v>
      </c>
      <c r="JBY191" s="367">
        <f t="shared" si="222"/>
        <v>0</v>
      </c>
      <c r="JBZ191" s="367">
        <f t="shared" si="222"/>
        <v>0</v>
      </c>
      <c r="JCA191" s="367">
        <f t="shared" si="222"/>
        <v>0</v>
      </c>
      <c r="JCB191" s="367">
        <f t="shared" si="222"/>
        <v>0</v>
      </c>
      <c r="JCC191" s="367">
        <f t="shared" si="222"/>
        <v>0</v>
      </c>
      <c r="JCD191" s="367">
        <f t="shared" si="222"/>
        <v>0</v>
      </c>
      <c r="JCE191" s="367">
        <f t="shared" si="222"/>
        <v>0</v>
      </c>
      <c r="JCF191" s="367">
        <f t="shared" si="222"/>
        <v>0</v>
      </c>
      <c r="JCG191" s="367">
        <f t="shared" si="222"/>
        <v>0</v>
      </c>
      <c r="JCH191" s="367">
        <f t="shared" si="222"/>
        <v>0</v>
      </c>
      <c r="JCI191" s="367">
        <f t="shared" si="222"/>
        <v>0</v>
      </c>
      <c r="JCJ191" s="367">
        <f t="shared" si="222"/>
        <v>0</v>
      </c>
      <c r="JCK191" s="367">
        <f t="shared" si="222"/>
        <v>0</v>
      </c>
      <c r="JCL191" s="367">
        <f t="shared" si="222"/>
        <v>0</v>
      </c>
      <c r="JCM191" s="367">
        <f t="shared" ref="JCM191:JEX191" si="223">JCM18+JCM61+JCM105+JCM148</f>
        <v>0</v>
      </c>
      <c r="JCN191" s="367">
        <f t="shared" si="223"/>
        <v>0</v>
      </c>
      <c r="JCO191" s="367">
        <f t="shared" si="223"/>
        <v>0</v>
      </c>
      <c r="JCP191" s="367">
        <f t="shared" si="223"/>
        <v>0</v>
      </c>
      <c r="JCQ191" s="367">
        <f t="shared" si="223"/>
        <v>0</v>
      </c>
      <c r="JCR191" s="367">
        <f t="shared" si="223"/>
        <v>0</v>
      </c>
      <c r="JCS191" s="367">
        <f t="shared" si="223"/>
        <v>0</v>
      </c>
      <c r="JCT191" s="367">
        <f t="shared" si="223"/>
        <v>0</v>
      </c>
      <c r="JCU191" s="367">
        <f t="shared" si="223"/>
        <v>0</v>
      </c>
      <c r="JCV191" s="367">
        <f t="shared" si="223"/>
        <v>0</v>
      </c>
      <c r="JCW191" s="367">
        <f t="shared" si="223"/>
        <v>0</v>
      </c>
      <c r="JCX191" s="367">
        <f t="shared" si="223"/>
        <v>0</v>
      </c>
      <c r="JCY191" s="367">
        <f t="shared" si="223"/>
        <v>0</v>
      </c>
      <c r="JCZ191" s="367">
        <f t="shared" si="223"/>
        <v>0</v>
      </c>
      <c r="JDA191" s="367">
        <f t="shared" si="223"/>
        <v>0</v>
      </c>
      <c r="JDB191" s="367">
        <f t="shared" si="223"/>
        <v>0</v>
      </c>
      <c r="JDC191" s="367">
        <f t="shared" si="223"/>
        <v>0</v>
      </c>
      <c r="JDD191" s="367">
        <f t="shared" si="223"/>
        <v>0</v>
      </c>
      <c r="JDE191" s="367">
        <f t="shared" si="223"/>
        <v>0</v>
      </c>
      <c r="JDF191" s="367">
        <f t="shared" si="223"/>
        <v>0</v>
      </c>
      <c r="JDG191" s="367">
        <f t="shared" si="223"/>
        <v>0</v>
      </c>
      <c r="JDH191" s="367">
        <f t="shared" si="223"/>
        <v>0</v>
      </c>
      <c r="JDI191" s="367">
        <f t="shared" si="223"/>
        <v>0</v>
      </c>
      <c r="JDJ191" s="367">
        <f t="shared" si="223"/>
        <v>0</v>
      </c>
      <c r="JDK191" s="367">
        <f t="shared" si="223"/>
        <v>0</v>
      </c>
      <c r="JDL191" s="367">
        <f t="shared" si="223"/>
        <v>0</v>
      </c>
      <c r="JDM191" s="367">
        <f t="shared" si="223"/>
        <v>0</v>
      </c>
      <c r="JDN191" s="367">
        <f t="shared" si="223"/>
        <v>0</v>
      </c>
      <c r="JDO191" s="367">
        <f t="shared" si="223"/>
        <v>0</v>
      </c>
      <c r="JDP191" s="367">
        <f t="shared" si="223"/>
        <v>0</v>
      </c>
      <c r="JDQ191" s="367">
        <f t="shared" si="223"/>
        <v>0</v>
      </c>
      <c r="JDR191" s="367">
        <f t="shared" si="223"/>
        <v>0</v>
      </c>
      <c r="JDS191" s="367">
        <f t="shared" si="223"/>
        <v>0</v>
      </c>
      <c r="JDT191" s="367">
        <f t="shared" si="223"/>
        <v>0</v>
      </c>
      <c r="JDU191" s="367">
        <f t="shared" si="223"/>
        <v>0</v>
      </c>
      <c r="JDV191" s="367">
        <f t="shared" si="223"/>
        <v>0</v>
      </c>
      <c r="JDW191" s="367">
        <f t="shared" si="223"/>
        <v>0</v>
      </c>
      <c r="JDX191" s="367">
        <f t="shared" si="223"/>
        <v>0</v>
      </c>
      <c r="JDY191" s="367">
        <f t="shared" si="223"/>
        <v>0</v>
      </c>
      <c r="JDZ191" s="367">
        <f t="shared" si="223"/>
        <v>0</v>
      </c>
      <c r="JEA191" s="367">
        <f t="shared" si="223"/>
        <v>0</v>
      </c>
      <c r="JEB191" s="367">
        <f t="shared" si="223"/>
        <v>0</v>
      </c>
      <c r="JEC191" s="367">
        <f t="shared" si="223"/>
        <v>0</v>
      </c>
      <c r="JED191" s="367">
        <f t="shared" si="223"/>
        <v>0</v>
      </c>
      <c r="JEE191" s="367">
        <f t="shared" si="223"/>
        <v>0</v>
      </c>
      <c r="JEF191" s="367">
        <f t="shared" si="223"/>
        <v>0</v>
      </c>
      <c r="JEG191" s="367">
        <f t="shared" si="223"/>
        <v>0</v>
      </c>
      <c r="JEH191" s="367">
        <f t="shared" si="223"/>
        <v>0</v>
      </c>
      <c r="JEI191" s="367">
        <f t="shared" si="223"/>
        <v>0</v>
      </c>
      <c r="JEJ191" s="367">
        <f t="shared" si="223"/>
        <v>0</v>
      </c>
      <c r="JEK191" s="367">
        <f t="shared" si="223"/>
        <v>0</v>
      </c>
      <c r="JEL191" s="367">
        <f t="shared" si="223"/>
        <v>0</v>
      </c>
      <c r="JEM191" s="367">
        <f t="shared" si="223"/>
        <v>0</v>
      </c>
      <c r="JEN191" s="367">
        <f t="shared" si="223"/>
        <v>0</v>
      </c>
      <c r="JEO191" s="367">
        <f t="shared" si="223"/>
        <v>0</v>
      </c>
      <c r="JEP191" s="367">
        <f t="shared" si="223"/>
        <v>0</v>
      </c>
      <c r="JEQ191" s="367">
        <f t="shared" si="223"/>
        <v>0</v>
      </c>
      <c r="JER191" s="367">
        <f t="shared" si="223"/>
        <v>0</v>
      </c>
      <c r="JES191" s="367">
        <f t="shared" si="223"/>
        <v>0</v>
      </c>
      <c r="JET191" s="367">
        <f t="shared" si="223"/>
        <v>0</v>
      </c>
      <c r="JEU191" s="367">
        <f t="shared" si="223"/>
        <v>0</v>
      </c>
      <c r="JEV191" s="367">
        <f t="shared" si="223"/>
        <v>0</v>
      </c>
      <c r="JEW191" s="367">
        <f t="shared" si="223"/>
        <v>0</v>
      </c>
      <c r="JEX191" s="367">
        <f t="shared" si="223"/>
        <v>0</v>
      </c>
      <c r="JEY191" s="367">
        <f t="shared" ref="JEY191:JHJ191" si="224">JEY18+JEY61+JEY105+JEY148</f>
        <v>0</v>
      </c>
      <c r="JEZ191" s="367">
        <f t="shared" si="224"/>
        <v>0</v>
      </c>
      <c r="JFA191" s="367">
        <f t="shared" si="224"/>
        <v>0</v>
      </c>
      <c r="JFB191" s="367">
        <f t="shared" si="224"/>
        <v>0</v>
      </c>
      <c r="JFC191" s="367">
        <f t="shared" si="224"/>
        <v>0</v>
      </c>
      <c r="JFD191" s="367">
        <f t="shared" si="224"/>
        <v>0</v>
      </c>
      <c r="JFE191" s="367">
        <f t="shared" si="224"/>
        <v>0</v>
      </c>
      <c r="JFF191" s="367">
        <f t="shared" si="224"/>
        <v>0</v>
      </c>
      <c r="JFG191" s="367">
        <f t="shared" si="224"/>
        <v>0</v>
      </c>
      <c r="JFH191" s="367">
        <f t="shared" si="224"/>
        <v>0</v>
      </c>
      <c r="JFI191" s="367">
        <f t="shared" si="224"/>
        <v>0</v>
      </c>
      <c r="JFJ191" s="367">
        <f t="shared" si="224"/>
        <v>0</v>
      </c>
      <c r="JFK191" s="367">
        <f t="shared" si="224"/>
        <v>0</v>
      </c>
      <c r="JFL191" s="367">
        <f t="shared" si="224"/>
        <v>0</v>
      </c>
      <c r="JFM191" s="367">
        <f t="shared" si="224"/>
        <v>0</v>
      </c>
      <c r="JFN191" s="367">
        <f t="shared" si="224"/>
        <v>0</v>
      </c>
      <c r="JFO191" s="367">
        <f t="shared" si="224"/>
        <v>0</v>
      </c>
      <c r="JFP191" s="367">
        <f t="shared" si="224"/>
        <v>0</v>
      </c>
      <c r="JFQ191" s="367">
        <f t="shared" si="224"/>
        <v>0</v>
      </c>
      <c r="JFR191" s="367">
        <f t="shared" si="224"/>
        <v>0</v>
      </c>
      <c r="JFS191" s="367">
        <f t="shared" si="224"/>
        <v>0</v>
      </c>
      <c r="JFT191" s="367">
        <f t="shared" si="224"/>
        <v>0</v>
      </c>
      <c r="JFU191" s="367">
        <f t="shared" si="224"/>
        <v>0</v>
      </c>
      <c r="JFV191" s="367">
        <f t="shared" si="224"/>
        <v>0</v>
      </c>
      <c r="JFW191" s="367">
        <f t="shared" si="224"/>
        <v>0</v>
      </c>
      <c r="JFX191" s="367">
        <f t="shared" si="224"/>
        <v>0</v>
      </c>
      <c r="JFY191" s="367">
        <f t="shared" si="224"/>
        <v>0</v>
      </c>
      <c r="JFZ191" s="367">
        <f t="shared" si="224"/>
        <v>0</v>
      </c>
      <c r="JGA191" s="367">
        <f t="shared" si="224"/>
        <v>0</v>
      </c>
      <c r="JGB191" s="367">
        <f t="shared" si="224"/>
        <v>0</v>
      </c>
      <c r="JGC191" s="367">
        <f t="shared" si="224"/>
        <v>0</v>
      </c>
      <c r="JGD191" s="367">
        <f t="shared" si="224"/>
        <v>0</v>
      </c>
      <c r="JGE191" s="367">
        <f t="shared" si="224"/>
        <v>0</v>
      </c>
      <c r="JGF191" s="367">
        <f t="shared" si="224"/>
        <v>0</v>
      </c>
      <c r="JGG191" s="367">
        <f t="shared" si="224"/>
        <v>0</v>
      </c>
      <c r="JGH191" s="367">
        <f t="shared" si="224"/>
        <v>0</v>
      </c>
      <c r="JGI191" s="367">
        <f t="shared" si="224"/>
        <v>0</v>
      </c>
      <c r="JGJ191" s="367">
        <f t="shared" si="224"/>
        <v>0</v>
      </c>
      <c r="JGK191" s="367">
        <f t="shared" si="224"/>
        <v>0</v>
      </c>
      <c r="JGL191" s="367">
        <f t="shared" si="224"/>
        <v>0</v>
      </c>
      <c r="JGM191" s="367">
        <f t="shared" si="224"/>
        <v>0</v>
      </c>
      <c r="JGN191" s="367">
        <f t="shared" si="224"/>
        <v>0</v>
      </c>
      <c r="JGO191" s="367">
        <f t="shared" si="224"/>
        <v>0</v>
      </c>
      <c r="JGP191" s="367">
        <f t="shared" si="224"/>
        <v>0</v>
      </c>
      <c r="JGQ191" s="367">
        <f t="shared" si="224"/>
        <v>0</v>
      </c>
      <c r="JGR191" s="367">
        <f t="shared" si="224"/>
        <v>0</v>
      </c>
      <c r="JGS191" s="367">
        <f t="shared" si="224"/>
        <v>0</v>
      </c>
      <c r="JGT191" s="367">
        <f t="shared" si="224"/>
        <v>0</v>
      </c>
      <c r="JGU191" s="367">
        <f t="shared" si="224"/>
        <v>0</v>
      </c>
      <c r="JGV191" s="367">
        <f t="shared" si="224"/>
        <v>0</v>
      </c>
      <c r="JGW191" s="367">
        <f t="shared" si="224"/>
        <v>0</v>
      </c>
      <c r="JGX191" s="367">
        <f t="shared" si="224"/>
        <v>0</v>
      </c>
      <c r="JGY191" s="367">
        <f t="shared" si="224"/>
        <v>0</v>
      </c>
      <c r="JGZ191" s="367">
        <f t="shared" si="224"/>
        <v>0</v>
      </c>
      <c r="JHA191" s="367">
        <f t="shared" si="224"/>
        <v>0</v>
      </c>
      <c r="JHB191" s="367">
        <f t="shared" si="224"/>
        <v>0</v>
      </c>
      <c r="JHC191" s="367">
        <f t="shared" si="224"/>
        <v>0</v>
      </c>
      <c r="JHD191" s="367">
        <f t="shared" si="224"/>
        <v>0</v>
      </c>
      <c r="JHE191" s="367">
        <f t="shared" si="224"/>
        <v>0</v>
      </c>
      <c r="JHF191" s="367">
        <f t="shared" si="224"/>
        <v>0</v>
      </c>
      <c r="JHG191" s="367">
        <f t="shared" si="224"/>
        <v>0</v>
      </c>
      <c r="JHH191" s="367">
        <f t="shared" si="224"/>
        <v>0</v>
      </c>
      <c r="JHI191" s="367">
        <f t="shared" si="224"/>
        <v>0</v>
      </c>
      <c r="JHJ191" s="367">
        <f t="shared" si="224"/>
        <v>0</v>
      </c>
      <c r="JHK191" s="367">
        <f t="shared" ref="JHK191:JJV191" si="225">JHK18+JHK61+JHK105+JHK148</f>
        <v>0</v>
      </c>
      <c r="JHL191" s="367">
        <f t="shared" si="225"/>
        <v>0</v>
      </c>
      <c r="JHM191" s="367">
        <f t="shared" si="225"/>
        <v>0</v>
      </c>
      <c r="JHN191" s="367">
        <f t="shared" si="225"/>
        <v>0</v>
      </c>
      <c r="JHO191" s="367">
        <f t="shared" si="225"/>
        <v>0</v>
      </c>
      <c r="JHP191" s="367">
        <f t="shared" si="225"/>
        <v>0</v>
      </c>
      <c r="JHQ191" s="367">
        <f t="shared" si="225"/>
        <v>0</v>
      </c>
      <c r="JHR191" s="367">
        <f t="shared" si="225"/>
        <v>0</v>
      </c>
      <c r="JHS191" s="367">
        <f t="shared" si="225"/>
        <v>0</v>
      </c>
      <c r="JHT191" s="367">
        <f t="shared" si="225"/>
        <v>0</v>
      </c>
      <c r="JHU191" s="367">
        <f t="shared" si="225"/>
        <v>0</v>
      </c>
      <c r="JHV191" s="367">
        <f t="shared" si="225"/>
        <v>0</v>
      </c>
      <c r="JHW191" s="367">
        <f t="shared" si="225"/>
        <v>0</v>
      </c>
      <c r="JHX191" s="367">
        <f t="shared" si="225"/>
        <v>0</v>
      </c>
      <c r="JHY191" s="367">
        <f t="shared" si="225"/>
        <v>0</v>
      </c>
      <c r="JHZ191" s="367">
        <f t="shared" si="225"/>
        <v>0</v>
      </c>
      <c r="JIA191" s="367">
        <f t="shared" si="225"/>
        <v>0</v>
      </c>
      <c r="JIB191" s="367">
        <f t="shared" si="225"/>
        <v>0</v>
      </c>
      <c r="JIC191" s="367">
        <f t="shared" si="225"/>
        <v>0</v>
      </c>
      <c r="JID191" s="367">
        <f t="shared" si="225"/>
        <v>0</v>
      </c>
      <c r="JIE191" s="367">
        <f t="shared" si="225"/>
        <v>0</v>
      </c>
      <c r="JIF191" s="367">
        <f t="shared" si="225"/>
        <v>0</v>
      </c>
      <c r="JIG191" s="367">
        <f t="shared" si="225"/>
        <v>0</v>
      </c>
      <c r="JIH191" s="367">
        <f t="shared" si="225"/>
        <v>0</v>
      </c>
      <c r="JII191" s="367">
        <f t="shared" si="225"/>
        <v>0</v>
      </c>
      <c r="JIJ191" s="367">
        <f t="shared" si="225"/>
        <v>0</v>
      </c>
      <c r="JIK191" s="367">
        <f t="shared" si="225"/>
        <v>0</v>
      </c>
      <c r="JIL191" s="367">
        <f t="shared" si="225"/>
        <v>0</v>
      </c>
      <c r="JIM191" s="367">
        <f t="shared" si="225"/>
        <v>0</v>
      </c>
      <c r="JIN191" s="367">
        <f t="shared" si="225"/>
        <v>0</v>
      </c>
      <c r="JIO191" s="367">
        <f t="shared" si="225"/>
        <v>0</v>
      </c>
      <c r="JIP191" s="367">
        <f t="shared" si="225"/>
        <v>0</v>
      </c>
      <c r="JIQ191" s="367">
        <f t="shared" si="225"/>
        <v>0</v>
      </c>
      <c r="JIR191" s="367">
        <f t="shared" si="225"/>
        <v>0</v>
      </c>
      <c r="JIS191" s="367">
        <f t="shared" si="225"/>
        <v>0</v>
      </c>
      <c r="JIT191" s="367">
        <f t="shared" si="225"/>
        <v>0</v>
      </c>
      <c r="JIU191" s="367">
        <f t="shared" si="225"/>
        <v>0</v>
      </c>
      <c r="JIV191" s="367">
        <f t="shared" si="225"/>
        <v>0</v>
      </c>
      <c r="JIW191" s="367">
        <f t="shared" si="225"/>
        <v>0</v>
      </c>
      <c r="JIX191" s="367">
        <f t="shared" si="225"/>
        <v>0</v>
      </c>
      <c r="JIY191" s="367">
        <f t="shared" si="225"/>
        <v>0</v>
      </c>
      <c r="JIZ191" s="367">
        <f t="shared" si="225"/>
        <v>0</v>
      </c>
      <c r="JJA191" s="367">
        <f t="shared" si="225"/>
        <v>0</v>
      </c>
      <c r="JJB191" s="367">
        <f t="shared" si="225"/>
        <v>0</v>
      </c>
      <c r="JJC191" s="367">
        <f t="shared" si="225"/>
        <v>0</v>
      </c>
      <c r="JJD191" s="367">
        <f t="shared" si="225"/>
        <v>0</v>
      </c>
      <c r="JJE191" s="367">
        <f t="shared" si="225"/>
        <v>0</v>
      </c>
      <c r="JJF191" s="367">
        <f t="shared" si="225"/>
        <v>0</v>
      </c>
      <c r="JJG191" s="367">
        <f t="shared" si="225"/>
        <v>0</v>
      </c>
      <c r="JJH191" s="367">
        <f t="shared" si="225"/>
        <v>0</v>
      </c>
      <c r="JJI191" s="367">
        <f t="shared" si="225"/>
        <v>0</v>
      </c>
      <c r="JJJ191" s="367">
        <f t="shared" si="225"/>
        <v>0</v>
      </c>
      <c r="JJK191" s="367">
        <f t="shared" si="225"/>
        <v>0</v>
      </c>
      <c r="JJL191" s="367">
        <f t="shared" si="225"/>
        <v>0</v>
      </c>
      <c r="JJM191" s="367">
        <f t="shared" si="225"/>
        <v>0</v>
      </c>
      <c r="JJN191" s="367">
        <f t="shared" si="225"/>
        <v>0</v>
      </c>
      <c r="JJO191" s="367">
        <f t="shared" si="225"/>
        <v>0</v>
      </c>
      <c r="JJP191" s="367">
        <f t="shared" si="225"/>
        <v>0</v>
      </c>
      <c r="JJQ191" s="367">
        <f t="shared" si="225"/>
        <v>0</v>
      </c>
      <c r="JJR191" s="367">
        <f t="shared" si="225"/>
        <v>0</v>
      </c>
      <c r="JJS191" s="367">
        <f t="shared" si="225"/>
        <v>0</v>
      </c>
      <c r="JJT191" s="367">
        <f t="shared" si="225"/>
        <v>0</v>
      </c>
      <c r="JJU191" s="367">
        <f t="shared" si="225"/>
        <v>0</v>
      </c>
      <c r="JJV191" s="367">
        <f t="shared" si="225"/>
        <v>0</v>
      </c>
      <c r="JJW191" s="367">
        <f t="shared" ref="JJW191:JMH191" si="226">JJW18+JJW61+JJW105+JJW148</f>
        <v>0</v>
      </c>
      <c r="JJX191" s="367">
        <f t="shared" si="226"/>
        <v>0</v>
      </c>
      <c r="JJY191" s="367">
        <f t="shared" si="226"/>
        <v>0</v>
      </c>
      <c r="JJZ191" s="367">
        <f t="shared" si="226"/>
        <v>0</v>
      </c>
      <c r="JKA191" s="367">
        <f t="shared" si="226"/>
        <v>0</v>
      </c>
      <c r="JKB191" s="367">
        <f t="shared" si="226"/>
        <v>0</v>
      </c>
      <c r="JKC191" s="367">
        <f t="shared" si="226"/>
        <v>0</v>
      </c>
      <c r="JKD191" s="367">
        <f t="shared" si="226"/>
        <v>0</v>
      </c>
      <c r="JKE191" s="367">
        <f t="shared" si="226"/>
        <v>0</v>
      </c>
      <c r="JKF191" s="367">
        <f t="shared" si="226"/>
        <v>0</v>
      </c>
      <c r="JKG191" s="367">
        <f t="shared" si="226"/>
        <v>0</v>
      </c>
      <c r="JKH191" s="367">
        <f t="shared" si="226"/>
        <v>0</v>
      </c>
      <c r="JKI191" s="367">
        <f t="shared" si="226"/>
        <v>0</v>
      </c>
      <c r="JKJ191" s="367">
        <f t="shared" si="226"/>
        <v>0</v>
      </c>
      <c r="JKK191" s="367">
        <f t="shared" si="226"/>
        <v>0</v>
      </c>
      <c r="JKL191" s="367">
        <f t="shared" si="226"/>
        <v>0</v>
      </c>
      <c r="JKM191" s="367">
        <f t="shared" si="226"/>
        <v>0</v>
      </c>
      <c r="JKN191" s="367">
        <f t="shared" si="226"/>
        <v>0</v>
      </c>
      <c r="JKO191" s="367">
        <f t="shared" si="226"/>
        <v>0</v>
      </c>
      <c r="JKP191" s="367">
        <f t="shared" si="226"/>
        <v>0</v>
      </c>
      <c r="JKQ191" s="367">
        <f t="shared" si="226"/>
        <v>0</v>
      </c>
      <c r="JKR191" s="367">
        <f t="shared" si="226"/>
        <v>0</v>
      </c>
      <c r="JKS191" s="367">
        <f t="shared" si="226"/>
        <v>0</v>
      </c>
      <c r="JKT191" s="367">
        <f t="shared" si="226"/>
        <v>0</v>
      </c>
      <c r="JKU191" s="367">
        <f t="shared" si="226"/>
        <v>0</v>
      </c>
      <c r="JKV191" s="367">
        <f t="shared" si="226"/>
        <v>0</v>
      </c>
      <c r="JKW191" s="367">
        <f t="shared" si="226"/>
        <v>0</v>
      </c>
      <c r="JKX191" s="367">
        <f t="shared" si="226"/>
        <v>0</v>
      </c>
      <c r="JKY191" s="367">
        <f t="shared" si="226"/>
        <v>0</v>
      </c>
      <c r="JKZ191" s="367">
        <f t="shared" si="226"/>
        <v>0</v>
      </c>
      <c r="JLA191" s="367">
        <f t="shared" si="226"/>
        <v>0</v>
      </c>
      <c r="JLB191" s="367">
        <f t="shared" si="226"/>
        <v>0</v>
      </c>
      <c r="JLC191" s="367">
        <f t="shared" si="226"/>
        <v>0</v>
      </c>
      <c r="JLD191" s="367">
        <f t="shared" si="226"/>
        <v>0</v>
      </c>
      <c r="JLE191" s="367">
        <f t="shared" si="226"/>
        <v>0</v>
      </c>
      <c r="JLF191" s="367">
        <f t="shared" si="226"/>
        <v>0</v>
      </c>
      <c r="JLG191" s="367">
        <f t="shared" si="226"/>
        <v>0</v>
      </c>
      <c r="JLH191" s="367">
        <f t="shared" si="226"/>
        <v>0</v>
      </c>
      <c r="JLI191" s="367">
        <f t="shared" si="226"/>
        <v>0</v>
      </c>
      <c r="JLJ191" s="367">
        <f t="shared" si="226"/>
        <v>0</v>
      </c>
      <c r="JLK191" s="367">
        <f t="shared" si="226"/>
        <v>0</v>
      </c>
      <c r="JLL191" s="367">
        <f t="shared" si="226"/>
        <v>0</v>
      </c>
      <c r="JLM191" s="367">
        <f t="shared" si="226"/>
        <v>0</v>
      </c>
      <c r="JLN191" s="367">
        <f t="shared" si="226"/>
        <v>0</v>
      </c>
      <c r="JLO191" s="367">
        <f t="shared" si="226"/>
        <v>0</v>
      </c>
      <c r="JLP191" s="367">
        <f t="shared" si="226"/>
        <v>0</v>
      </c>
      <c r="JLQ191" s="367">
        <f t="shared" si="226"/>
        <v>0</v>
      </c>
      <c r="JLR191" s="367">
        <f t="shared" si="226"/>
        <v>0</v>
      </c>
      <c r="JLS191" s="367">
        <f t="shared" si="226"/>
        <v>0</v>
      </c>
      <c r="JLT191" s="367">
        <f t="shared" si="226"/>
        <v>0</v>
      </c>
      <c r="JLU191" s="367">
        <f t="shared" si="226"/>
        <v>0</v>
      </c>
      <c r="JLV191" s="367">
        <f t="shared" si="226"/>
        <v>0</v>
      </c>
      <c r="JLW191" s="367">
        <f t="shared" si="226"/>
        <v>0</v>
      </c>
      <c r="JLX191" s="367">
        <f t="shared" si="226"/>
        <v>0</v>
      </c>
      <c r="JLY191" s="367">
        <f t="shared" si="226"/>
        <v>0</v>
      </c>
      <c r="JLZ191" s="367">
        <f t="shared" si="226"/>
        <v>0</v>
      </c>
      <c r="JMA191" s="367">
        <f t="shared" si="226"/>
        <v>0</v>
      </c>
      <c r="JMB191" s="367">
        <f t="shared" si="226"/>
        <v>0</v>
      </c>
      <c r="JMC191" s="367">
        <f t="shared" si="226"/>
        <v>0</v>
      </c>
      <c r="JMD191" s="367">
        <f t="shared" si="226"/>
        <v>0</v>
      </c>
      <c r="JME191" s="367">
        <f t="shared" si="226"/>
        <v>0</v>
      </c>
      <c r="JMF191" s="367">
        <f t="shared" si="226"/>
        <v>0</v>
      </c>
      <c r="JMG191" s="367">
        <f t="shared" si="226"/>
        <v>0</v>
      </c>
      <c r="JMH191" s="367">
        <f t="shared" si="226"/>
        <v>0</v>
      </c>
      <c r="JMI191" s="367">
        <f t="shared" ref="JMI191:JOT191" si="227">JMI18+JMI61+JMI105+JMI148</f>
        <v>0</v>
      </c>
      <c r="JMJ191" s="367">
        <f t="shared" si="227"/>
        <v>0</v>
      </c>
      <c r="JMK191" s="367">
        <f t="shared" si="227"/>
        <v>0</v>
      </c>
      <c r="JML191" s="367">
        <f t="shared" si="227"/>
        <v>0</v>
      </c>
      <c r="JMM191" s="367">
        <f t="shared" si="227"/>
        <v>0</v>
      </c>
      <c r="JMN191" s="367">
        <f t="shared" si="227"/>
        <v>0</v>
      </c>
      <c r="JMO191" s="367">
        <f t="shared" si="227"/>
        <v>0</v>
      </c>
      <c r="JMP191" s="367">
        <f t="shared" si="227"/>
        <v>0</v>
      </c>
      <c r="JMQ191" s="367">
        <f t="shared" si="227"/>
        <v>0</v>
      </c>
      <c r="JMR191" s="367">
        <f t="shared" si="227"/>
        <v>0</v>
      </c>
      <c r="JMS191" s="367">
        <f t="shared" si="227"/>
        <v>0</v>
      </c>
      <c r="JMT191" s="367">
        <f t="shared" si="227"/>
        <v>0</v>
      </c>
      <c r="JMU191" s="367">
        <f t="shared" si="227"/>
        <v>0</v>
      </c>
      <c r="JMV191" s="367">
        <f t="shared" si="227"/>
        <v>0</v>
      </c>
      <c r="JMW191" s="367">
        <f t="shared" si="227"/>
        <v>0</v>
      </c>
      <c r="JMX191" s="367">
        <f t="shared" si="227"/>
        <v>0</v>
      </c>
      <c r="JMY191" s="367">
        <f t="shared" si="227"/>
        <v>0</v>
      </c>
      <c r="JMZ191" s="367">
        <f t="shared" si="227"/>
        <v>0</v>
      </c>
      <c r="JNA191" s="367">
        <f t="shared" si="227"/>
        <v>0</v>
      </c>
      <c r="JNB191" s="367">
        <f t="shared" si="227"/>
        <v>0</v>
      </c>
      <c r="JNC191" s="367">
        <f t="shared" si="227"/>
        <v>0</v>
      </c>
      <c r="JND191" s="367">
        <f t="shared" si="227"/>
        <v>0</v>
      </c>
      <c r="JNE191" s="367">
        <f t="shared" si="227"/>
        <v>0</v>
      </c>
      <c r="JNF191" s="367">
        <f t="shared" si="227"/>
        <v>0</v>
      </c>
      <c r="JNG191" s="367">
        <f t="shared" si="227"/>
        <v>0</v>
      </c>
      <c r="JNH191" s="367">
        <f t="shared" si="227"/>
        <v>0</v>
      </c>
      <c r="JNI191" s="367">
        <f t="shared" si="227"/>
        <v>0</v>
      </c>
      <c r="JNJ191" s="367">
        <f t="shared" si="227"/>
        <v>0</v>
      </c>
      <c r="JNK191" s="367">
        <f t="shared" si="227"/>
        <v>0</v>
      </c>
      <c r="JNL191" s="367">
        <f t="shared" si="227"/>
        <v>0</v>
      </c>
      <c r="JNM191" s="367">
        <f t="shared" si="227"/>
        <v>0</v>
      </c>
      <c r="JNN191" s="367">
        <f t="shared" si="227"/>
        <v>0</v>
      </c>
      <c r="JNO191" s="367">
        <f t="shared" si="227"/>
        <v>0</v>
      </c>
      <c r="JNP191" s="367">
        <f t="shared" si="227"/>
        <v>0</v>
      </c>
      <c r="JNQ191" s="367">
        <f t="shared" si="227"/>
        <v>0</v>
      </c>
      <c r="JNR191" s="367">
        <f t="shared" si="227"/>
        <v>0</v>
      </c>
      <c r="JNS191" s="367">
        <f t="shared" si="227"/>
        <v>0</v>
      </c>
      <c r="JNT191" s="367">
        <f t="shared" si="227"/>
        <v>0</v>
      </c>
      <c r="JNU191" s="367">
        <f t="shared" si="227"/>
        <v>0</v>
      </c>
      <c r="JNV191" s="367">
        <f t="shared" si="227"/>
        <v>0</v>
      </c>
      <c r="JNW191" s="367">
        <f t="shared" si="227"/>
        <v>0</v>
      </c>
      <c r="JNX191" s="367">
        <f t="shared" si="227"/>
        <v>0</v>
      </c>
      <c r="JNY191" s="367">
        <f t="shared" si="227"/>
        <v>0</v>
      </c>
      <c r="JNZ191" s="367">
        <f t="shared" si="227"/>
        <v>0</v>
      </c>
      <c r="JOA191" s="367">
        <f t="shared" si="227"/>
        <v>0</v>
      </c>
      <c r="JOB191" s="367">
        <f t="shared" si="227"/>
        <v>0</v>
      </c>
      <c r="JOC191" s="367">
        <f t="shared" si="227"/>
        <v>0</v>
      </c>
      <c r="JOD191" s="367">
        <f t="shared" si="227"/>
        <v>0</v>
      </c>
      <c r="JOE191" s="367">
        <f t="shared" si="227"/>
        <v>0</v>
      </c>
      <c r="JOF191" s="367">
        <f t="shared" si="227"/>
        <v>0</v>
      </c>
      <c r="JOG191" s="367">
        <f t="shared" si="227"/>
        <v>0</v>
      </c>
      <c r="JOH191" s="367">
        <f t="shared" si="227"/>
        <v>0</v>
      </c>
      <c r="JOI191" s="367">
        <f t="shared" si="227"/>
        <v>0</v>
      </c>
      <c r="JOJ191" s="367">
        <f t="shared" si="227"/>
        <v>0</v>
      </c>
      <c r="JOK191" s="367">
        <f t="shared" si="227"/>
        <v>0</v>
      </c>
      <c r="JOL191" s="367">
        <f t="shared" si="227"/>
        <v>0</v>
      </c>
      <c r="JOM191" s="367">
        <f t="shared" si="227"/>
        <v>0</v>
      </c>
      <c r="JON191" s="367">
        <f t="shared" si="227"/>
        <v>0</v>
      </c>
      <c r="JOO191" s="367">
        <f t="shared" si="227"/>
        <v>0</v>
      </c>
      <c r="JOP191" s="367">
        <f t="shared" si="227"/>
        <v>0</v>
      </c>
      <c r="JOQ191" s="367">
        <f t="shared" si="227"/>
        <v>0</v>
      </c>
      <c r="JOR191" s="367">
        <f t="shared" si="227"/>
        <v>0</v>
      </c>
      <c r="JOS191" s="367">
        <f t="shared" si="227"/>
        <v>0</v>
      </c>
      <c r="JOT191" s="367">
        <f t="shared" si="227"/>
        <v>0</v>
      </c>
      <c r="JOU191" s="367">
        <f t="shared" ref="JOU191:JRF191" si="228">JOU18+JOU61+JOU105+JOU148</f>
        <v>0</v>
      </c>
      <c r="JOV191" s="367">
        <f t="shared" si="228"/>
        <v>0</v>
      </c>
      <c r="JOW191" s="367">
        <f t="shared" si="228"/>
        <v>0</v>
      </c>
      <c r="JOX191" s="367">
        <f t="shared" si="228"/>
        <v>0</v>
      </c>
      <c r="JOY191" s="367">
        <f t="shared" si="228"/>
        <v>0</v>
      </c>
      <c r="JOZ191" s="367">
        <f t="shared" si="228"/>
        <v>0</v>
      </c>
      <c r="JPA191" s="367">
        <f t="shared" si="228"/>
        <v>0</v>
      </c>
      <c r="JPB191" s="367">
        <f t="shared" si="228"/>
        <v>0</v>
      </c>
      <c r="JPC191" s="367">
        <f t="shared" si="228"/>
        <v>0</v>
      </c>
      <c r="JPD191" s="367">
        <f t="shared" si="228"/>
        <v>0</v>
      </c>
      <c r="JPE191" s="367">
        <f t="shared" si="228"/>
        <v>0</v>
      </c>
      <c r="JPF191" s="367">
        <f t="shared" si="228"/>
        <v>0</v>
      </c>
      <c r="JPG191" s="367">
        <f t="shared" si="228"/>
        <v>0</v>
      </c>
      <c r="JPH191" s="367">
        <f t="shared" si="228"/>
        <v>0</v>
      </c>
      <c r="JPI191" s="367">
        <f t="shared" si="228"/>
        <v>0</v>
      </c>
      <c r="JPJ191" s="367">
        <f t="shared" si="228"/>
        <v>0</v>
      </c>
      <c r="JPK191" s="367">
        <f t="shared" si="228"/>
        <v>0</v>
      </c>
      <c r="JPL191" s="367">
        <f t="shared" si="228"/>
        <v>0</v>
      </c>
      <c r="JPM191" s="367">
        <f t="shared" si="228"/>
        <v>0</v>
      </c>
      <c r="JPN191" s="367">
        <f t="shared" si="228"/>
        <v>0</v>
      </c>
      <c r="JPO191" s="367">
        <f t="shared" si="228"/>
        <v>0</v>
      </c>
      <c r="JPP191" s="367">
        <f t="shared" si="228"/>
        <v>0</v>
      </c>
      <c r="JPQ191" s="367">
        <f t="shared" si="228"/>
        <v>0</v>
      </c>
      <c r="JPR191" s="367">
        <f t="shared" si="228"/>
        <v>0</v>
      </c>
      <c r="JPS191" s="367">
        <f t="shared" si="228"/>
        <v>0</v>
      </c>
      <c r="JPT191" s="367">
        <f t="shared" si="228"/>
        <v>0</v>
      </c>
      <c r="JPU191" s="367">
        <f t="shared" si="228"/>
        <v>0</v>
      </c>
      <c r="JPV191" s="367">
        <f t="shared" si="228"/>
        <v>0</v>
      </c>
      <c r="JPW191" s="367">
        <f t="shared" si="228"/>
        <v>0</v>
      </c>
      <c r="JPX191" s="367">
        <f t="shared" si="228"/>
        <v>0</v>
      </c>
      <c r="JPY191" s="367">
        <f t="shared" si="228"/>
        <v>0</v>
      </c>
      <c r="JPZ191" s="367">
        <f t="shared" si="228"/>
        <v>0</v>
      </c>
      <c r="JQA191" s="367">
        <f t="shared" si="228"/>
        <v>0</v>
      </c>
      <c r="JQB191" s="367">
        <f t="shared" si="228"/>
        <v>0</v>
      </c>
      <c r="JQC191" s="367">
        <f t="shared" si="228"/>
        <v>0</v>
      </c>
      <c r="JQD191" s="367">
        <f t="shared" si="228"/>
        <v>0</v>
      </c>
      <c r="JQE191" s="367">
        <f t="shared" si="228"/>
        <v>0</v>
      </c>
      <c r="JQF191" s="367">
        <f t="shared" si="228"/>
        <v>0</v>
      </c>
      <c r="JQG191" s="367">
        <f t="shared" si="228"/>
        <v>0</v>
      </c>
      <c r="JQH191" s="367">
        <f t="shared" si="228"/>
        <v>0</v>
      </c>
      <c r="JQI191" s="367">
        <f t="shared" si="228"/>
        <v>0</v>
      </c>
      <c r="JQJ191" s="367">
        <f t="shared" si="228"/>
        <v>0</v>
      </c>
      <c r="JQK191" s="367">
        <f t="shared" si="228"/>
        <v>0</v>
      </c>
      <c r="JQL191" s="367">
        <f t="shared" si="228"/>
        <v>0</v>
      </c>
      <c r="JQM191" s="367">
        <f t="shared" si="228"/>
        <v>0</v>
      </c>
      <c r="JQN191" s="367">
        <f t="shared" si="228"/>
        <v>0</v>
      </c>
      <c r="JQO191" s="367">
        <f t="shared" si="228"/>
        <v>0</v>
      </c>
      <c r="JQP191" s="367">
        <f t="shared" si="228"/>
        <v>0</v>
      </c>
      <c r="JQQ191" s="367">
        <f t="shared" si="228"/>
        <v>0</v>
      </c>
      <c r="JQR191" s="367">
        <f t="shared" si="228"/>
        <v>0</v>
      </c>
      <c r="JQS191" s="367">
        <f t="shared" si="228"/>
        <v>0</v>
      </c>
      <c r="JQT191" s="367">
        <f t="shared" si="228"/>
        <v>0</v>
      </c>
      <c r="JQU191" s="367">
        <f t="shared" si="228"/>
        <v>0</v>
      </c>
      <c r="JQV191" s="367">
        <f t="shared" si="228"/>
        <v>0</v>
      </c>
      <c r="JQW191" s="367">
        <f t="shared" si="228"/>
        <v>0</v>
      </c>
      <c r="JQX191" s="367">
        <f t="shared" si="228"/>
        <v>0</v>
      </c>
      <c r="JQY191" s="367">
        <f t="shared" si="228"/>
        <v>0</v>
      </c>
      <c r="JQZ191" s="367">
        <f t="shared" si="228"/>
        <v>0</v>
      </c>
      <c r="JRA191" s="367">
        <f t="shared" si="228"/>
        <v>0</v>
      </c>
      <c r="JRB191" s="367">
        <f t="shared" si="228"/>
        <v>0</v>
      </c>
      <c r="JRC191" s="367">
        <f t="shared" si="228"/>
        <v>0</v>
      </c>
      <c r="JRD191" s="367">
        <f t="shared" si="228"/>
        <v>0</v>
      </c>
      <c r="JRE191" s="367">
        <f t="shared" si="228"/>
        <v>0</v>
      </c>
      <c r="JRF191" s="367">
        <f t="shared" si="228"/>
        <v>0</v>
      </c>
      <c r="JRG191" s="367">
        <f t="shared" ref="JRG191:JTR191" si="229">JRG18+JRG61+JRG105+JRG148</f>
        <v>0</v>
      </c>
      <c r="JRH191" s="367">
        <f t="shared" si="229"/>
        <v>0</v>
      </c>
      <c r="JRI191" s="367">
        <f t="shared" si="229"/>
        <v>0</v>
      </c>
      <c r="JRJ191" s="367">
        <f t="shared" si="229"/>
        <v>0</v>
      </c>
      <c r="JRK191" s="367">
        <f t="shared" si="229"/>
        <v>0</v>
      </c>
      <c r="JRL191" s="367">
        <f t="shared" si="229"/>
        <v>0</v>
      </c>
      <c r="JRM191" s="367">
        <f t="shared" si="229"/>
        <v>0</v>
      </c>
      <c r="JRN191" s="367">
        <f t="shared" si="229"/>
        <v>0</v>
      </c>
      <c r="JRO191" s="367">
        <f t="shared" si="229"/>
        <v>0</v>
      </c>
      <c r="JRP191" s="367">
        <f t="shared" si="229"/>
        <v>0</v>
      </c>
      <c r="JRQ191" s="367">
        <f t="shared" si="229"/>
        <v>0</v>
      </c>
      <c r="JRR191" s="367">
        <f t="shared" si="229"/>
        <v>0</v>
      </c>
      <c r="JRS191" s="367">
        <f t="shared" si="229"/>
        <v>0</v>
      </c>
      <c r="JRT191" s="367">
        <f t="shared" si="229"/>
        <v>0</v>
      </c>
      <c r="JRU191" s="367">
        <f t="shared" si="229"/>
        <v>0</v>
      </c>
      <c r="JRV191" s="367">
        <f t="shared" si="229"/>
        <v>0</v>
      </c>
      <c r="JRW191" s="367">
        <f t="shared" si="229"/>
        <v>0</v>
      </c>
      <c r="JRX191" s="367">
        <f t="shared" si="229"/>
        <v>0</v>
      </c>
      <c r="JRY191" s="367">
        <f t="shared" si="229"/>
        <v>0</v>
      </c>
      <c r="JRZ191" s="367">
        <f t="shared" si="229"/>
        <v>0</v>
      </c>
      <c r="JSA191" s="367">
        <f t="shared" si="229"/>
        <v>0</v>
      </c>
      <c r="JSB191" s="367">
        <f t="shared" si="229"/>
        <v>0</v>
      </c>
      <c r="JSC191" s="367">
        <f t="shared" si="229"/>
        <v>0</v>
      </c>
      <c r="JSD191" s="367">
        <f t="shared" si="229"/>
        <v>0</v>
      </c>
      <c r="JSE191" s="367">
        <f t="shared" si="229"/>
        <v>0</v>
      </c>
      <c r="JSF191" s="367">
        <f t="shared" si="229"/>
        <v>0</v>
      </c>
      <c r="JSG191" s="367">
        <f t="shared" si="229"/>
        <v>0</v>
      </c>
      <c r="JSH191" s="367">
        <f t="shared" si="229"/>
        <v>0</v>
      </c>
      <c r="JSI191" s="367">
        <f t="shared" si="229"/>
        <v>0</v>
      </c>
      <c r="JSJ191" s="367">
        <f t="shared" si="229"/>
        <v>0</v>
      </c>
      <c r="JSK191" s="367">
        <f t="shared" si="229"/>
        <v>0</v>
      </c>
      <c r="JSL191" s="367">
        <f t="shared" si="229"/>
        <v>0</v>
      </c>
      <c r="JSM191" s="367">
        <f t="shared" si="229"/>
        <v>0</v>
      </c>
      <c r="JSN191" s="367">
        <f t="shared" si="229"/>
        <v>0</v>
      </c>
      <c r="JSO191" s="367">
        <f t="shared" si="229"/>
        <v>0</v>
      </c>
      <c r="JSP191" s="367">
        <f t="shared" si="229"/>
        <v>0</v>
      </c>
      <c r="JSQ191" s="367">
        <f t="shared" si="229"/>
        <v>0</v>
      </c>
      <c r="JSR191" s="367">
        <f t="shared" si="229"/>
        <v>0</v>
      </c>
      <c r="JSS191" s="367">
        <f t="shared" si="229"/>
        <v>0</v>
      </c>
      <c r="JST191" s="367">
        <f t="shared" si="229"/>
        <v>0</v>
      </c>
      <c r="JSU191" s="367">
        <f t="shared" si="229"/>
        <v>0</v>
      </c>
      <c r="JSV191" s="367">
        <f t="shared" si="229"/>
        <v>0</v>
      </c>
      <c r="JSW191" s="367">
        <f t="shared" si="229"/>
        <v>0</v>
      </c>
      <c r="JSX191" s="367">
        <f t="shared" si="229"/>
        <v>0</v>
      </c>
      <c r="JSY191" s="367">
        <f t="shared" si="229"/>
        <v>0</v>
      </c>
      <c r="JSZ191" s="367">
        <f t="shared" si="229"/>
        <v>0</v>
      </c>
      <c r="JTA191" s="367">
        <f t="shared" si="229"/>
        <v>0</v>
      </c>
      <c r="JTB191" s="367">
        <f t="shared" si="229"/>
        <v>0</v>
      </c>
      <c r="JTC191" s="367">
        <f t="shared" si="229"/>
        <v>0</v>
      </c>
      <c r="JTD191" s="367">
        <f t="shared" si="229"/>
        <v>0</v>
      </c>
      <c r="JTE191" s="367">
        <f t="shared" si="229"/>
        <v>0</v>
      </c>
      <c r="JTF191" s="367">
        <f t="shared" si="229"/>
        <v>0</v>
      </c>
      <c r="JTG191" s="367">
        <f t="shared" si="229"/>
        <v>0</v>
      </c>
      <c r="JTH191" s="367">
        <f t="shared" si="229"/>
        <v>0</v>
      </c>
      <c r="JTI191" s="367">
        <f t="shared" si="229"/>
        <v>0</v>
      </c>
      <c r="JTJ191" s="367">
        <f t="shared" si="229"/>
        <v>0</v>
      </c>
      <c r="JTK191" s="367">
        <f t="shared" si="229"/>
        <v>0</v>
      </c>
      <c r="JTL191" s="367">
        <f t="shared" si="229"/>
        <v>0</v>
      </c>
      <c r="JTM191" s="367">
        <f t="shared" si="229"/>
        <v>0</v>
      </c>
      <c r="JTN191" s="367">
        <f t="shared" si="229"/>
        <v>0</v>
      </c>
      <c r="JTO191" s="367">
        <f t="shared" si="229"/>
        <v>0</v>
      </c>
      <c r="JTP191" s="367">
        <f t="shared" si="229"/>
        <v>0</v>
      </c>
      <c r="JTQ191" s="367">
        <f t="shared" si="229"/>
        <v>0</v>
      </c>
      <c r="JTR191" s="367">
        <f t="shared" si="229"/>
        <v>0</v>
      </c>
      <c r="JTS191" s="367">
        <f t="shared" ref="JTS191:JWD191" si="230">JTS18+JTS61+JTS105+JTS148</f>
        <v>0</v>
      </c>
      <c r="JTT191" s="367">
        <f t="shared" si="230"/>
        <v>0</v>
      </c>
      <c r="JTU191" s="367">
        <f t="shared" si="230"/>
        <v>0</v>
      </c>
      <c r="JTV191" s="367">
        <f t="shared" si="230"/>
        <v>0</v>
      </c>
      <c r="JTW191" s="367">
        <f t="shared" si="230"/>
        <v>0</v>
      </c>
      <c r="JTX191" s="367">
        <f t="shared" si="230"/>
        <v>0</v>
      </c>
      <c r="JTY191" s="367">
        <f t="shared" si="230"/>
        <v>0</v>
      </c>
      <c r="JTZ191" s="367">
        <f t="shared" si="230"/>
        <v>0</v>
      </c>
      <c r="JUA191" s="367">
        <f t="shared" si="230"/>
        <v>0</v>
      </c>
      <c r="JUB191" s="367">
        <f t="shared" si="230"/>
        <v>0</v>
      </c>
      <c r="JUC191" s="367">
        <f t="shared" si="230"/>
        <v>0</v>
      </c>
      <c r="JUD191" s="367">
        <f t="shared" si="230"/>
        <v>0</v>
      </c>
      <c r="JUE191" s="367">
        <f t="shared" si="230"/>
        <v>0</v>
      </c>
      <c r="JUF191" s="367">
        <f t="shared" si="230"/>
        <v>0</v>
      </c>
      <c r="JUG191" s="367">
        <f t="shared" si="230"/>
        <v>0</v>
      </c>
      <c r="JUH191" s="367">
        <f t="shared" si="230"/>
        <v>0</v>
      </c>
      <c r="JUI191" s="367">
        <f t="shared" si="230"/>
        <v>0</v>
      </c>
      <c r="JUJ191" s="367">
        <f t="shared" si="230"/>
        <v>0</v>
      </c>
      <c r="JUK191" s="367">
        <f t="shared" si="230"/>
        <v>0</v>
      </c>
      <c r="JUL191" s="367">
        <f t="shared" si="230"/>
        <v>0</v>
      </c>
      <c r="JUM191" s="367">
        <f t="shared" si="230"/>
        <v>0</v>
      </c>
      <c r="JUN191" s="367">
        <f t="shared" si="230"/>
        <v>0</v>
      </c>
      <c r="JUO191" s="367">
        <f t="shared" si="230"/>
        <v>0</v>
      </c>
      <c r="JUP191" s="367">
        <f t="shared" si="230"/>
        <v>0</v>
      </c>
      <c r="JUQ191" s="367">
        <f t="shared" si="230"/>
        <v>0</v>
      </c>
      <c r="JUR191" s="367">
        <f t="shared" si="230"/>
        <v>0</v>
      </c>
      <c r="JUS191" s="367">
        <f t="shared" si="230"/>
        <v>0</v>
      </c>
      <c r="JUT191" s="367">
        <f t="shared" si="230"/>
        <v>0</v>
      </c>
      <c r="JUU191" s="367">
        <f t="shared" si="230"/>
        <v>0</v>
      </c>
      <c r="JUV191" s="367">
        <f t="shared" si="230"/>
        <v>0</v>
      </c>
      <c r="JUW191" s="367">
        <f t="shared" si="230"/>
        <v>0</v>
      </c>
      <c r="JUX191" s="367">
        <f t="shared" si="230"/>
        <v>0</v>
      </c>
      <c r="JUY191" s="367">
        <f t="shared" si="230"/>
        <v>0</v>
      </c>
      <c r="JUZ191" s="367">
        <f t="shared" si="230"/>
        <v>0</v>
      </c>
      <c r="JVA191" s="367">
        <f t="shared" si="230"/>
        <v>0</v>
      </c>
      <c r="JVB191" s="367">
        <f t="shared" si="230"/>
        <v>0</v>
      </c>
      <c r="JVC191" s="367">
        <f t="shared" si="230"/>
        <v>0</v>
      </c>
      <c r="JVD191" s="367">
        <f t="shared" si="230"/>
        <v>0</v>
      </c>
      <c r="JVE191" s="367">
        <f t="shared" si="230"/>
        <v>0</v>
      </c>
      <c r="JVF191" s="367">
        <f t="shared" si="230"/>
        <v>0</v>
      </c>
      <c r="JVG191" s="367">
        <f t="shared" si="230"/>
        <v>0</v>
      </c>
      <c r="JVH191" s="367">
        <f t="shared" si="230"/>
        <v>0</v>
      </c>
      <c r="JVI191" s="367">
        <f t="shared" si="230"/>
        <v>0</v>
      </c>
      <c r="JVJ191" s="367">
        <f t="shared" si="230"/>
        <v>0</v>
      </c>
      <c r="JVK191" s="367">
        <f t="shared" si="230"/>
        <v>0</v>
      </c>
      <c r="JVL191" s="367">
        <f t="shared" si="230"/>
        <v>0</v>
      </c>
      <c r="JVM191" s="367">
        <f t="shared" si="230"/>
        <v>0</v>
      </c>
      <c r="JVN191" s="367">
        <f t="shared" si="230"/>
        <v>0</v>
      </c>
      <c r="JVO191" s="367">
        <f t="shared" si="230"/>
        <v>0</v>
      </c>
      <c r="JVP191" s="367">
        <f t="shared" si="230"/>
        <v>0</v>
      </c>
      <c r="JVQ191" s="367">
        <f t="shared" si="230"/>
        <v>0</v>
      </c>
      <c r="JVR191" s="367">
        <f t="shared" si="230"/>
        <v>0</v>
      </c>
      <c r="JVS191" s="367">
        <f t="shared" si="230"/>
        <v>0</v>
      </c>
      <c r="JVT191" s="367">
        <f t="shared" si="230"/>
        <v>0</v>
      </c>
      <c r="JVU191" s="367">
        <f t="shared" si="230"/>
        <v>0</v>
      </c>
      <c r="JVV191" s="367">
        <f t="shared" si="230"/>
        <v>0</v>
      </c>
      <c r="JVW191" s="367">
        <f t="shared" si="230"/>
        <v>0</v>
      </c>
      <c r="JVX191" s="367">
        <f t="shared" si="230"/>
        <v>0</v>
      </c>
      <c r="JVY191" s="367">
        <f t="shared" si="230"/>
        <v>0</v>
      </c>
      <c r="JVZ191" s="367">
        <f t="shared" si="230"/>
        <v>0</v>
      </c>
      <c r="JWA191" s="367">
        <f t="shared" si="230"/>
        <v>0</v>
      </c>
      <c r="JWB191" s="367">
        <f t="shared" si="230"/>
        <v>0</v>
      </c>
      <c r="JWC191" s="367">
        <f t="shared" si="230"/>
        <v>0</v>
      </c>
      <c r="JWD191" s="367">
        <f t="shared" si="230"/>
        <v>0</v>
      </c>
      <c r="JWE191" s="367">
        <f t="shared" ref="JWE191:JYP191" si="231">JWE18+JWE61+JWE105+JWE148</f>
        <v>0</v>
      </c>
      <c r="JWF191" s="367">
        <f t="shared" si="231"/>
        <v>0</v>
      </c>
      <c r="JWG191" s="367">
        <f t="shared" si="231"/>
        <v>0</v>
      </c>
      <c r="JWH191" s="367">
        <f t="shared" si="231"/>
        <v>0</v>
      </c>
      <c r="JWI191" s="367">
        <f t="shared" si="231"/>
        <v>0</v>
      </c>
      <c r="JWJ191" s="367">
        <f t="shared" si="231"/>
        <v>0</v>
      </c>
      <c r="JWK191" s="367">
        <f t="shared" si="231"/>
        <v>0</v>
      </c>
      <c r="JWL191" s="367">
        <f t="shared" si="231"/>
        <v>0</v>
      </c>
      <c r="JWM191" s="367">
        <f t="shared" si="231"/>
        <v>0</v>
      </c>
      <c r="JWN191" s="367">
        <f t="shared" si="231"/>
        <v>0</v>
      </c>
      <c r="JWO191" s="367">
        <f t="shared" si="231"/>
        <v>0</v>
      </c>
      <c r="JWP191" s="367">
        <f t="shared" si="231"/>
        <v>0</v>
      </c>
      <c r="JWQ191" s="367">
        <f t="shared" si="231"/>
        <v>0</v>
      </c>
      <c r="JWR191" s="367">
        <f t="shared" si="231"/>
        <v>0</v>
      </c>
      <c r="JWS191" s="367">
        <f t="shared" si="231"/>
        <v>0</v>
      </c>
      <c r="JWT191" s="367">
        <f t="shared" si="231"/>
        <v>0</v>
      </c>
      <c r="JWU191" s="367">
        <f t="shared" si="231"/>
        <v>0</v>
      </c>
      <c r="JWV191" s="367">
        <f t="shared" si="231"/>
        <v>0</v>
      </c>
      <c r="JWW191" s="367">
        <f t="shared" si="231"/>
        <v>0</v>
      </c>
      <c r="JWX191" s="367">
        <f t="shared" si="231"/>
        <v>0</v>
      </c>
      <c r="JWY191" s="367">
        <f t="shared" si="231"/>
        <v>0</v>
      </c>
      <c r="JWZ191" s="367">
        <f t="shared" si="231"/>
        <v>0</v>
      </c>
      <c r="JXA191" s="367">
        <f t="shared" si="231"/>
        <v>0</v>
      </c>
      <c r="JXB191" s="367">
        <f t="shared" si="231"/>
        <v>0</v>
      </c>
      <c r="JXC191" s="367">
        <f t="shared" si="231"/>
        <v>0</v>
      </c>
      <c r="JXD191" s="367">
        <f t="shared" si="231"/>
        <v>0</v>
      </c>
      <c r="JXE191" s="367">
        <f t="shared" si="231"/>
        <v>0</v>
      </c>
      <c r="JXF191" s="367">
        <f t="shared" si="231"/>
        <v>0</v>
      </c>
      <c r="JXG191" s="367">
        <f t="shared" si="231"/>
        <v>0</v>
      </c>
      <c r="JXH191" s="367">
        <f t="shared" si="231"/>
        <v>0</v>
      </c>
      <c r="JXI191" s="367">
        <f t="shared" si="231"/>
        <v>0</v>
      </c>
      <c r="JXJ191" s="367">
        <f t="shared" si="231"/>
        <v>0</v>
      </c>
      <c r="JXK191" s="367">
        <f t="shared" si="231"/>
        <v>0</v>
      </c>
      <c r="JXL191" s="367">
        <f t="shared" si="231"/>
        <v>0</v>
      </c>
      <c r="JXM191" s="367">
        <f t="shared" si="231"/>
        <v>0</v>
      </c>
      <c r="JXN191" s="367">
        <f t="shared" si="231"/>
        <v>0</v>
      </c>
      <c r="JXO191" s="367">
        <f t="shared" si="231"/>
        <v>0</v>
      </c>
      <c r="JXP191" s="367">
        <f t="shared" si="231"/>
        <v>0</v>
      </c>
      <c r="JXQ191" s="367">
        <f t="shared" si="231"/>
        <v>0</v>
      </c>
      <c r="JXR191" s="367">
        <f t="shared" si="231"/>
        <v>0</v>
      </c>
      <c r="JXS191" s="367">
        <f t="shared" si="231"/>
        <v>0</v>
      </c>
      <c r="JXT191" s="367">
        <f t="shared" si="231"/>
        <v>0</v>
      </c>
      <c r="JXU191" s="367">
        <f t="shared" si="231"/>
        <v>0</v>
      </c>
      <c r="JXV191" s="367">
        <f t="shared" si="231"/>
        <v>0</v>
      </c>
      <c r="JXW191" s="367">
        <f t="shared" si="231"/>
        <v>0</v>
      </c>
      <c r="JXX191" s="367">
        <f t="shared" si="231"/>
        <v>0</v>
      </c>
      <c r="JXY191" s="367">
        <f t="shared" si="231"/>
        <v>0</v>
      </c>
      <c r="JXZ191" s="367">
        <f t="shared" si="231"/>
        <v>0</v>
      </c>
      <c r="JYA191" s="367">
        <f t="shared" si="231"/>
        <v>0</v>
      </c>
      <c r="JYB191" s="367">
        <f t="shared" si="231"/>
        <v>0</v>
      </c>
      <c r="JYC191" s="367">
        <f t="shared" si="231"/>
        <v>0</v>
      </c>
      <c r="JYD191" s="367">
        <f t="shared" si="231"/>
        <v>0</v>
      </c>
      <c r="JYE191" s="367">
        <f t="shared" si="231"/>
        <v>0</v>
      </c>
      <c r="JYF191" s="367">
        <f t="shared" si="231"/>
        <v>0</v>
      </c>
      <c r="JYG191" s="367">
        <f t="shared" si="231"/>
        <v>0</v>
      </c>
      <c r="JYH191" s="367">
        <f t="shared" si="231"/>
        <v>0</v>
      </c>
      <c r="JYI191" s="367">
        <f t="shared" si="231"/>
        <v>0</v>
      </c>
      <c r="JYJ191" s="367">
        <f t="shared" si="231"/>
        <v>0</v>
      </c>
      <c r="JYK191" s="367">
        <f t="shared" si="231"/>
        <v>0</v>
      </c>
      <c r="JYL191" s="367">
        <f t="shared" si="231"/>
        <v>0</v>
      </c>
      <c r="JYM191" s="367">
        <f t="shared" si="231"/>
        <v>0</v>
      </c>
      <c r="JYN191" s="367">
        <f t="shared" si="231"/>
        <v>0</v>
      </c>
      <c r="JYO191" s="367">
        <f t="shared" si="231"/>
        <v>0</v>
      </c>
      <c r="JYP191" s="367">
        <f t="shared" si="231"/>
        <v>0</v>
      </c>
      <c r="JYQ191" s="367">
        <f t="shared" ref="JYQ191:KBB191" si="232">JYQ18+JYQ61+JYQ105+JYQ148</f>
        <v>0</v>
      </c>
      <c r="JYR191" s="367">
        <f t="shared" si="232"/>
        <v>0</v>
      </c>
      <c r="JYS191" s="367">
        <f t="shared" si="232"/>
        <v>0</v>
      </c>
      <c r="JYT191" s="367">
        <f t="shared" si="232"/>
        <v>0</v>
      </c>
      <c r="JYU191" s="367">
        <f t="shared" si="232"/>
        <v>0</v>
      </c>
      <c r="JYV191" s="367">
        <f t="shared" si="232"/>
        <v>0</v>
      </c>
      <c r="JYW191" s="367">
        <f t="shared" si="232"/>
        <v>0</v>
      </c>
      <c r="JYX191" s="367">
        <f t="shared" si="232"/>
        <v>0</v>
      </c>
      <c r="JYY191" s="367">
        <f t="shared" si="232"/>
        <v>0</v>
      </c>
      <c r="JYZ191" s="367">
        <f t="shared" si="232"/>
        <v>0</v>
      </c>
      <c r="JZA191" s="367">
        <f t="shared" si="232"/>
        <v>0</v>
      </c>
      <c r="JZB191" s="367">
        <f t="shared" si="232"/>
        <v>0</v>
      </c>
      <c r="JZC191" s="367">
        <f t="shared" si="232"/>
        <v>0</v>
      </c>
      <c r="JZD191" s="367">
        <f t="shared" si="232"/>
        <v>0</v>
      </c>
      <c r="JZE191" s="367">
        <f t="shared" si="232"/>
        <v>0</v>
      </c>
      <c r="JZF191" s="367">
        <f t="shared" si="232"/>
        <v>0</v>
      </c>
      <c r="JZG191" s="367">
        <f t="shared" si="232"/>
        <v>0</v>
      </c>
      <c r="JZH191" s="367">
        <f t="shared" si="232"/>
        <v>0</v>
      </c>
      <c r="JZI191" s="367">
        <f t="shared" si="232"/>
        <v>0</v>
      </c>
      <c r="JZJ191" s="367">
        <f t="shared" si="232"/>
        <v>0</v>
      </c>
      <c r="JZK191" s="367">
        <f t="shared" si="232"/>
        <v>0</v>
      </c>
      <c r="JZL191" s="367">
        <f t="shared" si="232"/>
        <v>0</v>
      </c>
      <c r="JZM191" s="367">
        <f t="shared" si="232"/>
        <v>0</v>
      </c>
      <c r="JZN191" s="367">
        <f t="shared" si="232"/>
        <v>0</v>
      </c>
      <c r="JZO191" s="367">
        <f t="shared" si="232"/>
        <v>0</v>
      </c>
      <c r="JZP191" s="367">
        <f t="shared" si="232"/>
        <v>0</v>
      </c>
      <c r="JZQ191" s="367">
        <f t="shared" si="232"/>
        <v>0</v>
      </c>
      <c r="JZR191" s="367">
        <f t="shared" si="232"/>
        <v>0</v>
      </c>
      <c r="JZS191" s="367">
        <f t="shared" si="232"/>
        <v>0</v>
      </c>
      <c r="JZT191" s="367">
        <f t="shared" si="232"/>
        <v>0</v>
      </c>
      <c r="JZU191" s="367">
        <f t="shared" si="232"/>
        <v>0</v>
      </c>
      <c r="JZV191" s="367">
        <f t="shared" si="232"/>
        <v>0</v>
      </c>
      <c r="JZW191" s="367">
        <f t="shared" si="232"/>
        <v>0</v>
      </c>
      <c r="JZX191" s="367">
        <f t="shared" si="232"/>
        <v>0</v>
      </c>
      <c r="JZY191" s="367">
        <f t="shared" si="232"/>
        <v>0</v>
      </c>
      <c r="JZZ191" s="367">
        <f t="shared" si="232"/>
        <v>0</v>
      </c>
      <c r="KAA191" s="367">
        <f t="shared" si="232"/>
        <v>0</v>
      </c>
      <c r="KAB191" s="367">
        <f t="shared" si="232"/>
        <v>0</v>
      </c>
      <c r="KAC191" s="367">
        <f t="shared" si="232"/>
        <v>0</v>
      </c>
      <c r="KAD191" s="367">
        <f t="shared" si="232"/>
        <v>0</v>
      </c>
      <c r="KAE191" s="367">
        <f t="shared" si="232"/>
        <v>0</v>
      </c>
      <c r="KAF191" s="367">
        <f t="shared" si="232"/>
        <v>0</v>
      </c>
      <c r="KAG191" s="367">
        <f t="shared" si="232"/>
        <v>0</v>
      </c>
      <c r="KAH191" s="367">
        <f t="shared" si="232"/>
        <v>0</v>
      </c>
      <c r="KAI191" s="367">
        <f t="shared" si="232"/>
        <v>0</v>
      </c>
      <c r="KAJ191" s="367">
        <f t="shared" si="232"/>
        <v>0</v>
      </c>
      <c r="KAK191" s="367">
        <f t="shared" si="232"/>
        <v>0</v>
      </c>
      <c r="KAL191" s="367">
        <f t="shared" si="232"/>
        <v>0</v>
      </c>
      <c r="KAM191" s="367">
        <f t="shared" si="232"/>
        <v>0</v>
      </c>
      <c r="KAN191" s="367">
        <f t="shared" si="232"/>
        <v>0</v>
      </c>
      <c r="KAO191" s="367">
        <f t="shared" si="232"/>
        <v>0</v>
      </c>
      <c r="KAP191" s="367">
        <f t="shared" si="232"/>
        <v>0</v>
      </c>
      <c r="KAQ191" s="367">
        <f t="shared" si="232"/>
        <v>0</v>
      </c>
      <c r="KAR191" s="367">
        <f t="shared" si="232"/>
        <v>0</v>
      </c>
      <c r="KAS191" s="367">
        <f t="shared" si="232"/>
        <v>0</v>
      </c>
      <c r="KAT191" s="367">
        <f t="shared" si="232"/>
        <v>0</v>
      </c>
      <c r="KAU191" s="367">
        <f t="shared" si="232"/>
        <v>0</v>
      </c>
      <c r="KAV191" s="367">
        <f t="shared" si="232"/>
        <v>0</v>
      </c>
      <c r="KAW191" s="367">
        <f t="shared" si="232"/>
        <v>0</v>
      </c>
      <c r="KAX191" s="367">
        <f t="shared" si="232"/>
        <v>0</v>
      </c>
      <c r="KAY191" s="367">
        <f t="shared" si="232"/>
        <v>0</v>
      </c>
      <c r="KAZ191" s="367">
        <f t="shared" si="232"/>
        <v>0</v>
      </c>
      <c r="KBA191" s="367">
        <f t="shared" si="232"/>
        <v>0</v>
      </c>
      <c r="KBB191" s="367">
        <f t="shared" si="232"/>
        <v>0</v>
      </c>
      <c r="KBC191" s="367">
        <f t="shared" ref="KBC191:KDN191" si="233">KBC18+KBC61+KBC105+KBC148</f>
        <v>0</v>
      </c>
      <c r="KBD191" s="367">
        <f t="shared" si="233"/>
        <v>0</v>
      </c>
      <c r="KBE191" s="367">
        <f t="shared" si="233"/>
        <v>0</v>
      </c>
      <c r="KBF191" s="367">
        <f t="shared" si="233"/>
        <v>0</v>
      </c>
      <c r="KBG191" s="367">
        <f t="shared" si="233"/>
        <v>0</v>
      </c>
      <c r="KBH191" s="367">
        <f t="shared" si="233"/>
        <v>0</v>
      </c>
      <c r="KBI191" s="367">
        <f t="shared" si="233"/>
        <v>0</v>
      </c>
      <c r="KBJ191" s="367">
        <f t="shared" si="233"/>
        <v>0</v>
      </c>
      <c r="KBK191" s="367">
        <f t="shared" si="233"/>
        <v>0</v>
      </c>
      <c r="KBL191" s="367">
        <f t="shared" si="233"/>
        <v>0</v>
      </c>
      <c r="KBM191" s="367">
        <f t="shared" si="233"/>
        <v>0</v>
      </c>
      <c r="KBN191" s="367">
        <f t="shared" si="233"/>
        <v>0</v>
      </c>
      <c r="KBO191" s="367">
        <f t="shared" si="233"/>
        <v>0</v>
      </c>
      <c r="KBP191" s="367">
        <f t="shared" si="233"/>
        <v>0</v>
      </c>
      <c r="KBQ191" s="367">
        <f t="shared" si="233"/>
        <v>0</v>
      </c>
      <c r="KBR191" s="367">
        <f t="shared" si="233"/>
        <v>0</v>
      </c>
      <c r="KBS191" s="367">
        <f t="shared" si="233"/>
        <v>0</v>
      </c>
      <c r="KBT191" s="367">
        <f t="shared" si="233"/>
        <v>0</v>
      </c>
      <c r="KBU191" s="367">
        <f t="shared" si="233"/>
        <v>0</v>
      </c>
      <c r="KBV191" s="367">
        <f t="shared" si="233"/>
        <v>0</v>
      </c>
      <c r="KBW191" s="367">
        <f t="shared" si="233"/>
        <v>0</v>
      </c>
      <c r="KBX191" s="367">
        <f t="shared" si="233"/>
        <v>0</v>
      </c>
      <c r="KBY191" s="367">
        <f t="shared" si="233"/>
        <v>0</v>
      </c>
      <c r="KBZ191" s="367">
        <f t="shared" si="233"/>
        <v>0</v>
      </c>
      <c r="KCA191" s="367">
        <f t="shared" si="233"/>
        <v>0</v>
      </c>
      <c r="KCB191" s="367">
        <f t="shared" si="233"/>
        <v>0</v>
      </c>
      <c r="KCC191" s="367">
        <f t="shared" si="233"/>
        <v>0</v>
      </c>
      <c r="KCD191" s="367">
        <f t="shared" si="233"/>
        <v>0</v>
      </c>
      <c r="KCE191" s="367">
        <f t="shared" si="233"/>
        <v>0</v>
      </c>
      <c r="KCF191" s="367">
        <f t="shared" si="233"/>
        <v>0</v>
      </c>
      <c r="KCG191" s="367">
        <f t="shared" si="233"/>
        <v>0</v>
      </c>
      <c r="KCH191" s="367">
        <f t="shared" si="233"/>
        <v>0</v>
      </c>
      <c r="KCI191" s="367">
        <f t="shared" si="233"/>
        <v>0</v>
      </c>
      <c r="KCJ191" s="367">
        <f t="shared" si="233"/>
        <v>0</v>
      </c>
      <c r="KCK191" s="367">
        <f t="shared" si="233"/>
        <v>0</v>
      </c>
      <c r="KCL191" s="367">
        <f t="shared" si="233"/>
        <v>0</v>
      </c>
      <c r="KCM191" s="367">
        <f t="shared" si="233"/>
        <v>0</v>
      </c>
      <c r="KCN191" s="367">
        <f t="shared" si="233"/>
        <v>0</v>
      </c>
      <c r="KCO191" s="367">
        <f t="shared" si="233"/>
        <v>0</v>
      </c>
      <c r="KCP191" s="367">
        <f t="shared" si="233"/>
        <v>0</v>
      </c>
      <c r="KCQ191" s="367">
        <f t="shared" si="233"/>
        <v>0</v>
      </c>
      <c r="KCR191" s="367">
        <f t="shared" si="233"/>
        <v>0</v>
      </c>
      <c r="KCS191" s="367">
        <f t="shared" si="233"/>
        <v>0</v>
      </c>
      <c r="KCT191" s="367">
        <f t="shared" si="233"/>
        <v>0</v>
      </c>
      <c r="KCU191" s="367">
        <f t="shared" si="233"/>
        <v>0</v>
      </c>
      <c r="KCV191" s="367">
        <f t="shared" si="233"/>
        <v>0</v>
      </c>
      <c r="KCW191" s="367">
        <f t="shared" si="233"/>
        <v>0</v>
      </c>
      <c r="KCX191" s="367">
        <f t="shared" si="233"/>
        <v>0</v>
      </c>
      <c r="KCY191" s="367">
        <f t="shared" si="233"/>
        <v>0</v>
      </c>
      <c r="KCZ191" s="367">
        <f t="shared" si="233"/>
        <v>0</v>
      </c>
      <c r="KDA191" s="367">
        <f t="shared" si="233"/>
        <v>0</v>
      </c>
      <c r="KDB191" s="367">
        <f t="shared" si="233"/>
        <v>0</v>
      </c>
      <c r="KDC191" s="367">
        <f t="shared" si="233"/>
        <v>0</v>
      </c>
      <c r="KDD191" s="367">
        <f t="shared" si="233"/>
        <v>0</v>
      </c>
      <c r="KDE191" s="367">
        <f t="shared" si="233"/>
        <v>0</v>
      </c>
      <c r="KDF191" s="367">
        <f t="shared" si="233"/>
        <v>0</v>
      </c>
      <c r="KDG191" s="367">
        <f t="shared" si="233"/>
        <v>0</v>
      </c>
      <c r="KDH191" s="367">
        <f t="shared" si="233"/>
        <v>0</v>
      </c>
      <c r="KDI191" s="367">
        <f t="shared" si="233"/>
        <v>0</v>
      </c>
      <c r="KDJ191" s="367">
        <f t="shared" si="233"/>
        <v>0</v>
      </c>
      <c r="KDK191" s="367">
        <f t="shared" si="233"/>
        <v>0</v>
      </c>
      <c r="KDL191" s="367">
        <f t="shared" si="233"/>
        <v>0</v>
      </c>
      <c r="KDM191" s="367">
        <f t="shared" si="233"/>
        <v>0</v>
      </c>
      <c r="KDN191" s="367">
        <f t="shared" si="233"/>
        <v>0</v>
      </c>
      <c r="KDO191" s="367">
        <f t="shared" ref="KDO191:KFZ191" si="234">KDO18+KDO61+KDO105+KDO148</f>
        <v>0</v>
      </c>
      <c r="KDP191" s="367">
        <f t="shared" si="234"/>
        <v>0</v>
      </c>
      <c r="KDQ191" s="367">
        <f t="shared" si="234"/>
        <v>0</v>
      </c>
      <c r="KDR191" s="367">
        <f t="shared" si="234"/>
        <v>0</v>
      </c>
      <c r="KDS191" s="367">
        <f t="shared" si="234"/>
        <v>0</v>
      </c>
      <c r="KDT191" s="367">
        <f t="shared" si="234"/>
        <v>0</v>
      </c>
      <c r="KDU191" s="367">
        <f t="shared" si="234"/>
        <v>0</v>
      </c>
      <c r="KDV191" s="367">
        <f t="shared" si="234"/>
        <v>0</v>
      </c>
      <c r="KDW191" s="367">
        <f t="shared" si="234"/>
        <v>0</v>
      </c>
      <c r="KDX191" s="367">
        <f t="shared" si="234"/>
        <v>0</v>
      </c>
      <c r="KDY191" s="367">
        <f t="shared" si="234"/>
        <v>0</v>
      </c>
      <c r="KDZ191" s="367">
        <f t="shared" si="234"/>
        <v>0</v>
      </c>
      <c r="KEA191" s="367">
        <f t="shared" si="234"/>
        <v>0</v>
      </c>
      <c r="KEB191" s="367">
        <f t="shared" si="234"/>
        <v>0</v>
      </c>
      <c r="KEC191" s="367">
        <f t="shared" si="234"/>
        <v>0</v>
      </c>
      <c r="KED191" s="367">
        <f t="shared" si="234"/>
        <v>0</v>
      </c>
      <c r="KEE191" s="367">
        <f t="shared" si="234"/>
        <v>0</v>
      </c>
      <c r="KEF191" s="367">
        <f t="shared" si="234"/>
        <v>0</v>
      </c>
      <c r="KEG191" s="367">
        <f t="shared" si="234"/>
        <v>0</v>
      </c>
      <c r="KEH191" s="367">
        <f t="shared" si="234"/>
        <v>0</v>
      </c>
      <c r="KEI191" s="367">
        <f t="shared" si="234"/>
        <v>0</v>
      </c>
      <c r="KEJ191" s="367">
        <f t="shared" si="234"/>
        <v>0</v>
      </c>
      <c r="KEK191" s="367">
        <f t="shared" si="234"/>
        <v>0</v>
      </c>
      <c r="KEL191" s="367">
        <f t="shared" si="234"/>
        <v>0</v>
      </c>
      <c r="KEM191" s="367">
        <f t="shared" si="234"/>
        <v>0</v>
      </c>
      <c r="KEN191" s="367">
        <f t="shared" si="234"/>
        <v>0</v>
      </c>
      <c r="KEO191" s="367">
        <f t="shared" si="234"/>
        <v>0</v>
      </c>
      <c r="KEP191" s="367">
        <f t="shared" si="234"/>
        <v>0</v>
      </c>
      <c r="KEQ191" s="367">
        <f t="shared" si="234"/>
        <v>0</v>
      </c>
      <c r="KER191" s="367">
        <f t="shared" si="234"/>
        <v>0</v>
      </c>
      <c r="KES191" s="367">
        <f t="shared" si="234"/>
        <v>0</v>
      </c>
      <c r="KET191" s="367">
        <f t="shared" si="234"/>
        <v>0</v>
      </c>
      <c r="KEU191" s="367">
        <f t="shared" si="234"/>
        <v>0</v>
      </c>
      <c r="KEV191" s="367">
        <f t="shared" si="234"/>
        <v>0</v>
      </c>
      <c r="KEW191" s="367">
        <f t="shared" si="234"/>
        <v>0</v>
      </c>
      <c r="KEX191" s="367">
        <f t="shared" si="234"/>
        <v>0</v>
      </c>
      <c r="KEY191" s="367">
        <f t="shared" si="234"/>
        <v>0</v>
      </c>
      <c r="KEZ191" s="367">
        <f t="shared" si="234"/>
        <v>0</v>
      </c>
      <c r="KFA191" s="367">
        <f t="shared" si="234"/>
        <v>0</v>
      </c>
      <c r="KFB191" s="367">
        <f t="shared" si="234"/>
        <v>0</v>
      </c>
      <c r="KFC191" s="367">
        <f t="shared" si="234"/>
        <v>0</v>
      </c>
      <c r="KFD191" s="367">
        <f t="shared" si="234"/>
        <v>0</v>
      </c>
      <c r="KFE191" s="367">
        <f t="shared" si="234"/>
        <v>0</v>
      </c>
      <c r="KFF191" s="367">
        <f t="shared" si="234"/>
        <v>0</v>
      </c>
      <c r="KFG191" s="367">
        <f t="shared" si="234"/>
        <v>0</v>
      </c>
      <c r="KFH191" s="367">
        <f t="shared" si="234"/>
        <v>0</v>
      </c>
      <c r="KFI191" s="367">
        <f t="shared" si="234"/>
        <v>0</v>
      </c>
      <c r="KFJ191" s="367">
        <f t="shared" si="234"/>
        <v>0</v>
      </c>
      <c r="KFK191" s="367">
        <f t="shared" si="234"/>
        <v>0</v>
      </c>
      <c r="KFL191" s="367">
        <f t="shared" si="234"/>
        <v>0</v>
      </c>
      <c r="KFM191" s="367">
        <f t="shared" si="234"/>
        <v>0</v>
      </c>
      <c r="KFN191" s="367">
        <f t="shared" si="234"/>
        <v>0</v>
      </c>
      <c r="KFO191" s="367">
        <f t="shared" si="234"/>
        <v>0</v>
      </c>
      <c r="KFP191" s="367">
        <f t="shared" si="234"/>
        <v>0</v>
      </c>
      <c r="KFQ191" s="367">
        <f t="shared" si="234"/>
        <v>0</v>
      </c>
      <c r="KFR191" s="367">
        <f t="shared" si="234"/>
        <v>0</v>
      </c>
      <c r="KFS191" s="367">
        <f t="shared" si="234"/>
        <v>0</v>
      </c>
      <c r="KFT191" s="367">
        <f t="shared" si="234"/>
        <v>0</v>
      </c>
      <c r="KFU191" s="367">
        <f t="shared" si="234"/>
        <v>0</v>
      </c>
      <c r="KFV191" s="367">
        <f t="shared" si="234"/>
        <v>0</v>
      </c>
      <c r="KFW191" s="367">
        <f t="shared" si="234"/>
        <v>0</v>
      </c>
      <c r="KFX191" s="367">
        <f t="shared" si="234"/>
        <v>0</v>
      </c>
      <c r="KFY191" s="367">
        <f t="shared" si="234"/>
        <v>0</v>
      </c>
      <c r="KFZ191" s="367">
        <f t="shared" si="234"/>
        <v>0</v>
      </c>
      <c r="KGA191" s="367">
        <f t="shared" ref="KGA191:KIL191" si="235">KGA18+KGA61+KGA105+KGA148</f>
        <v>0</v>
      </c>
      <c r="KGB191" s="367">
        <f t="shared" si="235"/>
        <v>0</v>
      </c>
      <c r="KGC191" s="367">
        <f t="shared" si="235"/>
        <v>0</v>
      </c>
      <c r="KGD191" s="367">
        <f t="shared" si="235"/>
        <v>0</v>
      </c>
      <c r="KGE191" s="367">
        <f t="shared" si="235"/>
        <v>0</v>
      </c>
      <c r="KGF191" s="367">
        <f t="shared" si="235"/>
        <v>0</v>
      </c>
      <c r="KGG191" s="367">
        <f t="shared" si="235"/>
        <v>0</v>
      </c>
      <c r="KGH191" s="367">
        <f t="shared" si="235"/>
        <v>0</v>
      </c>
      <c r="KGI191" s="367">
        <f t="shared" si="235"/>
        <v>0</v>
      </c>
      <c r="KGJ191" s="367">
        <f t="shared" si="235"/>
        <v>0</v>
      </c>
      <c r="KGK191" s="367">
        <f t="shared" si="235"/>
        <v>0</v>
      </c>
      <c r="KGL191" s="367">
        <f t="shared" si="235"/>
        <v>0</v>
      </c>
      <c r="KGM191" s="367">
        <f t="shared" si="235"/>
        <v>0</v>
      </c>
      <c r="KGN191" s="367">
        <f t="shared" si="235"/>
        <v>0</v>
      </c>
      <c r="KGO191" s="367">
        <f t="shared" si="235"/>
        <v>0</v>
      </c>
      <c r="KGP191" s="367">
        <f t="shared" si="235"/>
        <v>0</v>
      </c>
      <c r="KGQ191" s="367">
        <f t="shared" si="235"/>
        <v>0</v>
      </c>
      <c r="KGR191" s="367">
        <f t="shared" si="235"/>
        <v>0</v>
      </c>
      <c r="KGS191" s="367">
        <f t="shared" si="235"/>
        <v>0</v>
      </c>
      <c r="KGT191" s="367">
        <f t="shared" si="235"/>
        <v>0</v>
      </c>
      <c r="KGU191" s="367">
        <f t="shared" si="235"/>
        <v>0</v>
      </c>
      <c r="KGV191" s="367">
        <f t="shared" si="235"/>
        <v>0</v>
      </c>
      <c r="KGW191" s="367">
        <f t="shared" si="235"/>
        <v>0</v>
      </c>
      <c r="KGX191" s="367">
        <f t="shared" si="235"/>
        <v>0</v>
      </c>
      <c r="KGY191" s="367">
        <f t="shared" si="235"/>
        <v>0</v>
      </c>
      <c r="KGZ191" s="367">
        <f t="shared" si="235"/>
        <v>0</v>
      </c>
      <c r="KHA191" s="367">
        <f t="shared" si="235"/>
        <v>0</v>
      </c>
      <c r="KHB191" s="367">
        <f t="shared" si="235"/>
        <v>0</v>
      </c>
      <c r="KHC191" s="367">
        <f t="shared" si="235"/>
        <v>0</v>
      </c>
      <c r="KHD191" s="367">
        <f t="shared" si="235"/>
        <v>0</v>
      </c>
      <c r="KHE191" s="367">
        <f t="shared" si="235"/>
        <v>0</v>
      </c>
      <c r="KHF191" s="367">
        <f t="shared" si="235"/>
        <v>0</v>
      </c>
      <c r="KHG191" s="367">
        <f t="shared" si="235"/>
        <v>0</v>
      </c>
      <c r="KHH191" s="367">
        <f t="shared" si="235"/>
        <v>0</v>
      </c>
      <c r="KHI191" s="367">
        <f t="shared" si="235"/>
        <v>0</v>
      </c>
      <c r="KHJ191" s="367">
        <f t="shared" si="235"/>
        <v>0</v>
      </c>
      <c r="KHK191" s="367">
        <f t="shared" si="235"/>
        <v>0</v>
      </c>
      <c r="KHL191" s="367">
        <f t="shared" si="235"/>
        <v>0</v>
      </c>
      <c r="KHM191" s="367">
        <f t="shared" si="235"/>
        <v>0</v>
      </c>
      <c r="KHN191" s="367">
        <f t="shared" si="235"/>
        <v>0</v>
      </c>
      <c r="KHO191" s="367">
        <f t="shared" si="235"/>
        <v>0</v>
      </c>
      <c r="KHP191" s="367">
        <f t="shared" si="235"/>
        <v>0</v>
      </c>
      <c r="KHQ191" s="367">
        <f t="shared" si="235"/>
        <v>0</v>
      </c>
      <c r="KHR191" s="367">
        <f t="shared" si="235"/>
        <v>0</v>
      </c>
      <c r="KHS191" s="367">
        <f t="shared" si="235"/>
        <v>0</v>
      </c>
      <c r="KHT191" s="367">
        <f t="shared" si="235"/>
        <v>0</v>
      </c>
      <c r="KHU191" s="367">
        <f t="shared" si="235"/>
        <v>0</v>
      </c>
      <c r="KHV191" s="367">
        <f t="shared" si="235"/>
        <v>0</v>
      </c>
      <c r="KHW191" s="367">
        <f t="shared" si="235"/>
        <v>0</v>
      </c>
      <c r="KHX191" s="367">
        <f t="shared" si="235"/>
        <v>0</v>
      </c>
      <c r="KHY191" s="367">
        <f t="shared" si="235"/>
        <v>0</v>
      </c>
      <c r="KHZ191" s="367">
        <f t="shared" si="235"/>
        <v>0</v>
      </c>
      <c r="KIA191" s="367">
        <f t="shared" si="235"/>
        <v>0</v>
      </c>
      <c r="KIB191" s="367">
        <f t="shared" si="235"/>
        <v>0</v>
      </c>
      <c r="KIC191" s="367">
        <f t="shared" si="235"/>
        <v>0</v>
      </c>
      <c r="KID191" s="367">
        <f t="shared" si="235"/>
        <v>0</v>
      </c>
      <c r="KIE191" s="367">
        <f t="shared" si="235"/>
        <v>0</v>
      </c>
      <c r="KIF191" s="367">
        <f t="shared" si="235"/>
        <v>0</v>
      </c>
      <c r="KIG191" s="367">
        <f t="shared" si="235"/>
        <v>0</v>
      </c>
      <c r="KIH191" s="367">
        <f t="shared" si="235"/>
        <v>0</v>
      </c>
      <c r="KII191" s="367">
        <f t="shared" si="235"/>
        <v>0</v>
      </c>
      <c r="KIJ191" s="367">
        <f t="shared" si="235"/>
        <v>0</v>
      </c>
      <c r="KIK191" s="367">
        <f t="shared" si="235"/>
        <v>0</v>
      </c>
      <c r="KIL191" s="367">
        <f t="shared" si="235"/>
        <v>0</v>
      </c>
      <c r="KIM191" s="367">
        <f t="shared" ref="KIM191:KKX191" si="236">KIM18+KIM61+KIM105+KIM148</f>
        <v>0</v>
      </c>
      <c r="KIN191" s="367">
        <f t="shared" si="236"/>
        <v>0</v>
      </c>
      <c r="KIO191" s="367">
        <f t="shared" si="236"/>
        <v>0</v>
      </c>
      <c r="KIP191" s="367">
        <f t="shared" si="236"/>
        <v>0</v>
      </c>
      <c r="KIQ191" s="367">
        <f t="shared" si="236"/>
        <v>0</v>
      </c>
      <c r="KIR191" s="367">
        <f t="shared" si="236"/>
        <v>0</v>
      </c>
      <c r="KIS191" s="367">
        <f t="shared" si="236"/>
        <v>0</v>
      </c>
      <c r="KIT191" s="367">
        <f t="shared" si="236"/>
        <v>0</v>
      </c>
      <c r="KIU191" s="367">
        <f t="shared" si="236"/>
        <v>0</v>
      </c>
      <c r="KIV191" s="367">
        <f t="shared" si="236"/>
        <v>0</v>
      </c>
      <c r="KIW191" s="367">
        <f t="shared" si="236"/>
        <v>0</v>
      </c>
      <c r="KIX191" s="367">
        <f t="shared" si="236"/>
        <v>0</v>
      </c>
      <c r="KIY191" s="367">
        <f t="shared" si="236"/>
        <v>0</v>
      </c>
      <c r="KIZ191" s="367">
        <f t="shared" si="236"/>
        <v>0</v>
      </c>
      <c r="KJA191" s="367">
        <f t="shared" si="236"/>
        <v>0</v>
      </c>
      <c r="KJB191" s="367">
        <f t="shared" si="236"/>
        <v>0</v>
      </c>
      <c r="KJC191" s="367">
        <f t="shared" si="236"/>
        <v>0</v>
      </c>
      <c r="KJD191" s="367">
        <f t="shared" si="236"/>
        <v>0</v>
      </c>
      <c r="KJE191" s="367">
        <f t="shared" si="236"/>
        <v>0</v>
      </c>
      <c r="KJF191" s="367">
        <f t="shared" si="236"/>
        <v>0</v>
      </c>
      <c r="KJG191" s="367">
        <f t="shared" si="236"/>
        <v>0</v>
      </c>
      <c r="KJH191" s="367">
        <f t="shared" si="236"/>
        <v>0</v>
      </c>
      <c r="KJI191" s="367">
        <f t="shared" si="236"/>
        <v>0</v>
      </c>
      <c r="KJJ191" s="367">
        <f t="shared" si="236"/>
        <v>0</v>
      </c>
      <c r="KJK191" s="367">
        <f t="shared" si="236"/>
        <v>0</v>
      </c>
      <c r="KJL191" s="367">
        <f t="shared" si="236"/>
        <v>0</v>
      </c>
      <c r="KJM191" s="367">
        <f t="shared" si="236"/>
        <v>0</v>
      </c>
      <c r="KJN191" s="367">
        <f t="shared" si="236"/>
        <v>0</v>
      </c>
      <c r="KJO191" s="367">
        <f t="shared" si="236"/>
        <v>0</v>
      </c>
      <c r="KJP191" s="367">
        <f t="shared" si="236"/>
        <v>0</v>
      </c>
      <c r="KJQ191" s="367">
        <f t="shared" si="236"/>
        <v>0</v>
      </c>
      <c r="KJR191" s="367">
        <f t="shared" si="236"/>
        <v>0</v>
      </c>
      <c r="KJS191" s="367">
        <f t="shared" si="236"/>
        <v>0</v>
      </c>
      <c r="KJT191" s="367">
        <f t="shared" si="236"/>
        <v>0</v>
      </c>
      <c r="KJU191" s="367">
        <f t="shared" si="236"/>
        <v>0</v>
      </c>
      <c r="KJV191" s="367">
        <f t="shared" si="236"/>
        <v>0</v>
      </c>
      <c r="KJW191" s="367">
        <f t="shared" si="236"/>
        <v>0</v>
      </c>
      <c r="KJX191" s="367">
        <f t="shared" si="236"/>
        <v>0</v>
      </c>
      <c r="KJY191" s="367">
        <f t="shared" si="236"/>
        <v>0</v>
      </c>
      <c r="KJZ191" s="367">
        <f t="shared" si="236"/>
        <v>0</v>
      </c>
      <c r="KKA191" s="367">
        <f t="shared" si="236"/>
        <v>0</v>
      </c>
      <c r="KKB191" s="367">
        <f t="shared" si="236"/>
        <v>0</v>
      </c>
      <c r="KKC191" s="367">
        <f t="shared" si="236"/>
        <v>0</v>
      </c>
      <c r="KKD191" s="367">
        <f t="shared" si="236"/>
        <v>0</v>
      </c>
      <c r="KKE191" s="367">
        <f t="shared" si="236"/>
        <v>0</v>
      </c>
      <c r="KKF191" s="367">
        <f t="shared" si="236"/>
        <v>0</v>
      </c>
      <c r="KKG191" s="367">
        <f t="shared" si="236"/>
        <v>0</v>
      </c>
      <c r="KKH191" s="367">
        <f t="shared" si="236"/>
        <v>0</v>
      </c>
      <c r="KKI191" s="367">
        <f t="shared" si="236"/>
        <v>0</v>
      </c>
      <c r="KKJ191" s="367">
        <f t="shared" si="236"/>
        <v>0</v>
      </c>
      <c r="KKK191" s="367">
        <f t="shared" si="236"/>
        <v>0</v>
      </c>
      <c r="KKL191" s="367">
        <f t="shared" si="236"/>
        <v>0</v>
      </c>
      <c r="KKM191" s="367">
        <f t="shared" si="236"/>
        <v>0</v>
      </c>
      <c r="KKN191" s="367">
        <f t="shared" si="236"/>
        <v>0</v>
      </c>
      <c r="KKO191" s="367">
        <f t="shared" si="236"/>
        <v>0</v>
      </c>
      <c r="KKP191" s="367">
        <f t="shared" si="236"/>
        <v>0</v>
      </c>
      <c r="KKQ191" s="367">
        <f t="shared" si="236"/>
        <v>0</v>
      </c>
      <c r="KKR191" s="367">
        <f t="shared" si="236"/>
        <v>0</v>
      </c>
      <c r="KKS191" s="367">
        <f t="shared" si="236"/>
        <v>0</v>
      </c>
      <c r="KKT191" s="367">
        <f t="shared" si="236"/>
        <v>0</v>
      </c>
      <c r="KKU191" s="367">
        <f t="shared" si="236"/>
        <v>0</v>
      </c>
      <c r="KKV191" s="367">
        <f t="shared" si="236"/>
        <v>0</v>
      </c>
      <c r="KKW191" s="367">
        <f t="shared" si="236"/>
        <v>0</v>
      </c>
      <c r="KKX191" s="367">
        <f t="shared" si="236"/>
        <v>0</v>
      </c>
      <c r="KKY191" s="367">
        <f t="shared" ref="KKY191:KNJ191" si="237">KKY18+KKY61+KKY105+KKY148</f>
        <v>0</v>
      </c>
      <c r="KKZ191" s="367">
        <f t="shared" si="237"/>
        <v>0</v>
      </c>
      <c r="KLA191" s="367">
        <f t="shared" si="237"/>
        <v>0</v>
      </c>
      <c r="KLB191" s="367">
        <f t="shared" si="237"/>
        <v>0</v>
      </c>
      <c r="KLC191" s="367">
        <f t="shared" si="237"/>
        <v>0</v>
      </c>
      <c r="KLD191" s="367">
        <f t="shared" si="237"/>
        <v>0</v>
      </c>
      <c r="KLE191" s="367">
        <f t="shared" si="237"/>
        <v>0</v>
      </c>
      <c r="KLF191" s="367">
        <f t="shared" si="237"/>
        <v>0</v>
      </c>
      <c r="KLG191" s="367">
        <f t="shared" si="237"/>
        <v>0</v>
      </c>
      <c r="KLH191" s="367">
        <f t="shared" si="237"/>
        <v>0</v>
      </c>
      <c r="KLI191" s="367">
        <f t="shared" si="237"/>
        <v>0</v>
      </c>
      <c r="KLJ191" s="367">
        <f t="shared" si="237"/>
        <v>0</v>
      </c>
      <c r="KLK191" s="367">
        <f t="shared" si="237"/>
        <v>0</v>
      </c>
      <c r="KLL191" s="367">
        <f t="shared" si="237"/>
        <v>0</v>
      </c>
      <c r="KLM191" s="367">
        <f t="shared" si="237"/>
        <v>0</v>
      </c>
      <c r="KLN191" s="367">
        <f t="shared" si="237"/>
        <v>0</v>
      </c>
      <c r="KLO191" s="367">
        <f t="shared" si="237"/>
        <v>0</v>
      </c>
      <c r="KLP191" s="367">
        <f t="shared" si="237"/>
        <v>0</v>
      </c>
      <c r="KLQ191" s="367">
        <f t="shared" si="237"/>
        <v>0</v>
      </c>
      <c r="KLR191" s="367">
        <f t="shared" si="237"/>
        <v>0</v>
      </c>
      <c r="KLS191" s="367">
        <f t="shared" si="237"/>
        <v>0</v>
      </c>
      <c r="KLT191" s="367">
        <f t="shared" si="237"/>
        <v>0</v>
      </c>
      <c r="KLU191" s="367">
        <f t="shared" si="237"/>
        <v>0</v>
      </c>
      <c r="KLV191" s="367">
        <f t="shared" si="237"/>
        <v>0</v>
      </c>
      <c r="KLW191" s="367">
        <f t="shared" si="237"/>
        <v>0</v>
      </c>
      <c r="KLX191" s="367">
        <f t="shared" si="237"/>
        <v>0</v>
      </c>
      <c r="KLY191" s="367">
        <f t="shared" si="237"/>
        <v>0</v>
      </c>
      <c r="KLZ191" s="367">
        <f t="shared" si="237"/>
        <v>0</v>
      </c>
      <c r="KMA191" s="367">
        <f t="shared" si="237"/>
        <v>0</v>
      </c>
      <c r="KMB191" s="367">
        <f t="shared" si="237"/>
        <v>0</v>
      </c>
      <c r="KMC191" s="367">
        <f t="shared" si="237"/>
        <v>0</v>
      </c>
      <c r="KMD191" s="367">
        <f t="shared" si="237"/>
        <v>0</v>
      </c>
      <c r="KME191" s="367">
        <f t="shared" si="237"/>
        <v>0</v>
      </c>
      <c r="KMF191" s="367">
        <f t="shared" si="237"/>
        <v>0</v>
      </c>
      <c r="KMG191" s="367">
        <f t="shared" si="237"/>
        <v>0</v>
      </c>
      <c r="KMH191" s="367">
        <f t="shared" si="237"/>
        <v>0</v>
      </c>
      <c r="KMI191" s="367">
        <f t="shared" si="237"/>
        <v>0</v>
      </c>
      <c r="KMJ191" s="367">
        <f t="shared" si="237"/>
        <v>0</v>
      </c>
      <c r="KMK191" s="367">
        <f t="shared" si="237"/>
        <v>0</v>
      </c>
      <c r="KML191" s="367">
        <f t="shared" si="237"/>
        <v>0</v>
      </c>
      <c r="KMM191" s="367">
        <f t="shared" si="237"/>
        <v>0</v>
      </c>
      <c r="KMN191" s="367">
        <f t="shared" si="237"/>
        <v>0</v>
      </c>
      <c r="KMO191" s="367">
        <f t="shared" si="237"/>
        <v>0</v>
      </c>
      <c r="KMP191" s="367">
        <f t="shared" si="237"/>
        <v>0</v>
      </c>
      <c r="KMQ191" s="367">
        <f t="shared" si="237"/>
        <v>0</v>
      </c>
      <c r="KMR191" s="367">
        <f t="shared" si="237"/>
        <v>0</v>
      </c>
      <c r="KMS191" s="367">
        <f t="shared" si="237"/>
        <v>0</v>
      </c>
      <c r="KMT191" s="367">
        <f t="shared" si="237"/>
        <v>0</v>
      </c>
      <c r="KMU191" s="367">
        <f t="shared" si="237"/>
        <v>0</v>
      </c>
      <c r="KMV191" s="367">
        <f t="shared" si="237"/>
        <v>0</v>
      </c>
      <c r="KMW191" s="367">
        <f t="shared" si="237"/>
        <v>0</v>
      </c>
      <c r="KMX191" s="367">
        <f t="shared" si="237"/>
        <v>0</v>
      </c>
      <c r="KMY191" s="367">
        <f t="shared" si="237"/>
        <v>0</v>
      </c>
      <c r="KMZ191" s="367">
        <f t="shared" si="237"/>
        <v>0</v>
      </c>
      <c r="KNA191" s="367">
        <f t="shared" si="237"/>
        <v>0</v>
      </c>
      <c r="KNB191" s="367">
        <f t="shared" si="237"/>
        <v>0</v>
      </c>
      <c r="KNC191" s="367">
        <f t="shared" si="237"/>
        <v>0</v>
      </c>
      <c r="KND191" s="367">
        <f t="shared" si="237"/>
        <v>0</v>
      </c>
      <c r="KNE191" s="367">
        <f t="shared" si="237"/>
        <v>0</v>
      </c>
      <c r="KNF191" s="367">
        <f t="shared" si="237"/>
        <v>0</v>
      </c>
      <c r="KNG191" s="367">
        <f t="shared" si="237"/>
        <v>0</v>
      </c>
      <c r="KNH191" s="367">
        <f t="shared" si="237"/>
        <v>0</v>
      </c>
      <c r="KNI191" s="367">
        <f t="shared" si="237"/>
        <v>0</v>
      </c>
      <c r="KNJ191" s="367">
        <f t="shared" si="237"/>
        <v>0</v>
      </c>
      <c r="KNK191" s="367">
        <f t="shared" ref="KNK191:KPV191" si="238">KNK18+KNK61+KNK105+KNK148</f>
        <v>0</v>
      </c>
      <c r="KNL191" s="367">
        <f t="shared" si="238"/>
        <v>0</v>
      </c>
      <c r="KNM191" s="367">
        <f t="shared" si="238"/>
        <v>0</v>
      </c>
      <c r="KNN191" s="367">
        <f t="shared" si="238"/>
        <v>0</v>
      </c>
      <c r="KNO191" s="367">
        <f t="shared" si="238"/>
        <v>0</v>
      </c>
      <c r="KNP191" s="367">
        <f t="shared" si="238"/>
        <v>0</v>
      </c>
      <c r="KNQ191" s="367">
        <f t="shared" si="238"/>
        <v>0</v>
      </c>
      <c r="KNR191" s="367">
        <f t="shared" si="238"/>
        <v>0</v>
      </c>
      <c r="KNS191" s="367">
        <f t="shared" si="238"/>
        <v>0</v>
      </c>
      <c r="KNT191" s="367">
        <f t="shared" si="238"/>
        <v>0</v>
      </c>
      <c r="KNU191" s="367">
        <f t="shared" si="238"/>
        <v>0</v>
      </c>
      <c r="KNV191" s="367">
        <f t="shared" si="238"/>
        <v>0</v>
      </c>
      <c r="KNW191" s="367">
        <f t="shared" si="238"/>
        <v>0</v>
      </c>
      <c r="KNX191" s="367">
        <f t="shared" si="238"/>
        <v>0</v>
      </c>
      <c r="KNY191" s="367">
        <f t="shared" si="238"/>
        <v>0</v>
      </c>
      <c r="KNZ191" s="367">
        <f t="shared" si="238"/>
        <v>0</v>
      </c>
      <c r="KOA191" s="367">
        <f t="shared" si="238"/>
        <v>0</v>
      </c>
      <c r="KOB191" s="367">
        <f t="shared" si="238"/>
        <v>0</v>
      </c>
      <c r="KOC191" s="367">
        <f t="shared" si="238"/>
        <v>0</v>
      </c>
      <c r="KOD191" s="367">
        <f t="shared" si="238"/>
        <v>0</v>
      </c>
      <c r="KOE191" s="367">
        <f t="shared" si="238"/>
        <v>0</v>
      </c>
      <c r="KOF191" s="367">
        <f t="shared" si="238"/>
        <v>0</v>
      </c>
      <c r="KOG191" s="367">
        <f t="shared" si="238"/>
        <v>0</v>
      </c>
      <c r="KOH191" s="367">
        <f t="shared" si="238"/>
        <v>0</v>
      </c>
      <c r="KOI191" s="367">
        <f t="shared" si="238"/>
        <v>0</v>
      </c>
      <c r="KOJ191" s="367">
        <f t="shared" si="238"/>
        <v>0</v>
      </c>
      <c r="KOK191" s="367">
        <f t="shared" si="238"/>
        <v>0</v>
      </c>
      <c r="KOL191" s="367">
        <f t="shared" si="238"/>
        <v>0</v>
      </c>
      <c r="KOM191" s="367">
        <f t="shared" si="238"/>
        <v>0</v>
      </c>
      <c r="KON191" s="367">
        <f t="shared" si="238"/>
        <v>0</v>
      </c>
      <c r="KOO191" s="367">
        <f t="shared" si="238"/>
        <v>0</v>
      </c>
      <c r="KOP191" s="367">
        <f t="shared" si="238"/>
        <v>0</v>
      </c>
      <c r="KOQ191" s="367">
        <f t="shared" si="238"/>
        <v>0</v>
      </c>
      <c r="KOR191" s="367">
        <f t="shared" si="238"/>
        <v>0</v>
      </c>
      <c r="KOS191" s="367">
        <f t="shared" si="238"/>
        <v>0</v>
      </c>
      <c r="KOT191" s="367">
        <f t="shared" si="238"/>
        <v>0</v>
      </c>
      <c r="KOU191" s="367">
        <f t="shared" si="238"/>
        <v>0</v>
      </c>
      <c r="KOV191" s="367">
        <f t="shared" si="238"/>
        <v>0</v>
      </c>
      <c r="KOW191" s="367">
        <f t="shared" si="238"/>
        <v>0</v>
      </c>
      <c r="KOX191" s="367">
        <f t="shared" si="238"/>
        <v>0</v>
      </c>
      <c r="KOY191" s="367">
        <f t="shared" si="238"/>
        <v>0</v>
      </c>
      <c r="KOZ191" s="367">
        <f t="shared" si="238"/>
        <v>0</v>
      </c>
      <c r="KPA191" s="367">
        <f t="shared" si="238"/>
        <v>0</v>
      </c>
      <c r="KPB191" s="367">
        <f t="shared" si="238"/>
        <v>0</v>
      </c>
      <c r="KPC191" s="367">
        <f t="shared" si="238"/>
        <v>0</v>
      </c>
      <c r="KPD191" s="367">
        <f t="shared" si="238"/>
        <v>0</v>
      </c>
      <c r="KPE191" s="367">
        <f t="shared" si="238"/>
        <v>0</v>
      </c>
      <c r="KPF191" s="367">
        <f t="shared" si="238"/>
        <v>0</v>
      </c>
      <c r="KPG191" s="367">
        <f t="shared" si="238"/>
        <v>0</v>
      </c>
      <c r="KPH191" s="367">
        <f t="shared" si="238"/>
        <v>0</v>
      </c>
      <c r="KPI191" s="367">
        <f t="shared" si="238"/>
        <v>0</v>
      </c>
      <c r="KPJ191" s="367">
        <f t="shared" si="238"/>
        <v>0</v>
      </c>
      <c r="KPK191" s="367">
        <f t="shared" si="238"/>
        <v>0</v>
      </c>
      <c r="KPL191" s="367">
        <f t="shared" si="238"/>
        <v>0</v>
      </c>
      <c r="KPM191" s="367">
        <f t="shared" si="238"/>
        <v>0</v>
      </c>
      <c r="KPN191" s="367">
        <f t="shared" si="238"/>
        <v>0</v>
      </c>
      <c r="KPO191" s="367">
        <f t="shared" si="238"/>
        <v>0</v>
      </c>
      <c r="KPP191" s="367">
        <f t="shared" si="238"/>
        <v>0</v>
      </c>
      <c r="KPQ191" s="367">
        <f t="shared" si="238"/>
        <v>0</v>
      </c>
      <c r="KPR191" s="367">
        <f t="shared" si="238"/>
        <v>0</v>
      </c>
      <c r="KPS191" s="367">
        <f t="shared" si="238"/>
        <v>0</v>
      </c>
      <c r="KPT191" s="367">
        <f t="shared" si="238"/>
        <v>0</v>
      </c>
      <c r="KPU191" s="367">
        <f t="shared" si="238"/>
        <v>0</v>
      </c>
      <c r="KPV191" s="367">
        <f t="shared" si="238"/>
        <v>0</v>
      </c>
      <c r="KPW191" s="367">
        <f t="shared" ref="KPW191:KSH191" si="239">KPW18+KPW61+KPW105+KPW148</f>
        <v>0</v>
      </c>
      <c r="KPX191" s="367">
        <f t="shared" si="239"/>
        <v>0</v>
      </c>
      <c r="KPY191" s="367">
        <f t="shared" si="239"/>
        <v>0</v>
      </c>
      <c r="KPZ191" s="367">
        <f t="shared" si="239"/>
        <v>0</v>
      </c>
      <c r="KQA191" s="367">
        <f t="shared" si="239"/>
        <v>0</v>
      </c>
      <c r="KQB191" s="367">
        <f t="shared" si="239"/>
        <v>0</v>
      </c>
      <c r="KQC191" s="367">
        <f t="shared" si="239"/>
        <v>0</v>
      </c>
      <c r="KQD191" s="367">
        <f t="shared" si="239"/>
        <v>0</v>
      </c>
      <c r="KQE191" s="367">
        <f t="shared" si="239"/>
        <v>0</v>
      </c>
      <c r="KQF191" s="367">
        <f t="shared" si="239"/>
        <v>0</v>
      </c>
      <c r="KQG191" s="367">
        <f t="shared" si="239"/>
        <v>0</v>
      </c>
      <c r="KQH191" s="367">
        <f t="shared" si="239"/>
        <v>0</v>
      </c>
      <c r="KQI191" s="367">
        <f t="shared" si="239"/>
        <v>0</v>
      </c>
      <c r="KQJ191" s="367">
        <f t="shared" si="239"/>
        <v>0</v>
      </c>
      <c r="KQK191" s="367">
        <f t="shared" si="239"/>
        <v>0</v>
      </c>
      <c r="KQL191" s="367">
        <f t="shared" si="239"/>
        <v>0</v>
      </c>
      <c r="KQM191" s="367">
        <f t="shared" si="239"/>
        <v>0</v>
      </c>
      <c r="KQN191" s="367">
        <f t="shared" si="239"/>
        <v>0</v>
      </c>
      <c r="KQO191" s="367">
        <f t="shared" si="239"/>
        <v>0</v>
      </c>
      <c r="KQP191" s="367">
        <f t="shared" si="239"/>
        <v>0</v>
      </c>
      <c r="KQQ191" s="367">
        <f t="shared" si="239"/>
        <v>0</v>
      </c>
      <c r="KQR191" s="367">
        <f t="shared" si="239"/>
        <v>0</v>
      </c>
      <c r="KQS191" s="367">
        <f t="shared" si="239"/>
        <v>0</v>
      </c>
      <c r="KQT191" s="367">
        <f t="shared" si="239"/>
        <v>0</v>
      </c>
      <c r="KQU191" s="367">
        <f t="shared" si="239"/>
        <v>0</v>
      </c>
      <c r="KQV191" s="367">
        <f t="shared" si="239"/>
        <v>0</v>
      </c>
      <c r="KQW191" s="367">
        <f t="shared" si="239"/>
        <v>0</v>
      </c>
      <c r="KQX191" s="367">
        <f t="shared" si="239"/>
        <v>0</v>
      </c>
      <c r="KQY191" s="367">
        <f t="shared" si="239"/>
        <v>0</v>
      </c>
      <c r="KQZ191" s="367">
        <f t="shared" si="239"/>
        <v>0</v>
      </c>
      <c r="KRA191" s="367">
        <f t="shared" si="239"/>
        <v>0</v>
      </c>
      <c r="KRB191" s="367">
        <f t="shared" si="239"/>
        <v>0</v>
      </c>
      <c r="KRC191" s="367">
        <f t="shared" si="239"/>
        <v>0</v>
      </c>
      <c r="KRD191" s="367">
        <f t="shared" si="239"/>
        <v>0</v>
      </c>
      <c r="KRE191" s="367">
        <f t="shared" si="239"/>
        <v>0</v>
      </c>
      <c r="KRF191" s="367">
        <f t="shared" si="239"/>
        <v>0</v>
      </c>
      <c r="KRG191" s="367">
        <f t="shared" si="239"/>
        <v>0</v>
      </c>
      <c r="KRH191" s="367">
        <f t="shared" si="239"/>
        <v>0</v>
      </c>
      <c r="KRI191" s="367">
        <f t="shared" si="239"/>
        <v>0</v>
      </c>
      <c r="KRJ191" s="367">
        <f t="shared" si="239"/>
        <v>0</v>
      </c>
      <c r="KRK191" s="367">
        <f t="shared" si="239"/>
        <v>0</v>
      </c>
      <c r="KRL191" s="367">
        <f t="shared" si="239"/>
        <v>0</v>
      </c>
      <c r="KRM191" s="367">
        <f t="shared" si="239"/>
        <v>0</v>
      </c>
      <c r="KRN191" s="367">
        <f t="shared" si="239"/>
        <v>0</v>
      </c>
      <c r="KRO191" s="367">
        <f t="shared" si="239"/>
        <v>0</v>
      </c>
      <c r="KRP191" s="367">
        <f t="shared" si="239"/>
        <v>0</v>
      </c>
      <c r="KRQ191" s="367">
        <f t="shared" si="239"/>
        <v>0</v>
      </c>
      <c r="KRR191" s="367">
        <f t="shared" si="239"/>
        <v>0</v>
      </c>
      <c r="KRS191" s="367">
        <f t="shared" si="239"/>
        <v>0</v>
      </c>
      <c r="KRT191" s="367">
        <f t="shared" si="239"/>
        <v>0</v>
      </c>
      <c r="KRU191" s="367">
        <f t="shared" si="239"/>
        <v>0</v>
      </c>
      <c r="KRV191" s="367">
        <f t="shared" si="239"/>
        <v>0</v>
      </c>
      <c r="KRW191" s="367">
        <f t="shared" si="239"/>
        <v>0</v>
      </c>
      <c r="KRX191" s="367">
        <f t="shared" si="239"/>
        <v>0</v>
      </c>
      <c r="KRY191" s="367">
        <f t="shared" si="239"/>
        <v>0</v>
      </c>
      <c r="KRZ191" s="367">
        <f t="shared" si="239"/>
        <v>0</v>
      </c>
      <c r="KSA191" s="367">
        <f t="shared" si="239"/>
        <v>0</v>
      </c>
      <c r="KSB191" s="367">
        <f t="shared" si="239"/>
        <v>0</v>
      </c>
      <c r="KSC191" s="367">
        <f t="shared" si="239"/>
        <v>0</v>
      </c>
      <c r="KSD191" s="367">
        <f t="shared" si="239"/>
        <v>0</v>
      </c>
      <c r="KSE191" s="367">
        <f t="shared" si="239"/>
        <v>0</v>
      </c>
      <c r="KSF191" s="367">
        <f t="shared" si="239"/>
        <v>0</v>
      </c>
      <c r="KSG191" s="367">
        <f t="shared" si="239"/>
        <v>0</v>
      </c>
      <c r="KSH191" s="367">
        <f t="shared" si="239"/>
        <v>0</v>
      </c>
      <c r="KSI191" s="367">
        <f t="shared" ref="KSI191:KUT191" si="240">KSI18+KSI61+KSI105+KSI148</f>
        <v>0</v>
      </c>
      <c r="KSJ191" s="367">
        <f t="shared" si="240"/>
        <v>0</v>
      </c>
      <c r="KSK191" s="367">
        <f t="shared" si="240"/>
        <v>0</v>
      </c>
      <c r="KSL191" s="367">
        <f t="shared" si="240"/>
        <v>0</v>
      </c>
      <c r="KSM191" s="367">
        <f t="shared" si="240"/>
        <v>0</v>
      </c>
      <c r="KSN191" s="367">
        <f t="shared" si="240"/>
        <v>0</v>
      </c>
      <c r="KSO191" s="367">
        <f t="shared" si="240"/>
        <v>0</v>
      </c>
      <c r="KSP191" s="367">
        <f t="shared" si="240"/>
        <v>0</v>
      </c>
      <c r="KSQ191" s="367">
        <f t="shared" si="240"/>
        <v>0</v>
      </c>
      <c r="KSR191" s="367">
        <f t="shared" si="240"/>
        <v>0</v>
      </c>
      <c r="KSS191" s="367">
        <f t="shared" si="240"/>
        <v>0</v>
      </c>
      <c r="KST191" s="367">
        <f t="shared" si="240"/>
        <v>0</v>
      </c>
      <c r="KSU191" s="367">
        <f t="shared" si="240"/>
        <v>0</v>
      </c>
      <c r="KSV191" s="367">
        <f t="shared" si="240"/>
        <v>0</v>
      </c>
      <c r="KSW191" s="367">
        <f t="shared" si="240"/>
        <v>0</v>
      </c>
      <c r="KSX191" s="367">
        <f t="shared" si="240"/>
        <v>0</v>
      </c>
      <c r="KSY191" s="367">
        <f t="shared" si="240"/>
        <v>0</v>
      </c>
      <c r="KSZ191" s="367">
        <f t="shared" si="240"/>
        <v>0</v>
      </c>
      <c r="KTA191" s="367">
        <f t="shared" si="240"/>
        <v>0</v>
      </c>
      <c r="KTB191" s="367">
        <f t="shared" si="240"/>
        <v>0</v>
      </c>
      <c r="KTC191" s="367">
        <f t="shared" si="240"/>
        <v>0</v>
      </c>
      <c r="KTD191" s="367">
        <f t="shared" si="240"/>
        <v>0</v>
      </c>
      <c r="KTE191" s="367">
        <f t="shared" si="240"/>
        <v>0</v>
      </c>
      <c r="KTF191" s="367">
        <f t="shared" si="240"/>
        <v>0</v>
      </c>
      <c r="KTG191" s="367">
        <f t="shared" si="240"/>
        <v>0</v>
      </c>
      <c r="KTH191" s="367">
        <f t="shared" si="240"/>
        <v>0</v>
      </c>
      <c r="KTI191" s="367">
        <f t="shared" si="240"/>
        <v>0</v>
      </c>
      <c r="KTJ191" s="367">
        <f t="shared" si="240"/>
        <v>0</v>
      </c>
      <c r="KTK191" s="367">
        <f t="shared" si="240"/>
        <v>0</v>
      </c>
      <c r="KTL191" s="367">
        <f t="shared" si="240"/>
        <v>0</v>
      </c>
      <c r="KTM191" s="367">
        <f t="shared" si="240"/>
        <v>0</v>
      </c>
      <c r="KTN191" s="367">
        <f t="shared" si="240"/>
        <v>0</v>
      </c>
      <c r="KTO191" s="367">
        <f t="shared" si="240"/>
        <v>0</v>
      </c>
      <c r="KTP191" s="367">
        <f t="shared" si="240"/>
        <v>0</v>
      </c>
      <c r="KTQ191" s="367">
        <f t="shared" si="240"/>
        <v>0</v>
      </c>
      <c r="KTR191" s="367">
        <f t="shared" si="240"/>
        <v>0</v>
      </c>
      <c r="KTS191" s="367">
        <f t="shared" si="240"/>
        <v>0</v>
      </c>
      <c r="KTT191" s="367">
        <f t="shared" si="240"/>
        <v>0</v>
      </c>
      <c r="KTU191" s="367">
        <f t="shared" si="240"/>
        <v>0</v>
      </c>
      <c r="KTV191" s="367">
        <f t="shared" si="240"/>
        <v>0</v>
      </c>
      <c r="KTW191" s="367">
        <f t="shared" si="240"/>
        <v>0</v>
      </c>
      <c r="KTX191" s="367">
        <f t="shared" si="240"/>
        <v>0</v>
      </c>
      <c r="KTY191" s="367">
        <f t="shared" si="240"/>
        <v>0</v>
      </c>
      <c r="KTZ191" s="367">
        <f t="shared" si="240"/>
        <v>0</v>
      </c>
      <c r="KUA191" s="367">
        <f t="shared" si="240"/>
        <v>0</v>
      </c>
      <c r="KUB191" s="367">
        <f t="shared" si="240"/>
        <v>0</v>
      </c>
      <c r="KUC191" s="367">
        <f t="shared" si="240"/>
        <v>0</v>
      </c>
      <c r="KUD191" s="367">
        <f t="shared" si="240"/>
        <v>0</v>
      </c>
      <c r="KUE191" s="367">
        <f t="shared" si="240"/>
        <v>0</v>
      </c>
      <c r="KUF191" s="367">
        <f t="shared" si="240"/>
        <v>0</v>
      </c>
      <c r="KUG191" s="367">
        <f t="shared" si="240"/>
        <v>0</v>
      </c>
      <c r="KUH191" s="367">
        <f t="shared" si="240"/>
        <v>0</v>
      </c>
      <c r="KUI191" s="367">
        <f t="shared" si="240"/>
        <v>0</v>
      </c>
      <c r="KUJ191" s="367">
        <f t="shared" si="240"/>
        <v>0</v>
      </c>
      <c r="KUK191" s="367">
        <f t="shared" si="240"/>
        <v>0</v>
      </c>
      <c r="KUL191" s="367">
        <f t="shared" si="240"/>
        <v>0</v>
      </c>
      <c r="KUM191" s="367">
        <f t="shared" si="240"/>
        <v>0</v>
      </c>
      <c r="KUN191" s="367">
        <f t="shared" si="240"/>
        <v>0</v>
      </c>
      <c r="KUO191" s="367">
        <f t="shared" si="240"/>
        <v>0</v>
      </c>
      <c r="KUP191" s="367">
        <f t="shared" si="240"/>
        <v>0</v>
      </c>
      <c r="KUQ191" s="367">
        <f t="shared" si="240"/>
        <v>0</v>
      </c>
      <c r="KUR191" s="367">
        <f t="shared" si="240"/>
        <v>0</v>
      </c>
      <c r="KUS191" s="367">
        <f t="shared" si="240"/>
        <v>0</v>
      </c>
      <c r="KUT191" s="367">
        <f t="shared" si="240"/>
        <v>0</v>
      </c>
      <c r="KUU191" s="367">
        <f t="shared" ref="KUU191:KXF191" si="241">KUU18+KUU61+KUU105+KUU148</f>
        <v>0</v>
      </c>
      <c r="KUV191" s="367">
        <f t="shared" si="241"/>
        <v>0</v>
      </c>
      <c r="KUW191" s="367">
        <f t="shared" si="241"/>
        <v>0</v>
      </c>
      <c r="KUX191" s="367">
        <f t="shared" si="241"/>
        <v>0</v>
      </c>
      <c r="KUY191" s="367">
        <f t="shared" si="241"/>
        <v>0</v>
      </c>
      <c r="KUZ191" s="367">
        <f t="shared" si="241"/>
        <v>0</v>
      </c>
      <c r="KVA191" s="367">
        <f t="shared" si="241"/>
        <v>0</v>
      </c>
      <c r="KVB191" s="367">
        <f t="shared" si="241"/>
        <v>0</v>
      </c>
      <c r="KVC191" s="367">
        <f t="shared" si="241"/>
        <v>0</v>
      </c>
      <c r="KVD191" s="367">
        <f t="shared" si="241"/>
        <v>0</v>
      </c>
      <c r="KVE191" s="367">
        <f t="shared" si="241"/>
        <v>0</v>
      </c>
      <c r="KVF191" s="367">
        <f t="shared" si="241"/>
        <v>0</v>
      </c>
      <c r="KVG191" s="367">
        <f t="shared" si="241"/>
        <v>0</v>
      </c>
      <c r="KVH191" s="367">
        <f t="shared" si="241"/>
        <v>0</v>
      </c>
      <c r="KVI191" s="367">
        <f t="shared" si="241"/>
        <v>0</v>
      </c>
      <c r="KVJ191" s="367">
        <f t="shared" si="241"/>
        <v>0</v>
      </c>
      <c r="KVK191" s="367">
        <f t="shared" si="241"/>
        <v>0</v>
      </c>
      <c r="KVL191" s="367">
        <f t="shared" si="241"/>
        <v>0</v>
      </c>
      <c r="KVM191" s="367">
        <f t="shared" si="241"/>
        <v>0</v>
      </c>
      <c r="KVN191" s="367">
        <f t="shared" si="241"/>
        <v>0</v>
      </c>
      <c r="KVO191" s="367">
        <f t="shared" si="241"/>
        <v>0</v>
      </c>
      <c r="KVP191" s="367">
        <f t="shared" si="241"/>
        <v>0</v>
      </c>
      <c r="KVQ191" s="367">
        <f t="shared" si="241"/>
        <v>0</v>
      </c>
      <c r="KVR191" s="367">
        <f t="shared" si="241"/>
        <v>0</v>
      </c>
      <c r="KVS191" s="367">
        <f t="shared" si="241"/>
        <v>0</v>
      </c>
      <c r="KVT191" s="367">
        <f t="shared" si="241"/>
        <v>0</v>
      </c>
      <c r="KVU191" s="367">
        <f t="shared" si="241"/>
        <v>0</v>
      </c>
      <c r="KVV191" s="367">
        <f t="shared" si="241"/>
        <v>0</v>
      </c>
      <c r="KVW191" s="367">
        <f t="shared" si="241"/>
        <v>0</v>
      </c>
      <c r="KVX191" s="367">
        <f t="shared" si="241"/>
        <v>0</v>
      </c>
      <c r="KVY191" s="367">
        <f t="shared" si="241"/>
        <v>0</v>
      </c>
      <c r="KVZ191" s="367">
        <f t="shared" si="241"/>
        <v>0</v>
      </c>
      <c r="KWA191" s="367">
        <f t="shared" si="241"/>
        <v>0</v>
      </c>
      <c r="KWB191" s="367">
        <f t="shared" si="241"/>
        <v>0</v>
      </c>
      <c r="KWC191" s="367">
        <f t="shared" si="241"/>
        <v>0</v>
      </c>
      <c r="KWD191" s="367">
        <f t="shared" si="241"/>
        <v>0</v>
      </c>
      <c r="KWE191" s="367">
        <f t="shared" si="241"/>
        <v>0</v>
      </c>
      <c r="KWF191" s="367">
        <f t="shared" si="241"/>
        <v>0</v>
      </c>
      <c r="KWG191" s="367">
        <f t="shared" si="241"/>
        <v>0</v>
      </c>
      <c r="KWH191" s="367">
        <f t="shared" si="241"/>
        <v>0</v>
      </c>
      <c r="KWI191" s="367">
        <f t="shared" si="241"/>
        <v>0</v>
      </c>
      <c r="KWJ191" s="367">
        <f t="shared" si="241"/>
        <v>0</v>
      </c>
      <c r="KWK191" s="367">
        <f t="shared" si="241"/>
        <v>0</v>
      </c>
      <c r="KWL191" s="367">
        <f t="shared" si="241"/>
        <v>0</v>
      </c>
      <c r="KWM191" s="367">
        <f t="shared" si="241"/>
        <v>0</v>
      </c>
      <c r="KWN191" s="367">
        <f t="shared" si="241"/>
        <v>0</v>
      </c>
      <c r="KWO191" s="367">
        <f t="shared" si="241"/>
        <v>0</v>
      </c>
      <c r="KWP191" s="367">
        <f t="shared" si="241"/>
        <v>0</v>
      </c>
      <c r="KWQ191" s="367">
        <f t="shared" si="241"/>
        <v>0</v>
      </c>
      <c r="KWR191" s="367">
        <f t="shared" si="241"/>
        <v>0</v>
      </c>
      <c r="KWS191" s="367">
        <f t="shared" si="241"/>
        <v>0</v>
      </c>
      <c r="KWT191" s="367">
        <f t="shared" si="241"/>
        <v>0</v>
      </c>
      <c r="KWU191" s="367">
        <f t="shared" si="241"/>
        <v>0</v>
      </c>
      <c r="KWV191" s="367">
        <f t="shared" si="241"/>
        <v>0</v>
      </c>
      <c r="KWW191" s="367">
        <f t="shared" si="241"/>
        <v>0</v>
      </c>
      <c r="KWX191" s="367">
        <f t="shared" si="241"/>
        <v>0</v>
      </c>
      <c r="KWY191" s="367">
        <f t="shared" si="241"/>
        <v>0</v>
      </c>
      <c r="KWZ191" s="367">
        <f t="shared" si="241"/>
        <v>0</v>
      </c>
      <c r="KXA191" s="367">
        <f t="shared" si="241"/>
        <v>0</v>
      </c>
      <c r="KXB191" s="367">
        <f t="shared" si="241"/>
        <v>0</v>
      </c>
      <c r="KXC191" s="367">
        <f t="shared" si="241"/>
        <v>0</v>
      </c>
      <c r="KXD191" s="367">
        <f t="shared" si="241"/>
        <v>0</v>
      </c>
      <c r="KXE191" s="367">
        <f t="shared" si="241"/>
        <v>0</v>
      </c>
      <c r="KXF191" s="367">
        <f t="shared" si="241"/>
        <v>0</v>
      </c>
      <c r="KXG191" s="367">
        <f t="shared" ref="KXG191:KZR191" si="242">KXG18+KXG61+KXG105+KXG148</f>
        <v>0</v>
      </c>
      <c r="KXH191" s="367">
        <f t="shared" si="242"/>
        <v>0</v>
      </c>
      <c r="KXI191" s="367">
        <f t="shared" si="242"/>
        <v>0</v>
      </c>
      <c r="KXJ191" s="367">
        <f t="shared" si="242"/>
        <v>0</v>
      </c>
      <c r="KXK191" s="367">
        <f t="shared" si="242"/>
        <v>0</v>
      </c>
      <c r="KXL191" s="367">
        <f t="shared" si="242"/>
        <v>0</v>
      </c>
      <c r="KXM191" s="367">
        <f t="shared" si="242"/>
        <v>0</v>
      </c>
      <c r="KXN191" s="367">
        <f t="shared" si="242"/>
        <v>0</v>
      </c>
      <c r="KXO191" s="367">
        <f t="shared" si="242"/>
        <v>0</v>
      </c>
      <c r="KXP191" s="367">
        <f t="shared" si="242"/>
        <v>0</v>
      </c>
      <c r="KXQ191" s="367">
        <f t="shared" si="242"/>
        <v>0</v>
      </c>
      <c r="KXR191" s="367">
        <f t="shared" si="242"/>
        <v>0</v>
      </c>
      <c r="KXS191" s="367">
        <f t="shared" si="242"/>
        <v>0</v>
      </c>
      <c r="KXT191" s="367">
        <f t="shared" si="242"/>
        <v>0</v>
      </c>
      <c r="KXU191" s="367">
        <f t="shared" si="242"/>
        <v>0</v>
      </c>
      <c r="KXV191" s="367">
        <f t="shared" si="242"/>
        <v>0</v>
      </c>
      <c r="KXW191" s="367">
        <f t="shared" si="242"/>
        <v>0</v>
      </c>
      <c r="KXX191" s="367">
        <f t="shared" si="242"/>
        <v>0</v>
      </c>
      <c r="KXY191" s="367">
        <f t="shared" si="242"/>
        <v>0</v>
      </c>
      <c r="KXZ191" s="367">
        <f t="shared" si="242"/>
        <v>0</v>
      </c>
      <c r="KYA191" s="367">
        <f t="shared" si="242"/>
        <v>0</v>
      </c>
      <c r="KYB191" s="367">
        <f t="shared" si="242"/>
        <v>0</v>
      </c>
      <c r="KYC191" s="367">
        <f t="shared" si="242"/>
        <v>0</v>
      </c>
      <c r="KYD191" s="367">
        <f t="shared" si="242"/>
        <v>0</v>
      </c>
      <c r="KYE191" s="367">
        <f t="shared" si="242"/>
        <v>0</v>
      </c>
      <c r="KYF191" s="367">
        <f t="shared" si="242"/>
        <v>0</v>
      </c>
      <c r="KYG191" s="367">
        <f t="shared" si="242"/>
        <v>0</v>
      </c>
      <c r="KYH191" s="367">
        <f t="shared" si="242"/>
        <v>0</v>
      </c>
      <c r="KYI191" s="367">
        <f t="shared" si="242"/>
        <v>0</v>
      </c>
      <c r="KYJ191" s="367">
        <f t="shared" si="242"/>
        <v>0</v>
      </c>
      <c r="KYK191" s="367">
        <f t="shared" si="242"/>
        <v>0</v>
      </c>
      <c r="KYL191" s="367">
        <f t="shared" si="242"/>
        <v>0</v>
      </c>
      <c r="KYM191" s="367">
        <f t="shared" si="242"/>
        <v>0</v>
      </c>
      <c r="KYN191" s="367">
        <f t="shared" si="242"/>
        <v>0</v>
      </c>
      <c r="KYO191" s="367">
        <f t="shared" si="242"/>
        <v>0</v>
      </c>
      <c r="KYP191" s="367">
        <f t="shared" si="242"/>
        <v>0</v>
      </c>
      <c r="KYQ191" s="367">
        <f t="shared" si="242"/>
        <v>0</v>
      </c>
      <c r="KYR191" s="367">
        <f t="shared" si="242"/>
        <v>0</v>
      </c>
      <c r="KYS191" s="367">
        <f t="shared" si="242"/>
        <v>0</v>
      </c>
      <c r="KYT191" s="367">
        <f t="shared" si="242"/>
        <v>0</v>
      </c>
      <c r="KYU191" s="367">
        <f t="shared" si="242"/>
        <v>0</v>
      </c>
      <c r="KYV191" s="367">
        <f t="shared" si="242"/>
        <v>0</v>
      </c>
      <c r="KYW191" s="367">
        <f t="shared" si="242"/>
        <v>0</v>
      </c>
      <c r="KYX191" s="367">
        <f t="shared" si="242"/>
        <v>0</v>
      </c>
      <c r="KYY191" s="367">
        <f t="shared" si="242"/>
        <v>0</v>
      </c>
      <c r="KYZ191" s="367">
        <f t="shared" si="242"/>
        <v>0</v>
      </c>
      <c r="KZA191" s="367">
        <f t="shared" si="242"/>
        <v>0</v>
      </c>
      <c r="KZB191" s="367">
        <f t="shared" si="242"/>
        <v>0</v>
      </c>
      <c r="KZC191" s="367">
        <f t="shared" si="242"/>
        <v>0</v>
      </c>
      <c r="KZD191" s="367">
        <f t="shared" si="242"/>
        <v>0</v>
      </c>
      <c r="KZE191" s="367">
        <f t="shared" si="242"/>
        <v>0</v>
      </c>
      <c r="KZF191" s="367">
        <f t="shared" si="242"/>
        <v>0</v>
      </c>
      <c r="KZG191" s="367">
        <f t="shared" si="242"/>
        <v>0</v>
      </c>
      <c r="KZH191" s="367">
        <f t="shared" si="242"/>
        <v>0</v>
      </c>
      <c r="KZI191" s="367">
        <f t="shared" si="242"/>
        <v>0</v>
      </c>
      <c r="KZJ191" s="367">
        <f t="shared" si="242"/>
        <v>0</v>
      </c>
      <c r="KZK191" s="367">
        <f t="shared" si="242"/>
        <v>0</v>
      </c>
      <c r="KZL191" s="367">
        <f t="shared" si="242"/>
        <v>0</v>
      </c>
      <c r="KZM191" s="367">
        <f t="shared" si="242"/>
        <v>0</v>
      </c>
      <c r="KZN191" s="367">
        <f t="shared" si="242"/>
        <v>0</v>
      </c>
      <c r="KZO191" s="367">
        <f t="shared" si="242"/>
        <v>0</v>
      </c>
      <c r="KZP191" s="367">
        <f t="shared" si="242"/>
        <v>0</v>
      </c>
      <c r="KZQ191" s="367">
        <f t="shared" si="242"/>
        <v>0</v>
      </c>
      <c r="KZR191" s="367">
        <f t="shared" si="242"/>
        <v>0</v>
      </c>
      <c r="KZS191" s="367">
        <f t="shared" ref="KZS191:LCD191" si="243">KZS18+KZS61+KZS105+KZS148</f>
        <v>0</v>
      </c>
      <c r="KZT191" s="367">
        <f t="shared" si="243"/>
        <v>0</v>
      </c>
      <c r="KZU191" s="367">
        <f t="shared" si="243"/>
        <v>0</v>
      </c>
      <c r="KZV191" s="367">
        <f t="shared" si="243"/>
        <v>0</v>
      </c>
      <c r="KZW191" s="367">
        <f t="shared" si="243"/>
        <v>0</v>
      </c>
      <c r="KZX191" s="367">
        <f t="shared" si="243"/>
        <v>0</v>
      </c>
      <c r="KZY191" s="367">
        <f t="shared" si="243"/>
        <v>0</v>
      </c>
      <c r="KZZ191" s="367">
        <f t="shared" si="243"/>
        <v>0</v>
      </c>
      <c r="LAA191" s="367">
        <f t="shared" si="243"/>
        <v>0</v>
      </c>
      <c r="LAB191" s="367">
        <f t="shared" si="243"/>
        <v>0</v>
      </c>
      <c r="LAC191" s="367">
        <f t="shared" si="243"/>
        <v>0</v>
      </c>
      <c r="LAD191" s="367">
        <f t="shared" si="243"/>
        <v>0</v>
      </c>
      <c r="LAE191" s="367">
        <f t="shared" si="243"/>
        <v>0</v>
      </c>
      <c r="LAF191" s="367">
        <f t="shared" si="243"/>
        <v>0</v>
      </c>
      <c r="LAG191" s="367">
        <f t="shared" si="243"/>
        <v>0</v>
      </c>
      <c r="LAH191" s="367">
        <f t="shared" si="243"/>
        <v>0</v>
      </c>
      <c r="LAI191" s="367">
        <f t="shared" si="243"/>
        <v>0</v>
      </c>
      <c r="LAJ191" s="367">
        <f t="shared" si="243"/>
        <v>0</v>
      </c>
      <c r="LAK191" s="367">
        <f t="shared" si="243"/>
        <v>0</v>
      </c>
      <c r="LAL191" s="367">
        <f t="shared" si="243"/>
        <v>0</v>
      </c>
      <c r="LAM191" s="367">
        <f t="shared" si="243"/>
        <v>0</v>
      </c>
      <c r="LAN191" s="367">
        <f t="shared" si="243"/>
        <v>0</v>
      </c>
      <c r="LAO191" s="367">
        <f t="shared" si="243"/>
        <v>0</v>
      </c>
      <c r="LAP191" s="367">
        <f t="shared" si="243"/>
        <v>0</v>
      </c>
      <c r="LAQ191" s="367">
        <f t="shared" si="243"/>
        <v>0</v>
      </c>
      <c r="LAR191" s="367">
        <f t="shared" si="243"/>
        <v>0</v>
      </c>
      <c r="LAS191" s="367">
        <f t="shared" si="243"/>
        <v>0</v>
      </c>
      <c r="LAT191" s="367">
        <f t="shared" si="243"/>
        <v>0</v>
      </c>
      <c r="LAU191" s="367">
        <f t="shared" si="243"/>
        <v>0</v>
      </c>
      <c r="LAV191" s="367">
        <f t="shared" si="243"/>
        <v>0</v>
      </c>
      <c r="LAW191" s="367">
        <f t="shared" si="243"/>
        <v>0</v>
      </c>
      <c r="LAX191" s="367">
        <f t="shared" si="243"/>
        <v>0</v>
      </c>
      <c r="LAY191" s="367">
        <f t="shared" si="243"/>
        <v>0</v>
      </c>
      <c r="LAZ191" s="367">
        <f t="shared" si="243"/>
        <v>0</v>
      </c>
      <c r="LBA191" s="367">
        <f t="shared" si="243"/>
        <v>0</v>
      </c>
      <c r="LBB191" s="367">
        <f t="shared" si="243"/>
        <v>0</v>
      </c>
      <c r="LBC191" s="367">
        <f t="shared" si="243"/>
        <v>0</v>
      </c>
      <c r="LBD191" s="367">
        <f t="shared" si="243"/>
        <v>0</v>
      </c>
      <c r="LBE191" s="367">
        <f t="shared" si="243"/>
        <v>0</v>
      </c>
      <c r="LBF191" s="367">
        <f t="shared" si="243"/>
        <v>0</v>
      </c>
      <c r="LBG191" s="367">
        <f t="shared" si="243"/>
        <v>0</v>
      </c>
      <c r="LBH191" s="367">
        <f t="shared" si="243"/>
        <v>0</v>
      </c>
      <c r="LBI191" s="367">
        <f t="shared" si="243"/>
        <v>0</v>
      </c>
      <c r="LBJ191" s="367">
        <f t="shared" si="243"/>
        <v>0</v>
      </c>
      <c r="LBK191" s="367">
        <f t="shared" si="243"/>
        <v>0</v>
      </c>
      <c r="LBL191" s="367">
        <f t="shared" si="243"/>
        <v>0</v>
      </c>
      <c r="LBM191" s="367">
        <f t="shared" si="243"/>
        <v>0</v>
      </c>
      <c r="LBN191" s="367">
        <f t="shared" si="243"/>
        <v>0</v>
      </c>
      <c r="LBO191" s="367">
        <f t="shared" si="243"/>
        <v>0</v>
      </c>
      <c r="LBP191" s="367">
        <f t="shared" si="243"/>
        <v>0</v>
      </c>
      <c r="LBQ191" s="367">
        <f t="shared" si="243"/>
        <v>0</v>
      </c>
      <c r="LBR191" s="367">
        <f t="shared" si="243"/>
        <v>0</v>
      </c>
      <c r="LBS191" s="367">
        <f t="shared" si="243"/>
        <v>0</v>
      </c>
      <c r="LBT191" s="367">
        <f t="shared" si="243"/>
        <v>0</v>
      </c>
      <c r="LBU191" s="367">
        <f t="shared" si="243"/>
        <v>0</v>
      </c>
      <c r="LBV191" s="367">
        <f t="shared" si="243"/>
        <v>0</v>
      </c>
      <c r="LBW191" s="367">
        <f t="shared" si="243"/>
        <v>0</v>
      </c>
      <c r="LBX191" s="367">
        <f t="shared" si="243"/>
        <v>0</v>
      </c>
      <c r="LBY191" s="367">
        <f t="shared" si="243"/>
        <v>0</v>
      </c>
      <c r="LBZ191" s="367">
        <f t="shared" si="243"/>
        <v>0</v>
      </c>
      <c r="LCA191" s="367">
        <f t="shared" si="243"/>
        <v>0</v>
      </c>
      <c r="LCB191" s="367">
        <f t="shared" si="243"/>
        <v>0</v>
      </c>
      <c r="LCC191" s="367">
        <f t="shared" si="243"/>
        <v>0</v>
      </c>
      <c r="LCD191" s="367">
        <f t="shared" si="243"/>
        <v>0</v>
      </c>
      <c r="LCE191" s="367">
        <f t="shared" ref="LCE191:LEP191" si="244">LCE18+LCE61+LCE105+LCE148</f>
        <v>0</v>
      </c>
      <c r="LCF191" s="367">
        <f t="shared" si="244"/>
        <v>0</v>
      </c>
      <c r="LCG191" s="367">
        <f t="shared" si="244"/>
        <v>0</v>
      </c>
      <c r="LCH191" s="367">
        <f t="shared" si="244"/>
        <v>0</v>
      </c>
      <c r="LCI191" s="367">
        <f t="shared" si="244"/>
        <v>0</v>
      </c>
      <c r="LCJ191" s="367">
        <f t="shared" si="244"/>
        <v>0</v>
      </c>
      <c r="LCK191" s="367">
        <f t="shared" si="244"/>
        <v>0</v>
      </c>
      <c r="LCL191" s="367">
        <f t="shared" si="244"/>
        <v>0</v>
      </c>
      <c r="LCM191" s="367">
        <f t="shared" si="244"/>
        <v>0</v>
      </c>
      <c r="LCN191" s="367">
        <f t="shared" si="244"/>
        <v>0</v>
      </c>
      <c r="LCO191" s="367">
        <f t="shared" si="244"/>
        <v>0</v>
      </c>
      <c r="LCP191" s="367">
        <f t="shared" si="244"/>
        <v>0</v>
      </c>
      <c r="LCQ191" s="367">
        <f t="shared" si="244"/>
        <v>0</v>
      </c>
      <c r="LCR191" s="367">
        <f t="shared" si="244"/>
        <v>0</v>
      </c>
      <c r="LCS191" s="367">
        <f t="shared" si="244"/>
        <v>0</v>
      </c>
      <c r="LCT191" s="367">
        <f t="shared" si="244"/>
        <v>0</v>
      </c>
      <c r="LCU191" s="367">
        <f t="shared" si="244"/>
        <v>0</v>
      </c>
      <c r="LCV191" s="367">
        <f t="shared" si="244"/>
        <v>0</v>
      </c>
      <c r="LCW191" s="367">
        <f t="shared" si="244"/>
        <v>0</v>
      </c>
      <c r="LCX191" s="367">
        <f t="shared" si="244"/>
        <v>0</v>
      </c>
      <c r="LCY191" s="367">
        <f t="shared" si="244"/>
        <v>0</v>
      </c>
      <c r="LCZ191" s="367">
        <f t="shared" si="244"/>
        <v>0</v>
      </c>
      <c r="LDA191" s="367">
        <f t="shared" si="244"/>
        <v>0</v>
      </c>
      <c r="LDB191" s="367">
        <f t="shared" si="244"/>
        <v>0</v>
      </c>
      <c r="LDC191" s="367">
        <f t="shared" si="244"/>
        <v>0</v>
      </c>
      <c r="LDD191" s="367">
        <f t="shared" si="244"/>
        <v>0</v>
      </c>
      <c r="LDE191" s="367">
        <f t="shared" si="244"/>
        <v>0</v>
      </c>
      <c r="LDF191" s="367">
        <f t="shared" si="244"/>
        <v>0</v>
      </c>
      <c r="LDG191" s="367">
        <f t="shared" si="244"/>
        <v>0</v>
      </c>
      <c r="LDH191" s="367">
        <f t="shared" si="244"/>
        <v>0</v>
      </c>
      <c r="LDI191" s="367">
        <f t="shared" si="244"/>
        <v>0</v>
      </c>
      <c r="LDJ191" s="367">
        <f t="shared" si="244"/>
        <v>0</v>
      </c>
      <c r="LDK191" s="367">
        <f t="shared" si="244"/>
        <v>0</v>
      </c>
      <c r="LDL191" s="367">
        <f t="shared" si="244"/>
        <v>0</v>
      </c>
      <c r="LDM191" s="367">
        <f t="shared" si="244"/>
        <v>0</v>
      </c>
      <c r="LDN191" s="367">
        <f t="shared" si="244"/>
        <v>0</v>
      </c>
      <c r="LDO191" s="367">
        <f t="shared" si="244"/>
        <v>0</v>
      </c>
      <c r="LDP191" s="367">
        <f t="shared" si="244"/>
        <v>0</v>
      </c>
      <c r="LDQ191" s="367">
        <f t="shared" si="244"/>
        <v>0</v>
      </c>
      <c r="LDR191" s="367">
        <f t="shared" si="244"/>
        <v>0</v>
      </c>
      <c r="LDS191" s="367">
        <f t="shared" si="244"/>
        <v>0</v>
      </c>
      <c r="LDT191" s="367">
        <f t="shared" si="244"/>
        <v>0</v>
      </c>
      <c r="LDU191" s="367">
        <f t="shared" si="244"/>
        <v>0</v>
      </c>
      <c r="LDV191" s="367">
        <f t="shared" si="244"/>
        <v>0</v>
      </c>
      <c r="LDW191" s="367">
        <f t="shared" si="244"/>
        <v>0</v>
      </c>
      <c r="LDX191" s="367">
        <f t="shared" si="244"/>
        <v>0</v>
      </c>
      <c r="LDY191" s="367">
        <f t="shared" si="244"/>
        <v>0</v>
      </c>
      <c r="LDZ191" s="367">
        <f t="shared" si="244"/>
        <v>0</v>
      </c>
      <c r="LEA191" s="367">
        <f t="shared" si="244"/>
        <v>0</v>
      </c>
      <c r="LEB191" s="367">
        <f t="shared" si="244"/>
        <v>0</v>
      </c>
      <c r="LEC191" s="367">
        <f t="shared" si="244"/>
        <v>0</v>
      </c>
      <c r="LED191" s="367">
        <f t="shared" si="244"/>
        <v>0</v>
      </c>
      <c r="LEE191" s="367">
        <f t="shared" si="244"/>
        <v>0</v>
      </c>
      <c r="LEF191" s="367">
        <f t="shared" si="244"/>
        <v>0</v>
      </c>
      <c r="LEG191" s="367">
        <f t="shared" si="244"/>
        <v>0</v>
      </c>
      <c r="LEH191" s="367">
        <f t="shared" si="244"/>
        <v>0</v>
      </c>
      <c r="LEI191" s="367">
        <f t="shared" si="244"/>
        <v>0</v>
      </c>
      <c r="LEJ191" s="367">
        <f t="shared" si="244"/>
        <v>0</v>
      </c>
      <c r="LEK191" s="367">
        <f t="shared" si="244"/>
        <v>0</v>
      </c>
      <c r="LEL191" s="367">
        <f t="shared" si="244"/>
        <v>0</v>
      </c>
      <c r="LEM191" s="367">
        <f t="shared" si="244"/>
        <v>0</v>
      </c>
      <c r="LEN191" s="367">
        <f t="shared" si="244"/>
        <v>0</v>
      </c>
      <c r="LEO191" s="367">
        <f t="shared" si="244"/>
        <v>0</v>
      </c>
      <c r="LEP191" s="367">
        <f t="shared" si="244"/>
        <v>0</v>
      </c>
      <c r="LEQ191" s="367">
        <f t="shared" ref="LEQ191:LHB191" si="245">LEQ18+LEQ61+LEQ105+LEQ148</f>
        <v>0</v>
      </c>
      <c r="LER191" s="367">
        <f t="shared" si="245"/>
        <v>0</v>
      </c>
      <c r="LES191" s="367">
        <f t="shared" si="245"/>
        <v>0</v>
      </c>
      <c r="LET191" s="367">
        <f t="shared" si="245"/>
        <v>0</v>
      </c>
      <c r="LEU191" s="367">
        <f t="shared" si="245"/>
        <v>0</v>
      </c>
      <c r="LEV191" s="367">
        <f t="shared" si="245"/>
        <v>0</v>
      </c>
      <c r="LEW191" s="367">
        <f t="shared" si="245"/>
        <v>0</v>
      </c>
      <c r="LEX191" s="367">
        <f t="shared" si="245"/>
        <v>0</v>
      </c>
      <c r="LEY191" s="367">
        <f t="shared" si="245"/>
        <v>0</v>
      </c>
      <c r="LEZ191" s="367">
        <f t="shared" si="245"/>
        <v>0</v>
      </c>
      <c r="LFA191" s="367">
        <f t="shared" si="245"/>
        <v>0</v>
      </c>
      <c r="LFB191" s="367">
        <f t="shared" si="245"/>
        <v>0</v>
      </c>
      <c r="LFC191" s="367">
        <f t="shared" si="245"/>
        <v>0</v>
      </c>
      <c r="LFD191" s="367">
        <f t="shared" si="245"/>
        <v>0</v>
      </c>
      <c r="LFE191" s="367">
        <f t="shared" si="245"/>
        <v>0</v>
      </c>
      <c r="LFF191" s="367">
        <f t="shared" si="245"/>
        <v>0</v>
      </c>
      <c r="LFG191" s="367">
        <f t="shared" si="245"/>
        <v>0</v>
      </c>
      <c r="LFH191" s="367">
        <f t="shared" si="245"/>
        <v>0</v>
      </c>
      <c r="LFI191" s="367">
        <f t="shared" si="245"/>
        <v>0</v>
      </c>
      <c r="LFJ191" s="367">
        <f t="shared" si="245"/>
        <v>0</v>
      </c>
      <c r="LFK191" s="367">
        <f t="shared" si="245"/>
        <v>0</v>
      </c>
      <c r="LFL191" s="367">
        <f t="shared" si="245"/>
        <v>0</v>
      </c>
      <c r="LFM191" s="367">
        <f t="shared" si="245"/>
        <v>0</v>
      </c>
      <c r="LFN191" s="367">
        <f t="shared" si="245"/>
        <v>0</v>
      </c>
      <c r="LFO191" s="367">
        <f t="shared" si="245"/>
        <v>0</v>
      </c>
      <c r="LFP191" s="367">
        <f t="shared" si="245"/>
        <v>0</v>
      </c>
      <c r="LFQ191" s="367">
        <f t="shared" si="245"/>
        <v>0</v>
      </c>
      <c r="LFR191" s="367">
        <f t="shared" si="245"/>
        <v>0</v>
      </c>
      <c r="LFS191" s="367">
        <f t="shared" si="245"/>
        <v>0</v>
      </c>
      <c r="LFT191" s="367">
        <f t="shared" si="245"/>
        <v>0</v>
      </c>
      <c r="LFU191" s="367">
        <f t="shared" si="245"/>
        <v>0</v>
      </c>
      <c r="LFV191" s="367">
        <f t="shared" si="245"/>
        <v>0</v>
      </c>
      <c r="LFW191" s="367">
        <f t="shared" si="245"/>
        <v>0</v>
      </c>
      <c r="LFX191" s="367">
        <f t="shared" si="245"/>
        <v>0</v>
      </c>
      <c r="LFY191" s="367">
        <f t="shared" si="245"/>
        <v>0</v>
      </c>
      <c r="LFZ191" s="367">
        <f t="shared" si="245"/>
        <v>0</v>
      </c>
      <c r="LGA191" s="367">
        <f t="shared" si="245"/>
        <v>0</v>
      </c>
      <c r="LGB191" s="367">
        <f t="shared" si="245"/>
        <v>0</v>
      </c>
      <c r="LGC191" s="367">
        <f t="shared" si="245"/>
        <v>0</v>
      </c>
      <c r="LGD191" s="367">
        <f t="shared" si="245"/>
        <v>0</v>
      </c>
      <c r="LGE191" s="367">
        <f t="shared" si="245"/>
        <v>0</v>
      </c>
      <c r="LGF191" s="367">
        <f t="shared" si="245"/>
        <v>0</v>
      </c>
      <c r="LGG191" s="367">
        <f t="shared" si="245"/>
        <v>0</v>
      </c>
      <c r="LGH191" s="367">
        <f t="shared" si="245"/>
        <v>0</v>
      </c>
      <c r="LGI191" s="367">
        <f t="shared" si="245"/>
        <v>0</v>
      </c>
      <c r="LGJ191" s="367">
        <f t="shared" si="245"/>
        <v>0</v>
      </c>
      <c r="LGK191" s="367">
        <f t="shared" si="245"/>
        <v>0</v>
      </c>
      <c r="LGL191" s="367">
        <f t="shared" si="245"/>
        <v>0</v>
      </c>
      <c r="LGM191" s="367">
        <f t="shared" si="245"/>
        <v>0</v>
      </c>
      <c r="LGN191" s="367">
        <f t="shared" si="245"/>
        <v>0</v>
      </c>
      <c r="LGO191" s="367">
        <f t="shared" si="245"/>
        <v>0</v>
      </c>
      <c r="LGP191" s="367">
        <f t="shared" si="245"/>
        <v>0</v>
      </c>
      <c r="LGQ191" s="367">
        <f t="shared" si="245"/>
        <v>0</v>
      </c>
      <c r="LGR191" s="367">
        <f t="shared" si="245"/>
        <v>0</v>
      </c>
      <c r="LGS191" s="367">
        <f t="shared" si="245"/>
        <v>0</v>
      </c>
      <c r="LGT191" s="367">
        <f t="shared" si="245"/>
        <v>0</v>
      </c>
      <c r="LGU191" s="367">
        <f t="shared" si="245"/>
        <v>0</v>
      </c>
      <c r="LGV191" s="367">
        <f t="shared" si="245"/>
        <v>0</v>
      </c>
      <c r="LGW191" s="367">
        <f t="shared" si="245"/>
        <v>0</v>
      </c>
      <c r="LGX191" s="367">
        <f t="shared" si="245"/>
        <v>0</v>
      </c>
      <c r="LGY191" s="367">
        <f t="shared" si="245"/>
        <v>0</v>
      </c>
      <c r="LGZ191" s="367">
        <f t="shared" si="245"/>
        <v>0</v>
      </c>
      <c r="LHA191" s="367">
        <f t="shared" si="245"/>
        <v>0</v>
      </c>
      <c r="LHB191" s="367">
        <f t="shared" si="245"/>
        <v>0</v>
      </c>
      <c r="LHC191" s="367">
        <f t="shared" ref="LHC191:LJN191" si="246">LHC18+LHC61+LHC105+LHC148</f>
        <v>0</v>
      </c>
      <c r="LHD191" s="367">
        <f t="shared" si="246"/>
        <v>0</v>
      </c>
      <c r="LHE191" s="367">
        <f t="shared" si="246"/>
        <v>0</v>
      </c>
      <c r="LHF191" s="367">
        <f t="shared" si="246"/>
        <v>0</v>
      </c>
      <c r="LHG191" s="367">
        <f t="shared" si="246"/>
        <v>0</v>
      </c>
      <c r="LHH191" s="367">
        <f t="shared" si="246"/>
        <v>0</v>
      </c>
      <c r="LHI191" s="367">
        <f t="shared" si="246"/>
        <v>0</v>
      </c>
      <c r="LHJ191" s="367">
        <f t="shared" si="246"/>
        <v>0</v>
      </c>
      <c r="LHK191" s="367">
        <f t="shared" si="246"/>
        <v>0</v>
      </c>
      <c r="LHL191" s="367">
        <f t="shared" si="246"/>
        <v>0</v>
      </c>
      <c r="LHM191" s="367">
        <f t="shared" si="246"/>
        <v>0</v>
      </c>
      <c r="LHN191" s="367">
        <f t="shared" si="246"/>
        <v>0</v>
      </c>
      <c r="LHO191" s="367">
        <f t="shared" si="246"/>
        <v>0</v>
      </c>
      <c r="LHP191" s="367">
        <f t="shared" si="246"/>
        <v>0</v>
      </c>
      <c r="LHQ191" s="367">
        <f t="shared" si="246"/>
        <v>0</v>
      </c>
      <c r="LHR191" s="367">
        <f t="shared" si="246"/>
        <v>0</v>
      </c>
      <c r="LHS191" s="367">
        <f t="shared" si="246"/>
        <v>0</v>
      </c>
      <c r="LHT191" s="367">
        <f t="shared" si="246"/>
        <v>0</v>
      </c>
      <c r="LHU191" s="367">
        <f t="shared" si="246"/>
        <v>0</v>
      </c>
      <c r="LHV191" s="367">
        <f t="shared" si="246"/>
        <v>0</v>
      </c>
      <c r="LHW191" s="367">
        <f t="shared" si="246"/>
        <v>0</v>
      </c>
      <c r="LHX191" s="367">
        <f t="shared" si="246"/>
        <v>0</v>
      </c>
      <c r="LHY191" s="367">
        <f t="shared" si="246"/>
        <v>0</v>
      </c>
      <c r="LHZ191" s="367">
        <f t="shared" si="246"/>
        <v>0</v>
      </c>
      <c r="LIA191" s="367">
        <f t="shared" si="246"/>
        <v>0</v>
      </c>
      <c r="LIB191" s="367">
        <f t="shared" si="246"/>
        <v>0</v>
      </c>
      <c r="LIC191" s="367">
        <f t="shared" si="246"/>
        <v>0</v>
      </c>
      <c r="LID191" s="367">
        <f t="shared" si="246"/>
        <v>0</v>
      </c>
      <c r="LIE191" s="367">
        <f t="shared" si="246"/>
        <v>0</v>
      </c>
      <c r="LIF191" s="367">
        <f t="shared" si="246"/>
        <v>0</v>
      </c>
      <c r="LIG191" s="367">
        <f t="shared" si="246"/>
        <v>0</v>
      </c>
      <c r="LIH191" s="367">
        <f t="shared" si="246"/>
        <v>0</v>
      </c>
      <c r="LII191" s="367">
        <f t="shared" si="246"/>
        <v>0</v>
      </c>
      <c r="LIJ191" s="367">
        <f t="shared" si="246"/>
        <v>0</v>
      </c>
      <c r="LIK191" s="367">
        <f t="shared" si="246"/>
        <v>0</v>
      </c>
      <c r="LIL191" s="367">
        <f t="shared" si="246"/>
        <v>0</v>
      </c>
      <c r="LIM191" s="367">
        <f t="shared" si="246"/>
        <v>0</v>
      </c>
      <c r="LIN191" s="367">
        <f t="shared" si="246"/>
        <v>0</v>
      </c>
      <c r="LIO191" s="367">
        <f t="shared" si="246"/>
        <v>0</v>
      </c>
      <c r="LIP191" s="367">
        <f t="shared" si="246"/>
        <v>0</v>
      </c>
      <c r="LIQ191" s="367">
        <f t="shared" si="246"/>
        <v>0</v>
      </c>
      <c r="LIR191" s="367">
        <f t="shared" si="246"/>
        <v>0</v>
      </c>
      <c r="LIS191" s="367">
        <f t="shared" si="246"/>
        <v>0</v>
      </c>
      <c r="LIT191" s="367">
        <f t="shared" si="246"/>
        <v>0</v>
      </c>
      <c r="LIU191" s="367">
        <f t="shared" si="246"/>
        <v>0</v>
      </c>
      <c r="LIV191" s="367">
        <f t="shared" si="246"/>
        <v>0</v>
      </c>
      <c r="LIW191" s="367">
        <f t="shared" si="246"/>
        <v>0</v>
      </c>
      <c r="LIX191" s="367">
        <f t="shared" si="246"/>
        <v>0</v>
      </c>
      <c r="LIY191" s="367">
        <f t="shared" si="246"/>
        <v>0</v>
      </c>
      <c r="LIZ191" s="367">
        <f t="shared" si="246"/>
        <v>0</v>
      </c>
      <c r="LJA191" s="367">
        <f t="shared" si="246"/>
        <v>0</v>
      </c>
      <c r="LJB191" s="367">
        <f t="shared" si="246"/>
        <v>0</v>
      </c>
      <c r="LJC191" s="367">
        <f t="shared" si="246"/>
        <v>0</v>
      </c>
      <c r="LJD191" s="367">
        <f t="shared" si="246"/>
        <v>0</v>
      </c>
      <c r="LJE191" s="367">
        <f t="shared" si="246"/>
        <v>0</v>
      </c>
      <c r="LJF191" s="367">
        <f t="shared" si="246"/>
        <v>0</v>
      </c>
      <c r="LJG191" s="367">
        <f t="shared" si="246"/>
        <v>0</v>
      </c>
      <c r="LJH191" s="367">
        <f t="shared" si="246"/>
        <v>0</v>
      </c>
      <c r="LJI191" s="367">
        <f t="shared" si="246"/>
        <v>0</v>
      </c>
      <c r="LJJ191" s="367">
        <f t="shared" si="246"/>
        <v>0</v>
      </c>
      <c r="LJK191" s="367">
        <f t="shared" si="246"/>
        <v>0</v>
      </c>
      <c r="LJL191" s="367">
        <f t="shared" si="246"/>
        <v>0</v>
      </c>
      <c r="LJM191" s="367">
        <f t="shared" si="246"/>
        <v>0</v>
      </c>
      <c r="LJN191" s="367">
        <f t="shared" si="246"/>
        <v>0</v>
      </c>
      <c r="LJO191" s="367">
        <f t="shared" ref="LJO191:LLZ191" si="247">LJO18+LJO61+LJO105+LJO148</f>
        <v>0</v>
      </c>
      <c r="LJP191" s="367">
        <f t="shared" si="247"/>
        <v>0</v>
      </c>
      <c r="LJQ191" s="367">
        <f t="shared" si="247"/>
        <v>0</v>
      </c>
      <c r="LJR191" s="367">
        <f t="shared" si="247"/>
        <v>0</v>
      </c>
      <c r="LJS191" s="367">
        <f t="shared" si="247"/>
        <v>0</v>
      </c>
      <c r="LJT191" s="367">
        <f t="shared" si="247"/>
        <v>0</v>
      </c>
      <c r="LJU191" s="367">
        <f t="shared" si="247"/>
        <v>0</v>
      </c>
      <c r="LJV191" s="367">
        <f t="shared" si="247"/>
        <v>0</v>
      </c>
      <c r="LJW191" s="367">
        <f t="shared" si="247"/>
        <v>0</v>
      </c>
      <c r="LJX191" s="367">
        <f t="shared" si="247"/>
        <v>0</v>
      </c>
      <c r="LJY191" s="367">
        <f t="shared" si="247"/>
        <v>0</v>
      </c>
      <c r="LJZ191" s="367">
        <f t="shared" si="247"/>
        <v>0</v>
      </c>
      <c r="LKA191" s="367">
        <f t="shared" si="247"/>
        <v>0</v>
      </c>
      <c r="LKB191" s="367">
        <f t="shared" si="247"/>
        <v>0</v>
      </c>
      <c r="LKC191" s="367">
        <f t="shared" si="247"/>
        <v>0</v>
      </c>
      <c r="LKD191" s="367">
        <f t="shared" si="247"/>
        <v>0</v>
      </c>
      <c r="LKE191" s="367">
        <f t="shared" si="247"/>
        <v>0</v>
      </c>
      <c r="LKF191" s="367">
        <f t="shared" si="247"/>
        <v>0</v>
      </c>
      <c r="LKG191" s="367">
        <f t="shared" si="247"/>
        <v>0</v>
      </c>
      <c r="LKH191" s="367">
        <f t="shared" si="247"/>
        <v>0</v>
      </c>
      <c r="LKI191" s="367">
        <f t="shared" si="247"/>
        <v>0</v>
      </c>
      <c r="LKJ191" s="367">
        <f t="shared" si="247"/>
        <v>0</v>
      </c>
      <c r="LKK191" s="367">
        <f t="shared" si="247"/>
        <v>0</v>
      </c>
      <c r="LKL191" s="367">
        <f t="shared" si="247"/>
        <v>0</v>
      </c>
      <c r="LKM191" s="367">
        <f t="shared" si="247"/>
        <v>0</v>
      </c>
      <c r="LKN191" s="367">
        <f t="shared" si="247"/>
        <v>0</v>
      </c>
      <c r="LKO191" s="367">
        <f t="shared" si="247"/>
        <v>0</v>
      </c>
      <c r="LKP191" s="367">
        <f t="shared" si="247"/>
        <v>0</v>
      </c>
      <c r="LKQ191" s="367">
        <f t="shared" si="247"/>
        <v>0</v>
      </c>
      <c r="LKR191" s="367">
        <f t="shared" si="247"/>
        <v>0</v>
      </c>
      <c r="LKS191" s="367">
        <f t="shared" si="247"/>
        <v>0</v>
      </c>
      <c r="LKT191" s="367">
        <f t="shared" si="247"/>
        <v>0</v>
      </c>
      <c r="LKU191" s="367">
        <f t="shared" si="247"/>
        <v>0</v>
      </c>
      <c r="LKV191" s="367">
        <f t="shared" si="247"/>
        <v>0</v>
      </c>
      <c r="LKW191" s="367">
        <f t="shared" si="247"/>
        <v>0</v>
      </c>
      <c r="LKX191" s="367">
        <f t="shared" si="247"/>
        <v>0</v>
      </c>
      <c r="LKY191" s="367">
        <f t="shared" si="247"/>
        <v>0</v>
      </c>
      <c r="LKZ191" s="367">
        <f t="shared" si="247"/>
        <v>0</v>
      </c>
      <c r="LLA191" s="367">
        <f t="shared" si="247"/>
        <v>0</v>
      </c>
      <c r="LLB191" s="367">
        <f t="shared" si="247"/>
        <v>0</v>
      </c>
      <c r="LLC191" s="367">
        <f t="shared" si="247"/>
        <v>0</v>
      </c>
      <c r="LLD191" s="367">
        <f t="shared" si="247"/>
        <v>0</v>
      </c>
      <c r="LLE191" s="367">
        <f t="shared" si="247"/>
        <v>0</v>
      </c>
      <c r="LLF191" s="367">
        <f t="shared" si="247"/>
        <v>0</v>
      </c>
      <c r="LLG191" s="367">
        <f t="shared" si="247"/>
        <v>0</v>
      </c>
      <c r="LLH191" s="367">
        <f t="shared" si="247"/>
        <v>0</v>
      </c>
      <c r="LLI191" s="367">
        <f t="shared" si="247"/>
        <v>0</v>
      </c>
      <c r="LLJ191" s="367">
        <f t="shared" si="247"/>
        <v>0</v>
      </c>
      <c r="LLK191" s="367">
        <f t="shared" si="247"/>
        <v>0</v>
      </c>
      <c r="LLL191" s="367">
        <f t="shared" si="247"/>
        <v>0</v>
      </c>
      <c r="LLM191" s="367">
        <f t="shared" si="247"/>
        <v>0</v>
      </c>
      <c r="LLN191" s="367">
        <f t="shared" si="247"/>
        <v>0</v>
      </c>
      <c r="LLO191" s="367">
        <f t="shared" si="247"/>
        <v>0</v>
      </c>
      <c r="LLP191" s="367">
        <f t="shared" si="247"/>
        <v>0</v>
      </c>
      <c r="LLQ191" s="367">
        <f t="shared" si="247"/>
        <v>0</v>
      </c>
      <c r="LLR191" s="367">
        <f t="shared" si="247"/>
        <v>0</v>
      </c>
      <c r="LLS191" s="367">
        <f t="shared" si="247"/>
        <v>0</v>
      </c>
      <c r="LLT191" s="367">
        <f t="shared" si="247"/>
        <v>0</v>
      </c>
      <c r="LLU191" s="367">
        <f t="shared" si="247"/>
        <v>0</v>
      </c>
      <c r="LLV191" s="367">
        <f t="shared" si="247"/>
        <v>0</v>
      </c>
      <c r="LLW191" s="367">
        <f t="shared" si="247"/>
        <v>0</v>
      </c>
      <c r="LLX191" s="367">
        <f t="shared" si="247"/>
        <v>0</v>
      </c>
      <c r="LLY191" s="367">
        <f t="shared" si="247"/>
        <v>0</v>
      </c>
      <c r="LLZ191" s="367">
        <f t="shared" si="247"/>
        <v>0</v>
      </c>
      <c r="LMA191" s="367">
        <f t="shared" ref="LMA191:LOL191" si="248">LMA18+LMA61+LMA105+LMA148</f>
        <v>0</v>
      </c>
      <c r="LMB191" s="367">
        <f t="shared" si="248"/>
        <v>0</v>
      </c>
      <c r="LMC191" s="367">
        <f t="shared" si="248"/>
        <v>0</v>
      </c>
      <c r="LMD191" s="367">
        <f t="shared" si="248"/>
        <v>0</v>
      </c>
      <c r="LME191" s="367">
        <f t="shared" si="248"/>
        <v>0</v>
      </c>
      <c r="LMF191" s="367">
        <f t="shared" si="248"/>
        <v>0</v>
      </c>
      <c r="LMG191" s="367">
        <f t="shared" si="248"/>
        <v>0</v>
      </c>
      <c r="LMH191" s="367">
        <f t="shared" si="248"/>
        <v>0</v>
      </c>
      <c r="LMI191" s="367">
        <f t="shared" si="248"/>
        <v>0</v>
      </c>
      <c r="LMJ191" s="367">
        <f t="shared" si="248"/>
        <v>0</v>
      </c>
      <c r="LMK191" s="367">
        <f t="shared" si="248"/>
        <v>0</v>
      </c>
      <c r="LML191" s="367">
        <f t="shared" si="248"/>
        <v>0</v>
      </c>
      <c r="LMM191" s="367">
        <f t="shared" si="248"/>
        <v>0</v>
      </c>
      <c r="LMN191" s="367">
        <f t="shared" si="248"/>
        <v>0</v>
      </c>
      <c r="LMO191" s="367">
        <f t="shared" si="248"/>
        <v>0</v>
      </c>
      <c r="LMP191" s="367">
        <f t="shared" si="248"/>
        <v>0</v>
      </c>
      <c r="LMQ191" s="367">
        <f t="shared" si="248"/>
        <v>0</v>
      </c>
      <c r="LMR191" s="367">
        <f t="shared" si="248"/>
        <v>0</v>
      </c>
      <c r="LMS191" s="367">
        <f t="shared" si="248"/>
        <v>0</v>
      </c>
      <c r="LMT191" s="367">
        <f t="shared" si="248"/>
        <v>0</v>
      </c>
      <c r="LMU191" s="367">
        <f t="shared" si="248"/>
        <v>0</v>
      </c>
      <c r="LMV191" s="367">
        <f t="shared" si="248"/>
        <v>0</v>
      </c>
      <c r="LMW191" s="367">
        <f t="shared" si="248"/>
        <v>0</v>
      </c>
      <c r="LMX191" s="367">
        <f t="shared" si="248"/>
        <v>0</v>
      </c>
      <c r="LMY191" s="367">
        <f t="shared" si="248"/>
        <v>0</v>
      </c>
      <c r="LMZ191" s="367">
        <f t="shared" si="248"/>
        <v>0</v>
      </c>
      <c r="LNA191" s="367">
        <f t="shared" si="248"/>
        <v>0</v>
      </c>
      <c r="LNB191" s="367">
        <f t="shared" si="248"/>
        <v>0</v>
      </c>
      <c r="LNC191" s="367">
        <f t="shared" si="248"/>
        <v>0</v>
      </c>
      <c r="LND191" s="367">
        <f t="shared" si="248"/>
        <v>0</v>
      </c>
      <c r="LNE191" s="367">
        <f t="shared" si="248"/>
        <v>0</v>
      </c>
      <c r="LNF191" s="367">
        <f t="shared" si="248"/>
        <v>0</v>
      </c>
      <c r="LNG191" s="367">
        <f t="shared" si="248"/>
        <v>0</v>
      </c>
      <c r="LNH191" s="367">
        <f t="shared" si="248"/>
        <v>0</v>
      </c>
      <c r="LNI191" s="367">
        <f t="shared" si="248"/>
        <v>0</v>
      </c>
      <c r="LNJ191" s="367">
        <f t="shared" si="248"/>
        <v>0</v>
      </c>
      <c r="LNK191" s="367">
        <f t="shared" si="248"/>
        <v>0</v>
      </c>
      <c r="LNL191" s="367">
        <f t="shared" si="248"/>
        <v>0</v>
      </c>
      <c r="LNM191" s="367">
        <f t="shared" si="248"/>
        <v>0</v>
      </c>
      <c r="LNN191" s="367">
        <f t="shared" si="248"/>
        <v>0</v>
      </c>
      <c r="LNO191" s="367">
        <f t="shared" si="248"/>
        <v>0</v>
      </c>
      <c r="LNP191" s="367">
        <f t="shared" si="248"/>
        <v>0</v>
      </c>
      <c r="LNQ191" s="367">
        <f t="shared" si="248"/>
        <v>0</v>
      </c>
      <c r="LNR191" s="367">
        <f t="shared" si="248"/>
        <v>0</v>
      </c>
      <c r="LNS191" s="367">
        <f t="shared" si="248"/>
        <v>0</v>
      </c>
      <c r="LNT191" s="367">
        <f t="shared" si="248"/>
        <v>0</v>
      </c>
      <c r="LNU191" s="367">
        <f t="shared" si="248"/>
        <v>0</v>
      </c>
      <c r="LNV191" s="367">
        <f t="shared" si="248"/>
        <v>0</v>
      </c>
      <c r="LNW191" s="367">
        <f t="shared" si="248"/>
        <v>0</v>
      </c>
      <c r="LNX191" s="367">
        <f t="shared" si="248"/>
        <v>0</v>
      </c>
      <c r="LNY191" s="367">
        <f t="shared" si="248"/>
        <v>0</v>
      </c>
      <c r="LNZ191" s="367">
        <f t="shared" si="248"/>
        <v>0</v>
      </c>
      <c r="LOA191" s="367">
        <f t="shared" si="248"/>
        <v>0</v>
      </c>
      <c r="LOB191" s="367">
        <f t="shared" si="248"/>
        <v>0</v>
      </c>
      <c r="LOC191" s="367">
        <f t="shared" si="248"/>
        <v>0</v>
      </c>
      <c r="LOD191" s="367">
        <f t="shared" si="248"/>
        <v>0</v>
      </c>
      <c r="LOE191" s="367">
        <f t="shared" si="248"/>
        <v>0</v>
      </c>
      <c r="LOF191" s="367">
        <f t="shared" si="248"/>
        <v>0</v>
      </c>
      <c r="LOG191" s="367">
        <f t="shared" si="248"/>
        <v>0</v>
      </c>
      <c r="LOH191" s="367">
        <f t="shared" si="248"/>
        <v>0</v>
      </c>
      <c r="LOI191" s="367">
        <f t="shared" si="248"/>
        <v>0</v>
      </c>
      <c r="LOJ191" s="367">
        <f t="shared" si="248"/>
        <v>0</v>
      </c>
      <c r="LOK191" s="367">
        <f t="shared" si="248"/>
        <v>0</v>
      </c>
      <c r="LOL191" s="367">
        <f t="shared" si="248"/>
        <v>0</v>
      </c>
      <c r="LOM191" s="367">
        <f t="shared" ref="LOM191:LQX191" si="249">LOM18+LOM61+LOM105+LOM148</f>
        <v>0</v>
      </c>
      <c r="LON191" s="367">
        <f t="shared" si="249"/>
        <v>0</v>
      </c>
      <c r="LOO191" s="367">
        <f t="shared" si="249"/>
        <v>0</v>
      </c>
      <c r="LOP191" s="367">
        <f t="shared" si="249"/>
        <v>0</v>
      </c>
      <c r="LOQ191" s="367">
        <f t="shared" si="249"/>
        <v>0</v>
      </c>
      <c r="LOR191" s="367">
        <f t="shared" si="249"/>
        <v>0</v>
      </c>
      <c r="LOS191" s="367">
        <f t="shared" si="249"/>
        <v>0</v>
      </c>
      <c r="LOT191" s="367">
        <f t="shared" si="249"/>
        <v>0</v>
      </c>
      <c r="LOU191" s="367">
        <f t="shared" si="249"/>
        <v>0</v>
      </c>
      <c r="LOV191" s="367">
        <f t="shared" si="249"/>
        <v>0</v>
      </c>
      <c r="LOW191" s="367">
        <f t="shared" si="249"/>
        <v>0</v>
      </c>
      <c r="LOX191" s="367">
        <f t="shared" si="249"/>
        <v>0</v>
      </c>
      <c r="LOY191" s="367">
        <f t="shared" si="249"/>
        <v>0</v>
      </c>
      <c r="LOZ191" s="367">
        <f t="shared" si="249"/>
        <v>0</v>
      </c>
      <c r="LPA191" s="367">
        <f t="shared" si="249"/>
        <v>0</v>
      </c>
      <c r="LPB191" s="367">
        <f t="shared" si="249"/>
        <v>0</v>
      </c>
      <c r="LPC191" s="367">
        <f t="shared" si="249"/>
        <v>0</v>
      </c>
      <c r="LPD191" s="367">
        <f t="shared" si="249"/>
        <v>0</v>
      </c>
      <c r="LPE191" s="367">
        <f t="shared" si="249"/>
        <v>0</v>
      </c>
      <c r="LPF191" s="367">
        <f t="shared" si="249"/>
        <v>0</v>
      </c>
      <c r="LPG191" s="367">
        <f t="shared" si="249"/>
        <v>0</v>
      </c>
      <c r="LPH191" s="367">
        <f t="shared" si="249"/>
        <v>0</v>
      </c>
      <c r="LPI191" s="367">
        <f t="shared" si="249"/>
        <v>0</v>
      </c>
      <c r="LPJ191" s="367">
        <f t="shared" si="249"/>
        <v>0</v>
      </c>
      <c r="LPK191" s="367">
        <f t="shared" si="249"/>
        <v>0</v>
      </c>
      <c r="LPL191" s="367">
        <f t="shared" si="249"/>
        <v>0</v>
      </c>
      <c r="LPM191" s="367">
        <f t="shared" si="249"/>
        <v>0</v>
      </c>
      <c r="LPN191" s="367">
        <f t="shared" si="249"/>
        <v>0</v>
      </c>
      <c r="LPO191" s="367">
        <f t="shared" si="249"/>
        <v>0</v>
      </c>
      <c r="LPP191" s="367">
        <f t="shared" si="249"/>
        <v>0</v>
      </c>
      <c r="LPQ191" s="367">
        <f t="shared" si="249"/>
        <v>0</v>
      </c>
      <c r="LPR191" s="367">
        <f t="shared" si="249"/>
        <v>0</v>
      </c>
      <c r="LPS191" s="367">
        <f t="shared" si="249"/>
        <v>0</v>
      </c>
      <c r="LPT191" s="367">
        <f t="shared" si="249"/>
        <v>0</v>
      </c>
      <c r="LPU191" s="367">
        <f t="shared" si="249"/>
        <v>0</v>
      </c>
      <c r="LPV191" s="367">
        <f t="shared" si="249"/>
        <v>0</v>
      </c>
      <c r="LPW191" s="367">
        <f t="shared" si="249"/>
        <v>0</v>
      </c>
      <c r="LPX191" s="367">
        <f t="shared" si="249"/>
        <v>0</v>
      </c>
      <c r="LPY191" s="367">
        <f t="shared" si="249"/>
        <v>0</v>
      </c>
      <c r="LPZ191" s="367">
        <f t="shared" si="249"/>
        <v>0</v>
      </c>
      <c r="LQA191" s="367">
        <f t="shared" si="249"/>
        <v>0</v>
      </c>
      <c r="LQB191" s="367">
        <f t="shared" si="249"/>
        <v>0</v>
      </c>
      <c r="LQC191" s="367">
        <f t="shared" si="249"/>
        <v>0</v>
      </c>
      <c r="LQD191" s="367">
        <f t="shared" si="249"/>
        <v>0</v>
      </c>
      <c r="LQE191" s="367">
        <f t="shared" si="249"/>
        <v>0</v>
      </c>
      <c r="LQF191" s="367">
        <f t="shared" si="249"/>
        <v>0</v>
      </c>
      <c r="LQG191" s="367">
        <f t="shared" si="249"/>
        <v>0</v>
      </c>
      <c r="LQH191" s="367">
        <f t="shared" si="249"/>
        <v>0</v>
      </c>
      <c r="LQI191" s="367">
        <f t="shared" si="249"/>
        <v>0</v>
      </c>
      <c r="LQJ191" s="367">
        <f t="shared" si="249"/>
        <v>0</v>
      </c>
      <c r="LQK191" s="367">
        <f t="shared" si="249"/>
        <v>0</v>
      </c>
      <c r="LQL191" s="367">
        <f t="shared" si="249"/>
        <v>0</v>
      </c>
      <c r="LQM191" s="367">
        <f t="shared" si="249"/>
        <v>0</v>
      </c>
      <c r="LQN191" s="367">
        <f t="shared" si="249"/>
        <v>0</v>
      </c>
      <c r="LQO191" s="367">
        <f t="shared" si="249"/>
        <v>0</v>
      </c>
      <c r="LQP191" s="367">
        <f t="shared" si="249"/>
        <v>0</v>
      </c>
      <c r="LQQ191" s="367">
        <f t="shared" si="249"/>
        <v>0</v>
      </c>
      <c r="LQR191" s="367">
        <f t="shared" si="249"/>
        <v>0</v>
      </c>
      <c r="LQS191" s="367">
        <f t="shared" si="249"/>
        <v>0</v>
      </c>
      <c r="LQT191" s="367">
        <f t="shared" si="249"/>
        <v>0</v>
      </c>
      <c r="LQU191" s="367">
        <f t="shared" si="249"/>
        <v>0</v>
      </c>
      <c r="LQV191" s="367">
        <f t="shared" si="249"/>
        <v>0</v>
      </c>
      <c r="LQW191" s="367">
        <f t="shared" si="249"/>
        <v>0</v>
      </c>
      <c r="LQX191" s="367">
        <f t="shared" si="249"/>
        <v>0</v>
      </c>
      <c r="LQY191" s="367">
        <f t="shared" ref="LQY191:LTJ191" si="250">LQY18+LQY61+LQY105+LQY148</f>
        <v>0</v>
      </c>
      <c r="LQZ191" s="367">
        <f t="shared" si="250"/>
        <v>0</v>
      </c>
      <c r="LRA191" s="367">
        <f t="shared" si="250"/>
        <v>0</v>
      </c>
      <c r="LRB191" s="367">
        <f t="shared" si="250"/>
        <v>0</v>
      </c>
      <c r="LRC191" s="367">
        <f t="shared" si="250"/>
        <v>0</v>
      </c>
      <c r="LRD191" s="367">
        <f t="shared" si="250"/>
        <v>0</v>
      </c>
      <c r="LRE191" s="367">
        <f t="shared" si="250"/>
        <v>0</v>
      </c>
      <c r="LRF191" s="367">
        <f t="shared" si="250"/>
        <v>0</v>
      </c>
      <c r="LRG191" s="367">
        <f t="shared" si="250"/>
        <v>0</v>
      </c>
      <c r="LRH191" s="367">
        <f t="shared" si="250"/>
        <v>0</v>
      </c>
      <c r="LRI191" s="367">
        <f t="shared" si="250"/>
        <v>0</v>
      </c>
      <c r="LRJ191" s="367">
        <f t="shared" si="250"/>
        <v>0</v>
      </c>
      <c r="LRK191" s="367">
        <f t="shared" si="250"/>
        <v>0</v>
      </c>
      <c r="LRL191" s="367">
        <f t="shared" si="250"/>
        <v>0</v>
      </c>
      <c r="LRM191" s="367">
        <f t="shared" si="250"/>
        <v>0</v>
      </c>
      <c r="LRN191" s="367">
        <f t="shared" si="250"/>
        <v>0</v>
      </c>
      <c r="LRO191" s="367">
        <f t="shared" si="250"/>
        <v>0</v>
      </c>
      <c r="LRP191" s="367">
        <f t="shared" si="250"/>
        <v>0</v>
      </c>
      <c r="LRQ191" s="367">
        <f t="shared" si="250"/>
        <v>0</v>
      </c>
      <c r="LRR191" s="367">
        <f t="shared" si="250"/>
        <v>0</v>
      </c>
      <c r="LRS191" s="367">
        <f t="shared" si="250"/>
        <v>0</v>
      </c>
      <c r="LRT191" s="367">
        <f t="shared" si="250"/>
        <v>0</v>
      </c>
      <c r="LRU191" s="367">
        <f t="shared" si="250"/>
        <v>0</v>
      </c>
      <c r="LRV191" s="367">
        <f t="shared" si="250"/>
        <v>0</v>
      </c>
      <c r="LRW191" s="367">
        <f t="shared" si="250"/>
        <v>0</v>
      </c>
      <c r="LRX191" s="367">
        <f t="shared" si="250"/>
        <v>0</v>
      </c>
      <c r="LRY191" s="367">
        <f t="shared" si="250"/>
        <v>0</v>
      </c>
      <c r="LRZ191" s="367">
        <f t="shared" si="250"/>
        <v>0</v>
      </c>
      <c r="LSA191" s="367">
        <f t="shared" si="250"/>
        <v>0</v>
      </c>
      <c r="LSB191" s="367">
        <f t="shared" si="250"/>
        <v>0</v>
      </c>
      <c r="LSC191" s="367">
        <f t="shared" si="250"/>
        <v>0</v>
      </c>
      <c r="LSD191" s="367">
        <f t="shared" si="250"/>
        <v>0</v>
      </c>
      <c r="LSE191" s="367">
        <f t="shared" si="250"/>
        <v>0</v>
      </c>
      <c r="LSF191" s="367">
        <f t="shared" si="250"/>
        <v>0</v>
      </c>
      <c r="LSG191" s="367">
        <f t="shared" si="250"/>
        <v>0</v>
      </c>
      <c r="LSH191" s="367">
        <f t="shared" si="250"/>
        <v>0</v>
      </c>
      <c r="LSI191" s="367">
        <f t="shared" si="250"/>
        <v>0</v>
      </c>
      <c r="LSJ191" s="367">
        <f t="shared" si="250"/>
        <v>0</v>
      </c>
      <c r="LSK191" s="367">
        <f t="shared" si="250"/>
        <v>0</v>
      </c>
      <c r="LSL191" s="367">
        <f t="shared" si="250"/>
        <v>0</v>
      </c>
      <c r="LSM191" s="367">
        <f t="shared" si="250"/>
        <v>0</v>
      </c>
      <c r="LSN191" s="367">
        <f t="shared" si="250"/>
        <v>0</v>
      </c>
      <c r="LSO191" s="367">
        <f t="shared" si="250"/>
        <v>0</v>
      </c>
      <c r="LSP191" s="367">
        <f t="shared" si="250"/>
        <v>0</v>
      </c>
      <c r="LSQ191" s="367">
        <f t="shared" si="250"/>
        <v>0</v>
      </c>
      <c r="LSR191" s="367">
        <f t="shared" si="250"/>
        <v>0</v>
      </c>
      <c r="LSS191" s="367">
        <f t="shared" si="250"/>
        <v>0</v>
      </c>
      <c r="LST191" s="367">
        <f t="shared" si="250"/>
        <v>0</v>
      </c>
      <c r="LSU191" s="367">
        <f t="shared" si="250"/>
        <v>0</v>
      </c>
      <c r="LSV191" s="367">
        <f t="shared" si="250"/>
        <v>0</v>
      </c>
      <c r="LSW191" s="367">
        <f t="shared" si="250"/>
        <v>0</v>
      </c>
      <c r="LSX191" s="367">
        <f t="shared" si="250"/>
        <v>0</v>
      </c>
      <c r="LSY191" s="367">
        <f t="shared" si="250"/>
        <v>0</v>
      </c>
      <c r="LSZ191" s="367">
        <f t="shared" si="250"/>
        <v>0</v>
      </c>
      <c r="LTA191" s="367">
        <f t="shared" si="250"/>
        <v>0</v>
      </c>
      <c r="LTB191" s="367">
        <f t="shared" si="250"/>
        <v>0</v>
      </c>
      <c r="LTC191" s="367">
        <f t="shared" si="250"/>
        <v>0</v>
      </c>
      <c r="LTD191" s="367">
        <f t="shared" si="250"/>
        <v>0</v>
      </c>
      <c r="LTE191" s="367">
        <f t="shared" si="250"/>
        <v>0</v>
      </c>
      <c r="LTF191" s="367">
        <f t="shared" si="250"/>
        <v>0</v>
      </c>
      <c r="LTG191" s="367">
        <f t="shared" si="250"/>
        <v>0</v>
      </c>
      <c r="LTH191" s="367">
        <f t="shared" si="250"/>
        <v>0</v>
      </c>
      <c r="LTI191" s="367">
        <f t="shared" si="250"/>
        <v>0</v>
      </c>
      <c r="LTJ191" s="367">
        <f t="shared" si="250"/>
        <v>0</v>
      </c>
      <c r="LTK191" s="367">
        <f t="shared" ref="LTK191:LVV191" si="251">LTK18+LTK61+LTK105+LTK148</f>
        <v>0</v>
      </c>
      <c r="LTL191" s="367">
        <f t="shared" si="251"/>
        <v>0</v>
      </c>
      <c r="LTM191" s="367">
        <f t="shared" si="251"/>
        <v>0</v>
      </c>
      <c r="LTN191" s="367">
        <f t="shared" si="251"/>
        <v>0</v>
      </c>
      <c r="LTO191" s="367">
        <f t="shared" si="251"/>
        <v>0</v>
      </c>
      <c r="LTP191" s="367">
        <f t="shared" si="251"/>
        <v>0</v>
      </c>
      <c r="LTQ191" s="367">
        <f t="shared" si="251"/>
        <v>0</v>
      </c>
      <c r="LTR191" s="367">
        <f t="shared" si="251"/>
        <v>0</v>
      </c>
      <c r="LTS191" s="367">
        <f t="shared" si="251"/>
        <v>0</v>
      </c>
      <c r="LTT191" s="367">
        <f t="shared" si="251"/>
        <v>0</v>
      </c>
      <c r="LTU191" s="367">
        <f t="shared" si="251"/>
        <v>0</v>
      </c>
      <c r="LTV191" s="367">
        <f t="shared" si="251"/>
        <v>0</v>
      </c>
      <c r="LTW191" s="367">
        <f t="shared" si="251"/>
        <v>0</v>
      </c>
      <c r="LTX191" s="367">
        <f t="shared" si="251"/>
        <v>0</v>
      </c>
      <c r="LTY191" s="367">
        <f t="shared" si="251"/>
        <v>0</v>
      </c>
      <c r="LTZ191" s="367">
        <f t="shared" si="251"/>
        <v>0</v>
      </c>
      <c r="LUA191" s="367">
        <f t="shared" si="251"/>
        <v>0</v>
      </c>
      <c r="LUB191" s="367">
        <f t="shared" si="251"/>
        <v>0</v>
      </c>
      <c r="LUC191" s="367">
        <f t="shared" si="251"/>
        <v>0</v>
      </c>
      <c r="LUD191" s="367">
        <f t="shared" si="251"/>
        <v>0</v>
      </c>
      <c r="LUE191" s="367">
        <f t="shared" si="251"/>
        <v>0</v>
      </c>
      <c r="LUF191" s="367">
        <f t="shared" si="251"/>
        <v>0</v>
      </c>
      <c r="LUG191" s="367">
        <f t="shared" si="251"/>
        <v>0</v>
      </c>
      <c r="LUH191" s="367">
        <f t="shared" si="251"/>
        <v>0</v>
      </c>
      <c r="LUI191" s="367">
        <f t="shared" si="251"/>
        <v>0</v>
      </c>
      <c r="LUJ191" s="367">
        <f t="shared" si="251"/>
        <v>0</v>
      </c>
      <c r="LUK191" s="367">
        <f t="shared" si="251"/>
        <v>0</v>
      </c>
      <c r="LUL191" s="367">
        <f t="shared" si="251"/>
        <v>0</v>
      </c>
      <c r="LUM191" s="367">
        <f t="shared" si="251"/>
        <v>0</v>
      </c>
      <c r="LUN191" s="367">
        <f t="shared" si="251"/>
        <v>0</v>
      </c>
      <c r="LUO191" s="367">
        <f t="shared" si="251"/>
        <v>0</v>
      </c>
      <c r="LUP191" s="367">
        <f t="shared" si="251"/>
        <v>0</v>
      </c>
      <c r="LUQ191" s="367">
        <f t="shared" si="251"/>
        <v>0</v>
      </c>
      <c r="LUR191" s="367">
        <f t="shared" si="251"/>
        <v>0</v>
      </c>
      <c r="LUS191" s="367">
        <f t="shared" si="251"/>
        <v>0</v>
      </c>
      <c r="LUT191" s="367">
        <f t="shared" si="251"/>
        <v>0</v>
      </c>
      <c r="LUU191" s="367">
        <f t="shared" si="251"/>
        <v>0</v>
      </c>
      <c r="LUV191" s="367">
        <f t="shared" si="251"/>
        <v>0</v>
      </c>
      <c r="LUW191" s="367">
        <f t="shared" si="251"/>
        <v>0</v>
      </c>
      <c r="LUX191" s="367">
        <f t="shared" si="251"/>
        <v>0</v>
      </c>
      <c r="LUY191" s="367">
        <f t="shared" si="251"/>
        <v>0</v>
      </c>
      <c r="LUZ191" s="367">
        <f t="shared" si="251"/>
        <v>0</v>
      </c>
      <c r="LVA191" s="367">
        <f t="shared" si="251"/>
        <v>0</v>
      </c>
      <c r="LVB191" s="367">
        <f t="shared" si="251"/>
        <v>0</v>
      </c>
      <c r="LVC191" s="367">
        <f t="shared" si="251"/>
        <v>0</v>
      </c>
      <c r="LVD191" s="367">
        <f t="shared" si="251"/>
        <v>0</v>
      </c>
      <c r="LVE191" s="367">
        <f t="shared" si="251"/>
        <v>0</v>
      </c>
      <c r="LVF191" s="367">
        <f t="shared" si="251"/>
        <v>0</v>
      </c>
      <c r="LVG191" s="367">
        <f t="shared" si="251"/>
        <v>0</v>
      </c>
      <c r="LVH191" s="367">
        <f t="shared" si="251"/>
        <v>0</v>
      </c>
      <c r="LVI191" s="367">
        <f t="shared" si="251"/>
        <v>0</v>
      </c>
      <c r="LVJ191" s="367">
        <f t="shared" si="251"/>
        <v>0</v>
      </c>
      <c r="LVK191" s="367">
        <f t="shared" si="251"/>
        <v>0</v>
      </c>
      <c r="LVL191" s="367">
        <f t="shared" si="251"/>
        <v>0</v>
      </c>
      <c r="LVM191" s="367">
        <f t="shared" si="251"/>
        <v>0</v>
      </c>
      <c r="LVN191" s="367">
        <f t="shared" si="251"/>
        <v>0</v>
      </c>
      <c r="LVO191" s="367">
        <f t="shared" si="251"/>
        <v>0</v>
      </c>
      <c r="LVP191" s="367">
        <f t="shared" si="251"/>
        <v>0</v>
      </c>
      <c r="LVQ191" s="367">
        <f t="shared" si="251"/>
        <v>0</v>
      </c>
      <c r="LVR191" s="367">
        <f t="shared" si="251"/>
        <v>0</v>
      </c>
      <c r="LVS191" s="367">
        <f t="shared" si="251"/>
        <v>0</v>
      </c>
      <c r="LVT191" s="367">
        <f t="shared" si="251"/>
        <v>0</v>
      </c>
      <c r="LVU191" s="367">
        <f t="shared" si="251"/>
        <v>0</v>
      </c>
      <c r="LVV191" s="367">
        <f t="shared" si="251"/>
        <v>0</v>
      </c>
      <c r="LVW191" s="367">
        <f t="shared" ref="LVW191:LYH191" si="252">LVW18+LVW61+LVW105+LVW148</f>
        <v>0</v>
      </c>
      <c r="LVX191" s="367">
        <f t="shared" si="252"/>
        <v>0</v>
      </c>
      <c r="LVY191" s="367">
        <f t="shared" si="252"/>
        <v>0</v>
      </c>
      <c r="LVZ191" s="367">
        <f t="shared" si="252"/>
        <v>0</v>
      </c>
      <c r="LWA191" s="367">
        <f t="shared" si="252"/>
        <v>0</v>
      </c>
      <c r="LWB191" s="367">
        <f t="shared" si="252"/>
        <v>0</v>
      </c>
      <c r="LWC191" s="367">
        <f t="shared" si="252"/>
        <v>0</v>
      </c>
      <c r="LWD191" s="367">
        <f t="shared" si="252"/>
        <v>0</v>
      </c>
      <c r="LWE191" s="367">
        <f t="shared" si="252"/>
        <v>0</v>
      </c>
      <c r="LWF191" s="367">
        <f t="shared" si="252"/>
        <v>0</v>
      </c>
      <c r="LWG191" s="367">
        <f t="shared" si="252"/>
        <v>0</v>
      </c>
      <c r="LWH191" s="367">
        <f t="shared" si="252"/>
        <v>0</v>
      </c>
      <c r="LWI191" s="367">
        <f t="shared" si="252"/>
        <v>0</v>
      </c>
      <c r="LWJ191" s="367">
        <f t="shared" si="252"/>
        <v>0</v>
      </c>
      <c r="LWK191" s="367">
        <f t="shared" si="252"/>
        <v>0</v>
      </c>
      <c r="LWL191" s="367">
        <f t="shared" si="252"/>
        <v>0</v>
      </c>
      <c r="LWM191" s="367">
        <f t="shared" si="252"/>
        <v>0</v>
      </c>
      <c r="LWN191" s="367">
        <f t="shared" si="252"/>
        <v>0</v>
      </c>
      <c r="LWO191" s="367">
        <f t="shared" si="252"/>
        <v>0</v>
      </c>
      <c r="LWP191" s="367">
        <f t="shared" si="252"/>
        <v>0</v>
      </c>
      <c r="LWQ191" s="367">
        <f t="shared" si="252"/>
        <v>0</v>
      </c>
      <c r="LWR191" s="367">
        <f t="shared" si="252"/>
        <v>0</v>
      </c>
      <c r="LWS191" s="367">
        <f t="shared" si="252"/>
        <v>0</v>
      </c>
      <c r="LWT191" s="367">
        <f t="shared" si="252"/>
        <v>0</v>
      </c>
      <c r="LWU191" s="367">
        <f t="shared" si="252"/>
        <v>0</v>
      </c>
      <c r="LWV191" s="367">
        <f t="shared" si="252"/>
        <v>0</v>
      </c>
      <c r="LWW191" s="367">
        <f t="shared" si="252"/>
        <v>0</v>
      </c>
      <c r="LWX191" s="367">
        <f t="shared" si="252"/>
        <v>0</v>
      </c>
      <c r="LWY191" s="367">
        <f t="shared" si="252"/>
        <v>0</v>
      </c>
      <c r="LWZ191" s="367">
        <f t="shared" si="252"/>
        <v>0</v>
      </c>
      <c r="LXA191" s="367">
        <f t="shared" si="252"/>
        <v>0</v>
      </c>
      <c r="LXB191" s="367">
        <f t="shared" si="252"/>
        <v>0</v>
      </c>
      <c r="LXC191" s="367">
        <f t="shared" si="252"/>
        <v>0</v>
      </c>
      <c r="LXD191" s="367">
        <f t="shared" si="252"/>
        <v>0</v>
      </c>
      <c r="LXE191" s="367">
        <f t="shared" si="252"/>
        <v>0</v>
      </c>
      <c r="LXF191" s="367">
        <f t="shared" si="252"/>
        <v>0</v>
      </c>
      <c r="LXG191" s="367">
        <f t="shared" si="252"/>
        <v>0</v>
      </c>
      <c r="LXH191" s="367">
        <f t="shared" si="252"/>
        <v>0</v>
      </c>
      <c r="LXI191" s="367">
        <f t="shared" si="252"/>
        <v>0</v>
      </c>
      <c r="LXJ191" s="367">
        <f t="shared" si="252"/>
        <v>0</v>
      </c>
      <c r="LXK191" s="367">
        <f t="shared" si="252"/>
        <v>0</v>
      </c>
      <c r="LXL191" s="367">
        <f t="shared" si="252"/>
        <v>0</v>
      </c>
      <c r="LXM191" s="367">
        <f t="shared" si="252"/>
        <v>0</v>
      </c>
      <c r="LXN191" s="367">
        <f t="shared" si="252"/>
        <v>0</v>
      </c>
      <c r="LXO191" s="367">
        <f t="shared" si="252"/>
        <v>0</v>
      </c>
      <c r="LXP191" s="367">
        <f t="shared" si="252"/>
        <v>0</v>
      </c>
      <c r="LXQ191" s="367">
        <f t="shared" si="252"/>
        <v>0</v>
      </c>
      <c r="LXR191" s="367">
        <f t="shared" si="252"/>
        <v>0</v>
      </c>
      <c r="LXS191" s="367">
        <f t="shared" si="252"/>
        <v>0</v>
      </c>
      <c r="LXT191" s="367">
        <f t="shared" si="252"/>
        <v>0</v>
      </c>
      <c r="LXU191" s="367">
        <f t="shared" si="252"/>
        <v>0</v>
      </c>
      <c r="LXV191" s="367">
        <f t="shared" si="252"/>
        <v>0</v>
      </c>
      <c r="LXW191" s="367">
        <f t="shared" si="252"/>
        <v>0</v>
      </c>
      <c r="LXX191" s="367">
        <f t="shared" si="252"/>
        <v>0</v>
      </c>
      <c r="LXY191" s="367">
        <f t="shared" si="252"/>
        <v>0</v>
      </c>
      <c r="LXZ191" s="367">
        <f t="shared" si="252"/>
        <v>0</v>
      </c>
      <c r="LYA191" s="367">
        <f t="shared" si="252"/>
        <v>0</v>
      </c>
      <c r="LYB191" s="367">
        <f t="shared" si="252"/>
        <v>0</v>
      </c>
      <c r="LYC191" s="367">
        <f t="shared" si="252"/>
        <v>0</v>
      </c>
      <c r="LYD191" s="367">
        <f t="shared" si="252"/>
        <v>0</v>
      </c>
      <c r="LYE191" s="367">
        <f t="shared" si="252"/>
        <v>0</v>
      </c>
      <c r="LYF191" s="367">
        <f t="shared" si="252"/>
        <v>0</v>
      </c>
      <c r="LYG191" s="367">
        <f t="shared" si="252"/>
        <v>0</v>
      </c>
      <c r="LYH191" s="367">
        <f t="shared" si="252"/>
        <v>0</v>
      </c>
      <c r="LYI191" s="367">
        <f t="shared" ref="LYI191:MAT191" si="253">LYI18+LYI61+LYI105+LYI148</f>
        <v>0</v>
      </c>
      <c r="LYJ191" s="367">
        <f t="shared" si="253"/>
        <v>0</v>
      </c>
      <c r="LYK191" s="367">
        <f t="shared" si="253"/>
        <v>0</v>
      </c>
      <c r="LYL191" s="367">
        <f t="shared" si="253"/>
        <v>0</v>
      </c>
      <c r="LYM191" s="367">
        <f t="shared" si="253"/>
        <v>0</v>
      </c>
      <c r="LYN191" s="367">
        <f t="shared" si="253"/>
        <v>0</v>
      </c>
      <c r="LYO191" s="367">
        <f t="shared" si="253"/>
        <v>0</v>
      </c>
      <c r="LYP191" s="367">
        <f t="shared" si="253"/>
        <v>0</v>
      </c>
      <c r="LYQ191" s="367">
        <f t="shared" si="253"/>
        <v>0</v>
      </c>
      <c r="LYR191" s="367">
        <f t="shared" si="253"/>
        <v>0</v>
      </c>
      <c r="LYS191" s="367">
        <f t="shared" si="253"/>
        <v>0</v>
      </c>
      <c r="LYT191" s="367">
        <f t="shared" si="253"/>
        <v>0</v>
      </c>
      <c r="LYU191" s="367">
        <f t="shared" si="253"/>
        <v>0</v>
      </c>
      <c r="LYV191" s="367">
        <f t="shared" si="253"/>
        <v>0</v>
      </c>
      <c r="LYW191" s="367">
        <f t="shared" si="253"/>
        <v>0</v>
      </c>
      <c r="LYX191" s="367">
        <f t="shared" si="253"/>
        <v>0</v>
      </c>
      <c r="LYY191" s="367">
        <f t="shared" si="253"/>
        <v>0</v>
      </c>
      <c r="LYZ191" s="367">
        <f t="shared" si="253"/>
        <v>0</v>
      </c>
      <c r="LZA191" s="367">
        <f t="shared" si="253"/>
        <v>0</v>
      </c>
      <c r="LZB191" s="367">
        <f t="shared" si="253"/>
        <v>0</v>
      </c>
      <c r="LZC191" s="367">
        <f t="shared" si="253"/>
        <v>0</v>
      </c>
      <c r="LZD191" s="367">
        <f t="shared" si="253"/>
        <v>0</v>
      </c>
      <c r="LZE191" s="367">
        <f t="shared" si="253"/>
        <v>0</v>
      </c>
      <c r="LZF191" s="367">
        <f t="shared" si="253"/>
        <v>0</v>
      </c>
      <c r="LZG191" s="367">
        <f t="shared" si="253"/>
        <v>0</v>
      </c>
      <c r="LZH191" s="367">
        <f t="shared" si="253"/>
        <v>0</v>
      </c>
      <c r="LZI191" s="367">
        <f t="shared" si="253"/>
        <v>0</v>
      </c>
      <c r="LZJ191" s="367">
        <f t="shared" si="253"/>
        <v>0</v>
      </c>
      <c r="LZK191" s="367">
        <f t="shared" si="253"/>
        <v>0</v>
      </c>
      <c r="LZL191" s="367">
        <f t="shared" si="253"/>
        <v>0</v>
      </c>
      <c r="LZM191" s="367">
        <f t="shared" si="253"/>
        <v>0</v>
      </c>
      <c r="LZN191" s="367">
        <f t="shared" si="253"/>
        <v>0</v>
      </c>
      <c r="LZO191" s="367">
        <f t="shared" si="253"/>
        <v>0</v>
      </c>
      <c r="LZP191" s="367">
        <f t="shared" si="253"/>
        <v>0</v>
      </c>
      <c r="LZQ191" s="367">
        <f t="shared" si="253"/>
        <v>0</v>
      </c>
      <c r="LZR191" s="367">
        <f t="shared" si="253"/>
        <v>0</v>
      </c>
      <c r="LZS191" s="367">
        <f t="shared" si="253"/>
        <v>0</v>
      </c>
      <c r="LZT191" s="367">
        <f t="shared" si="253"/>
        <v>0</v>
      </c>
      <c r="LZU191" s="367">
        <f t="shared" si="253"/>
        <v>0</v>
      </c>
      <c r="LZV191" s="367">
        <f t="shared" si="253"/>
        <v>0</v>
      </c>
      <c r="LZW191" s="367">
        <f t="shared" si="253"/>
        <v>0</v>
      </c>
      <c r="LZX191" s="367">
        <f t="shared" si="253"/>
        <v>0</v>
      </c>
      <c r="LZY191" s="367">
        <f t="shared" si="253"/>
        <v>0</v>
      </c>
      <c r="LZZ191" s="367">
        <f t="shared" si="253"/>
        <v>0</v>
      </c>
      <c r="MAA191" s="367">
        <f t="shared" si="253"/>
        <v>0</v>
      </c>
      <c r="MAB191" s="367">
        <f t="shared" si="253"/>
        <v>0</v>
      </c>
      <c r="MAC191" s="367">
        <f t="shared" si="253"/>
        <v>0</v>
      </c>
      <c r="MAD191" s="367">
        <f t="shared" si="253"/>
        <v>0</v>
      </c>
      <c r="MAE191" s="367">
        <f t="shared" si="253"/>
        <v>0</v>
      </c>
      <c r="MAF191" s="367">
        <f t="shared" si="253"/>
        <v>0</v>
      </c>
      <c r="MAG191" s="367">
        <f t="shared" si="253"/>
        <v>0</v>
      </c>
      <c r="MAH191" s="367">
        <f t="shared" si="253"/>
        <v>0</v>
      </c>
      <c r="MAI191" s="367">
        <f t="shared" si="253"/>
        <v>0</v>
      </c>
      <c r="MAJ191" s="367">
        <f t="shared" si="253"/>
        <v>0</v>
      </c>
      <c r="MAK191" s="367">
        <f t="shared" si="253"/>
        <v>0</v>
      </c>
      <c r="MAL191" s="367">
        <f t="shared" si="253"/>
        <v>0</v>
      </c>
      <c r="MAM191" s="367">
        <f t="shared" si="253"/>
        <v>0</v>
      </c>
      <c r="MAN191" s="367">
        <f t="shared" si="253"/>
        <v>0</v>
      </c>
      <c r="MAO191" s="367">
        <f t="shared" si="253"/>
        <v>0</v>
      </c>
      <c r="MAP191" s="367">
        <f t="shared" si="253"/>
        <v>0</v>
      </c>
      <c r="MAQ191" s="367">
        <f t="shared" si="253"/>
        <v>0</v>
      </c>
      <c r="MAR191" s="367">
        <f t="shared" si="253"/>
        <v>0</v>
      </c>
      <c r="MAS191" s="367">
        <f t="shared" si="253"/>
        <v>0</v>
      </c>
      <c r="MAT191" s="367">
        <f t="shared" si="253"/>
        <v>0</v>
      </c>
      <c r="MAU191" s="367">
        <f t="shared" ref="MAU191:MDF191" si="254">MAU18+MAU61+MAU105+MAU148</f>
        <v>0</v>
      </c>
      <c r="MAV191" s="367">
        <f t="shared" si="254"/>
        <v>0</v>
      </c>
      <c r="MAW191" s="367">
        <f t="shared" si="254"/>
        <v>0</v>
      </c>
      <c r="MAX191" s="367">
        <f t="shared" si="254"/>
        <v>0</v>
      </c>
      <c r="MAY191" s="367">
        <f t="shared" si="254"/>
        <v>0</v>
      </c>
      <c r="MAZ191" s="367">
        <f t="shared" si="254"/>
        <v>0</v>
      </c>
      <c r="MBA191" s="367">
        <f t="shared" si="254"/>
        <v>0</v>
      </c>
      <c r="MBB191" s="367">
        <f t="shared" si="254"/>
        <v>0</v>
      </c>
      <c r="MBC191" s="367">
        <f t="shared" si="254"/>
        <v>0</v>
      </c>
      <c r="MBD191" s="367">
        <f t="shared" si="254"/>
        <v>0</v>
      </c>
      <c r="MBE191" s="367">
        <f t="shared" si="254"/>
        <v>0</v>
      </c>
      <c r="MBF191" s="367">
        <f t="shared" si="254"/>
        <v>0</v>
      </c>
      <c r="MBG191" s="367">
        <f t="shared" si="254"/>
        <v>0</v>
      </c>
      <c r="MBH191" s="367">
        <f t="shared" si="254"/>
        <v>0</v>
      </c>
      <c r="MBI191" s="367">
        <f t="shared" si="254"/>
        <v>0</v>
      </c>
      <c r="MBJ191" s="367">
        <f t="shared" si="254"/>
        <v>0</v>
      </c>
      <c r="MBK191" s="367">
        <f t="shared" si="254"/>
        <v>0</v>
      </c>
      <c r="MBL191" s="367">
        <f t="shared" si="254"/>
        <v>0</v>
      </c>
      <c r="MBM191" s="367">
        <f t="shared" si="254"/>
        <v>0</v>
      </c>
      <c r="MBN191" s="367">
        <f t="shared" si="254"/>
        <v>0</v>
      </c>
      <c r="MBO191" s="367">
        <f t="shared" si="254"/>
        <v>0</v>
      </c>
      <c r="MBP191" s="367">
        <f t="shared" si="254"/>
        <v>0</v>
      </c>
      <c r="MBQ191" s="367">
        <f t="shared" si="254"/>
        <v>0</v>
      </c>
      <c r="MBR191" s="367">
        <f t="shared" si="254"/>
        <v>0</v>
      </c>
      <c r="MBS191" s="367">
        <f t="shared" si="254"/>
        <v>0</v>
      </c>
      <c r="MBT191" s="367">
        <f t="shared" si="254"/>
        <v>0</v>
      </c>
      <c r="MBU191" s="367">
        <f t="shared" si="254"/>
        <v>0</v>
      </c>
      <c r="MBV191" s="367">
        <f t="shared" si="254"/>
        <v>0</v>
      </c>
      <c r="MBW191" s="367">
        <f t="shared" si="254"/>
        <v>0</v>
      </c>
      <c r="MBX191" s="367">
        <f t="shared" si="254"/>
        <v>0</v>
      </c>
      <c r="MBY191" s="367">
        <f t="shared" si="254"/>
        <v>0</v>
      </c>
      <c r="MBZ191" s="367">
        <f t="shared" si="254"/>
        <v>0</v>
      </c>
      <c r="MCA191" s="367">
        <f t="shared" si="254"/>
        <v>0</v>
      </c>
      <c r="MCB191" s="367">
        <f t="shared" si="254"/>
        <v>0</v>
      </c>
      <c r="MCC191" s="367">
        <f t="shared" si="254"/>
        <v>0</v>
      </c>
      <c r="MCD191" s="367">
        <f t="shared" si="254"/>
        <v>0</v>
      </c>
      <c r="MCE191" s="367">
        <f t="shared" si="254"/>
        <v>0</v>
      </c>
      <c r="MCF191" s="367">
        <f t="shared" si="254"/>
        <v>0</v>
      </c>
      <c r="MCG191" s="367">
        <f t="shared" si="254"/>
        <v>0</v>
      </c>
      <c r="MCH191" s="367">
        <f t="shared" si="254"/>
        <v>0</v>
      </c>
      <c r="MCI191" s="367">
        <f t="shared" si="254"/>
        <v>0</v>
      </c>
      <c r="MCJ191" s="367">
        <f t="shared" si="254"/>
        <v>0</v>
      </c>
      <c r="MCK191" s="367">
        <f t="shared" si="254"/>
        <v>0</v>
      </c>
      <c r="MCL191" s="367">
        <f t="shared" si="254"/>
        <v>0</v>
      </c>
      <c r="MCM191" s="367">
        <f t="shared" si="254"/>
        <v>0</v>
      </c>
      <c r="MCN191" s="367">
        <f t="shared" si="254"/>
        <v>0</v>
      </c>
      <c r="MCO191" s="367">
        <f t="shared" si="254"/>
        <v>0</v>
      </c>
      <c r="MCP191" s="367">
        <f t="shared" si="254"/>
        <v>0</v>
      </c>
      <c r="MCQ191" s="367">
        <f t="shared" si="254"/>
        <v>0</v>
      </c>
      <c r="MCR191" s="367">
        <f t="shared" si="254"/>
        <v>0</v>
      </c>
      <c r="MCS191" s="367">
        <f t="shared" si="254"/>
        <v>0</v>
      </c>
      <c r="MCT191" s="367">
        <f t="shared" si="254"/>
        <v>0</v>
      </c>
      <c r="MCU191" s="367">
        <f t="shared" si="254"/>
        <v>0</v>
      </c>
      <c r="MCV191" s="367">
        <f t="shared" si="254"/>
        <v>0</v>
      </c>
      <c r="MCW191" s="367">
        <f t="shared" si="254"/>
        <v>0</v>
      </c>
      <c r="MCX191" s="367">
        <f t="shared" si="254"/>
        <v>0</v>
      </c>
      <c r="MCY191" s="367">
        <f t="shared" si="254"/>
        <v>0</v>
      </c>
      <c r="MCZ191" s="367">
        <f t="shared" si="254"/>
        <v>0</v>
      </c>
      <c r="MDA191" s="367">
        <f t="shared" si="254"/>
        <v>0</v>
      </c>
      <c r="MDB191" s="367">
        <f t="shared" si="254"/>
        <v>0</v>
      </c>
      <c r="MDC191" s="367">
        <f t="shared" si="254"/>
        <v>0</v>
      </c>
      <c r="MDD191" s="367">
        <f t="shared" si="254"/>
        <v>0</v>
      </c>
      <c r="MDE191" s="367">
        <f t="shared" si="254"/>
        <v>0</v>
      </c>
      <c r="MDF191" s="367">
        <f t="shared" si="254"/>
        <v>0</v>
      </c>
      <c r="MDG191" s="367">
        <f t="shared" ref="MDG191:MFR191" si="255">MDG18+MDG61+MDG105+MDG148</f>
        <v>0</v>
      </c>
      <c r="MDH191" s="367">
        <f t="shared" si="255"/>
        <v>0</v>
      </c>
      <c r="MDI191" s="367">
        <f t="shared" si="255"/>
        <v>0</v>
      </c>
      <c r="MDJ191" s="367">
        <f t="shared" si="255"/>
        <v>0</v>
      </c>
      <c r="MDK191" s="367">
        <f t="shared" si="255"/>
        <v>0</v>
      </c>
      <c r="MDL191" s="367">
        <f t="shared" si="255"/>
        <v>0</v>
      </c>
      <c r="MDM191" s="367">
        <f t="shared" si="255"/>
        <v>0</v>
      </c>
      <c r="MDN191" s="367">
        <f t="shared" si="255"/>
        <v>0</v>
      </c>
      <c r="MDO191" s="367">
        <f t="shared" si="255"/>
        <v>0</v>
      </c>
      <c r="MDP191" s="367">
        <f t="shared" si="255"/>
        <v>0</v>
      </c>
      <c r="MDQ191" s="367">
        <f t="shared" si="255"/>
        <v>0</v>
      </c>
      <c r="MDR191" s="367">
        <f t="shared" si="255"/>
        <v>0</v>
      </c>
      <c r="MDS191" s="367">
        <f t="shared" si="255"/>
        <v>0</v>
      </c>
      <c r="MDT191" s="367">
        <f t="shared" si="255"/>
        <v>0</v>
      </c>
      <c r="MDU191" s="367">
        <f t="shared" si="255"/>
        <v>0</v>
      </c>
      <c r="MDV191" s="367">
        <f t="shared" si="255"/>
        <v>0</v>
      </c>
      <c r="MDW191" s="367">
        <f t="shared" si="255"/>
        <v>0</v>
      </c>
      <c r="MDX191" s="367">
        <f t="shared" si="255"/>
        <v>0</v>
      </c>
      <c r="MDY191" s="367">
        <f t="shared" si="255"/>
        <v>0</v>
      </c>
      <c r="MDZ191" s="367">
        <f t="shared" si="255"/>
        <v>0</v>
      </c>
      <c r="MEA191" s="367">
        <f t="shared" si="255"/>
        <v>0</v>
      </c>
      <c r="MEB191" s="367">
        <f t="shared" si="255"/>
        <v>0</v>
      </c>
      <c r="MEC191" s="367">
        <f t="shared" si="255"/>
        <v>0</v>
      </c>
      <c r="MED191" s="367">
        <f t="shared" si="255"/>
        <v>0</v>
      </c>
      <c r="MEE191" s="367">
        <f t="shared" si="255"/>
        <v>0</v>
      </c>
      <c r="MEF191" s="367">
        <f t="shared" si="255"/>
        <v>0</v>
      </c>
      <c r="MEG191" s="367">
        <f t="shared" si="255"/>
        <v>0</v>
      </c>
      <c r="MEH191" s="367">
        <f t="shared" si="255"/>
        <v>0</v>
      </c>
      <c r="MEI191" s="367">
        <f t="shared" si="255"/>
        <v>0</v>
      </c>
      <c r="MEJ191" s="367">
        <f t="shared" si="255"/>
        <v>0</v>
      </c>
      <c r="MEK191" s="367">
        <f t="shared" si="255"/>
        <v>0</v>
      </c>
      <c r="MEL191" s="367">
        <f t="shared" si="255"/>
        <v>0</v>
      </c>
      <c r="MEM191" s="367">
        <f t="shared" si="255"/>
        <v>0</v>
      </c>
      <c r="MEN191" s="367">
        <f t="shared" si="255"/>
        <v>0</v>
      </c>
      <c r="MEO191" s="367">
        <f t="shared" si="255"/>
        <v>0</v>
      </c>
      <c r="MEP191" s="367">
        <f t="shared" si="255"/>
        <v>0</v>
      </c>
      <c r="MEQ191" s="367">
        <f t="shared" si="255"/>
        <v>0</v>
      </c>
      <c r="MER191" s="367">
        <f t="shared" si="255"/>
        <v>0</v>
      </c>
      <c r="MES191" s="367">
        <f t="shared" si="255"/>
        <v>0</v>
      </c>
      <c r="MET191" s="367">
        <f t="shared" si="255"/>
        <v>0</v>
      </c>
      <c r="MEU191" s="367">
        <f t="shared" si="255"/>
        <v>0</v>
      </c>
      <c r="MEV191" s="367">
        <f t="shared" si="255"/>
        <v>0</v>
      </c>
      <c r="MEW191" s="367">
        <f t="shared" si="255"/>
        <v>0</v>
      </c>
      <c r="MEX191" s="367">
        <f t="shared" si="255"/>
        <v>0</v>
      </c>
      <c r="MEY191" s="367">
        <f t="shared" si="255"/>
        <v>0</v>
      </c>
      <c r="MEZ191" s="367">
        <f t="shared" si="255"/>
        <v>0</v>
      </c>
      <c r="MFA191" s="367">
        <f t="shared" si="255"/>
        <v>0</v>
      </c>
      <c r="MFB191" s="367">
        <f t="shared" si="255"/>
        <v>0</v>
      </c>
      <c r="MFC191" s="367">
        <f t="shared" si="255"/>
        <v>0</v>
      </c>
      <c r="MFD191" s="367">
        <f t="shared" si="255"/>
        <v>0</v>
      </c>
      <c r="MFE191" s="367">
        <f t="shared" si="255"/>
        <v>0</v>
      </c>
      <c r="MFF191" s="367">
        <f t="shared" si="255"/>
        <v>0</v>
      </c>
      <c r="MFG191" s="367">
        <f t="shared" si="255"/>
        <v>0</v>
      </c>
      <c r="MFH191" s="367">
        <f t="shared" si="255"/>
        <v>0</v>
      </c>
      <c r="MFI191" s="367">
        <f t="shared" si="255"/>
        <v>0</v>
      </c>
      <c r="MFJ191" s="367">
        <f t="shared" si="255"/>
        <v>0</v>
      </c>
      <c r="MFK191" s="367">
        <f t="shared" si="255"/>
        <v>0</v>
      </c>
      <c r="MFL191" s="367">
        <f t="shared" si="255"/>
        <v>0</v>
      </c>
      <c r="MFM191" s="367">
        <f t="shared" si="255"/>
        <v>0</v>
      </c>
      <c r="MFN191" s="367">
        <f t="shared" si="255"/>
        <v>0</v>
      </c>
      <c r="MFO191" s="367">
        <f t="shared" si="255"/>
        <v>0</v>
      </c>
      <c r="MFP191" s="367">
        <f t="shared" si="255"/>
        <v>0</v>
      </c>
      <c r="MFQ191" s="367">
        <f t="shared" si="255"/>
        <v>0</v>
      </c>
      <c r="MFR191" s="367">
        <f t="shared" si="255"/>
        <v>0</v>
      </c>
      <c r="MFS191" s="367">
        <f t="shared" ref="MFS191:MID191" si="256">MFS18+MFS61+MFS105+MFS148</f>
        <v>0</v>
      </c>
      <c r="MFT191" s="367">
        <f t="shared" si="256"/>
        <v>0</v>
      </c>
      <c r="MFU191" s="367">
        <f t="shared" si="256"/>
        <v>0</v>
      </c>
      <c r="MFV191" s="367">
        <f t="shared" si="256"/>
        <v>0</v>
      </c>
      <c r="MFW191" s="367">
        <f t="shared" si="256"/>
        <v>0</v>
      </c>
      <c r="MFX191" s="367">
        <f t="shared" si="256"/>
        <v>0</v>
      </c>
      <c r="MFY191" s="367">
        <f t="shared" si="256"/>
        <v>0</v>
      </c>
      <c r="MFZ191" s="367">
        <f t="shared" si="256"/>
        <v>0</v>
      </c>
      <c r="MGA191" s="367">
        <f t="shared" si="256"/>
        <v>0</v>
      </c>
      <c r="MGB191" s="367">
        <f t="shared" si="256"/>
        <v>0</v>
      </c>
      <c r="MGC191" s="367">
        <f t="shared" si="256"/>
        <v>0</v>
      </c>
      <c r="MGD191" s="367">
        <f t="shared" si="256"/>
        <v>0</v>
      </c>
      <c r="MGE191" s="367">
        <f t="shared" si="256"/>
        <v>0</v>
      </c>
      <c r="MGF191" s="367">
        <f t="shared" si="256"/>
        <v>0</v>
      </c>
      <c r="MGG191" s="367">
        <f t="shared" si="256"/>
        <v>0</v>
      </c>
      <c r="MGH191" s="367">
        <f t="shared" si="256"/>
        <v>0</v>
      </c>
      <c r="MGI191" s="367">
        <f t="shared" si="256"/>
        <v>0</v>
      </c>
      <c r="MGJ191" s="367">
        <f t="shared" si="256"/>
        <v>0</v>
      </c>
      <c r="MGK191" s="367">
        <f t="shared" si="256"/>
        <v>0</v>
      </c>
      <c r="MGL191" s="367">
        <f t="shared" si="256"/>
        <v>0</v>
      </c>
      <c r="MGM191" s="367">
        <f t="shared" si="256"/>
        <v>0</v>
      </c>
      <c r="MGN191" s="367">
        <f t="shared" si="256"/>
        <v>0</v>
      </c>
      <c r="MGO191" s="367">
        <f t="shared" si="256"/>
        <v>0</v>
      </c>
      <c r="MGP191" s="367">
        <f t="shared" si="256"/>
        <v>0</v>
      </c>
      <c r="MGQ191" s="367">
        <f t="shared" si="256"/>
        <v>0</v>
      </c>
      <c r="MGR191" s="367">
        <f t="shared" si="256"/>
        <v>0</v>
      </c>
      <c r="MGS191" s="367">
        <f t="shared" si="256"/>
        <v>0</v>
      </c>
      <c r="MGT191" s="367">
        <f t="shared" si="256"/>
        <v>0</v>
      </c>
      <c r="MGU191" s="367">
        <f t="shared" si="256"/>
        <v>0</v>
      </c>
      <c r="MGV191" s="367">
        <f t="shared" si="256"/>
        <v>0</v>
      </c>
      <c r="MGW191" s="367">
        <f t="shared" si="256"/>
        <v>0</v>
      </c>
      <c r="MGX191" s="367">
        <f t="shared" si="256"/>
        <v>0</v>
      </c>
      <c r="MGY191" s="367">
        <f t="shared" si="256"/>
        <v>0</v>
      </c>
      <c r="MGZ191" s="367">
        <f t="shared" si="256"/>
        <v>0</v>
      </c>
      <c r="MHA191" s="367">
        <f t="shared" si="256"/>
        <v>0</v>
      </c>
      <c r="MHB191" s="367">
        <f t="shared" si="256"/>
        <v>0</v>
      </c>
      <c r="MHC191" s="367">
        <f t="shared" si="256"/>
        <v>0</v>
      </c>
      <c r="MHD191" s="367">
        <f t="shared" si="256"/>
        <v>0</v>
      </c>
      <c r="MHE191" s="367">
        <f t="shared" si="256"/>
        <v>0</v>
      </c>
      <c r="MHF191" s="367">
        <f t="shared" si="256"/>
        <v>0</v>
      </c>
      <c r="MHG191" s="367">
        <f t="shared" si="256"/>
        <v>0</v>
      </c>
      <c r="MHH191" s="367">
        <f t="shared" si="256"/>
        <v>0</v>
      </c>
      <c r="MHI191" s="367">
        <f t="shared" si="256"/>
        <v>0</v>
      </c>
      <c r="MHJ191" s="367">
        <f t="shared" si="256"/>
        <v>0</v>
      </c>
      <c r="MHK191" s="367">
        <f t="shared" si="256"/>
        <v>0</v>
      </c>
      <c r="MHL191" s="367">
        <f t="shared" si="256"/>
        <v>0</v>
      </c>
      <c r="MHM191" s="367">
        <f t="shared" si="256"/>
        <v>0</v>
      </c>
      <c r="MHN191" s="367">
        <f t="shared" si="256"/>
        <v>0</v>
      </c>
      <c r="MHO191" s="367">
        <f t="shared" si="256"/>
        <v>0</v>
      </c>
      <c r="MHP191" s="367">
        <f t="shared" si="256"/>
        <v>0</v>
      </c>
      <c r="MHQ191" s="367">
        <f t="shared" si="256"/>
        <v>0</v>
      </c>
      <c r="MHR191" s="367">
        <f t="shared" si="256"/>
        <v>0</v>
      </c>
      <c r="MHS191" s="367">
        <f t="shared" si="256"/>
        <v>0</v>
      </c>
      <c r="MHT191" s="367">
        <f t="shared" si="256"/>
        <v>0</v>
      </c>
      <c r="MHU191" s="367">
        <f t="shared" si="256"/>
        <v>0</v>
      </c>
      <c r="MHV191" s="367">
        <f t="shared" si="256"/>
        <v>0</v>
      </c>
      <c r="MHW191" s="367">
        <f t="shared" si="256"/>
        <v>0</v>
      </c>
      <c r="MHX191" s="367">
        <f t="shared" si="256"/>
        <v>0</v>
      </c>
      <c r="MHY191" s="367">
        <f t="shared" si="256"/>
        <v>0</v>
      </c>
      <c r="MHZ191" s="367">
        <f t="shared" si="256"/>
        <v>0</v>
      </c>
      <c r="MIA191" s="367">
        <f t="shared" si="256"/>
        <v>0</v>
      </c>
      <c r="MIB191" s="367">
        <f t="shared" si="256"/>
        <v>0</v>
      </c>
      <c r="MIC191" s="367">
        <f t="shared" si="256"/>
        <v>0</v>
      </c>
      <c r="MID191" s="367">
        <f t="shared" si="256"/>
        <v>0</v>
      </c>
      <c r="MIE191" s="367">
        <f t="shared" ref="MIE191:MKP191" si="257">MIE18+MIE61+MIE105+MIE148</f>
        <v>0</v>
      </c>
      <c r="MIF191" s="367">
        <f t="shared" si="257"/>
        <v>0</v>
      </c>
      <c r="MIG191" s="367">
        <f t="shared" si="257"/>
        <v>0</v>
      </c>
      <c r="MIH191" s="367">
        <f t="shared" si="257"/>
        <v>0</v>
      </c>
      <c r="MII191" s="367">
        <f t="shared" si="257"/>
        <v>0</v>
      </c>
      <c r="MIJ191" s="367">
        <f t="shared" si="257"/>
        <v>0</v>
      </c>
      <c r="MIK191" s="367">
        <f t="shared" si="257"/>
        <v>0</v>
      </c>
      <c r="MIL191" s="367">
        <f t="shared" si="257"/>
        <v>0</v>
      </c>
      <c r="MIM191" s="367">
        <f t="shared" si="257"/>
        <v>0</v>
      </c>
      <c r="MIN191" s="367">
        <f t="shared" si="257"/>
        <v>0</v>
      </c>
      <c r="MIO191" s="367">
        <f t="shared" si="257"/>
        <v>0</v>
      </c>
      <c r="MIP191" s="367">
        <f t="shared" si="257"/>
        <v>0</v>
      </c>
      <c r="MIQ191" s="367">
        <f t="shared" si="257"/>
        <v>0</v>
      </c>
      <c r="MIR191" s="367">
        <f t="shared" si="257"/>
        <v>0</v>
      </c>
      <c r="MIS191" s="367">
        <f t="shared" si="257"/>
        <v>0</v>
      </c>
      <c r="MIT191" s="367">
        <f t="shared" si="257"/>
        <v>0</v>
      </c>
      <c r="MIU191" s="367">
        <f t="shared" si="257"/>
        <v>0</v>
      </c>
      <c r="MIV191" s="367">
        <f t="shared" si="257"/>
        <v>0</v>
      </c>
      <c r="MIW191" s="367">
        <f t="shared" si="257"/>
        <v>0</v>
      </c>
      <c r="MIX191" s="367">
        <f t="shared" si="257"/>
        <v>0</v>
      </c>
      <c r="MIY191" s="367">
        <f t="shared" si="257"/>
        <v>0</v>
      </c>
      <c r="MIZ191" s="367">
        <f t="shared" si="257"/>
        <v>0</v>
      </c>
      <c r="MJA191" s="367">
        <f t="shared" si="257"/>
        <v>0</v>
      </c>
      <c r="MJB191" s="367">
        <f t="shared" si="257"/>
        <v>0</v>
      </c>
      <c r="MJC191" s="367">
        <f t="shared" si="257"/>
        <v>0</v>
      </c>
      <c r="MJD191" s="367">
        <f t="shared" si="257"/>
        <v>0</v>
      </c>
      <c r="MJE191" s="367">
        <f t="shared" si="257"/>
        <v>0</v>
      </c>
      <c r="MJF191" s="367">
        <f t="shared" si="257"/>
        <v>0</v>
      </c>
      <c r="MJG191" s="367">
        <f t="shared" si="257"/>
        <v>0</v>
      </c>
      <c r="MJH191" s="367">
        <f t="shared" si="257"/>
        <v>0</v>
      </c>
      <c r="MJI191" s="367">
        <f t="shared" si="257"/>
        <v>0</v>
      </c>
      <c r="MJJ191" s="367">
        <f t="shared" si="257"/>
        <v>0</v>
      </c>
      <c r="MJK191" s="367">
        <f t="shared" si="257"/>
        <v>0</v>
      </c>
      <c r="MJL191" s="367">
        <f t="shared" si="257"/>
        <v>0</v>
      </c>
      <c r="MJM191" s="367">
        <f t="shared" si="257"/>
        <v>0</v>
      </c>
      <c r="MJN191" s="367">
        <f t="shared" si="257"/>
        <v>0</v>
      </c>
      <c r="MJO191" s="367">
        <f t="shared" si="257"/>
        <v>0</v>
      </c>
      <c r="MJP191" s="367">
        <f t="shared" si="257"/>
        <v>0</v>
      </c>
      <c r="MJQ191" s="367">
        <f t="shared" si="257"/>
        <v>0</v>
      </c>
      <c r="MJR191" s="367">
        <f t="shared" si="257"/>
        <v>0</v>
      </c>
      <c r="MJS191" s="367">
        <f t="shared" si="257"/>
        <v>0</v>
      </c>
      <c r="MJT191" s="367">
        <f t="shared" si="257"/>
        <v>0</v>
      </c>
      <c r="MJU191" s="367">
        <f t="shared" si="257"/>
        <v>0</v>
      </c>
      <c r="MJV191" s="367">
        <f t="shared" si="257"/>
        <v>0</v>
      </c>
      <c r="MJW191" s="367">
        <f t="shared" si="257"/>
        <v>0</v>
      </c>
      <c r="MJX191" s="367">
        <f t="shared" si="257"/>
        <v>0</v>
      </c>
      <c r="MJY191" s="367">
        <f t="shared" si="257"/>
        <v>0</v>
      </c>
      <c r="MJZ191" s="367">
        <f t="shared" si="257"/>
        <v>0</v>
      </c>
      <c r="MKA191" s="367">
        <f t="shared" si="257"/>
        <v>0</v>
      </c>
      <c r="MKB191" s="367">
        <f t="shared" si="257"/>
        <v>0</v>
      </c>
      <c r="MKC191" s="367">
        <f t="shared" si="257"/>
        <v>0</v>
      </c>
      <c r="MKD191" s="367">
        <f t="shared" si="257"/>
        <v>0</v>
      </c>
      <c r="MKE191" s="367">
        <f t="shared" si="257"/>
        <v>0</v>
      </c>
      <c r="MKF191" s="367">
        <f t="shared" si="257"/>
        <v>0</v>
      </c>
      <c r="MKG191" s="367">
        <f t="shared" si="257"/>
        <v>0</v>
      </c>
      <c r="MKH191" s="367">
        <f t="shared" si="257"/>
        <v>0</v>
      </c>
      <c r="MKI191" s="367">
        <f t="shared" si="257"/>
        <v>0</v>
      </c>
      <c r="MKJ191" s="367">
        <f t="shared" si="257"/>
        <v>0</v>
      </c>
      <c r="MKK191" s="367">
        <f t="shared" si="257"/>
        <v>0</v>
      </c>
      <c r="MKL191" s="367">
        <f t="shared" si="257"/>
        <v>0</v>
      </c>
      <c r="MKM191" s="367">
        <f t="shared" si="257"/>
        <v>0</v>
      </c>
      <c r="MKN191" s="367">
        <f t="shared" si="257"/>
        <v>0</v>
      </c>
      <c r="MKO191" s="367">
        <f t="shared" si="257"/>
        <v>0</v>
      </c>
      <c r="MKP191" s="367">
        <f t="shared" si="257"/>
        <v>0</v>
      </c>
      <c r="MKQ191" s="367">
        <f t="shared" ref="MKQ191:MNB191" si="258">MKQ18+MKQ61+MKQ105+MKQ148</f>
        <v>0</v>
      </c>
      <c r="MKR191" s="367">
        <f t="shared" si="258"/>
        <v>0</v>
      </c>
      <c r="MKS191" s="367">
        <f t="shared" si="258"/>
        <v>0</v>
      </c>
      <c r="MKT191" s="367">
        <f t="shared" si="258"/>
        <v>0</v>
      </c>
      <c r="MKU191" s="367">
        <f t="shared" si="258"/>
        <v>0</v>
      </c>
      <c r="MKV191" s="367">
        <f t="shared" si="258"/>
        <v>0</v>
      </c>
      <c r="MKW191" s="367">
        <f t="shared" si="258"/>
        <v>0</v>
      </c>
      <c r="MKX191" s="367">
        <f t="shared" si="258"/>
        <v>0</v>
      </c>
      <c r="MKY191" s="367">
        <f t="shared" si="258"/>
        <v>0</v>
      </c>
      <c r="MKZ191" s="367">
        <f t="shared" si="258"/>
        <v>0</v>
      </c>
      <c r="MLA191" s="367">
        <f t="shared" si="258"/>
        <v>0</v>
      </c>
      <c r="MLB191" s="367">
        <f t="shared" si="258"/>
        <v>0</v>
      </c>
      <c r="MLC191" s="367">
        <f t="shared" si="258"/>
        <v>0</v>
      </c>
      <c r="MLD191" s="367">
        <f t="shared" si="258"/>
        <v>0</v>
      </c>
      <c r="MLE191" s="367">
        <f t="shared" si="258"/>
        <v>0</v>
      </c>
      <c r="MLF191" s="367">
        <f t="shared" si="258"/>
        <v>0</v>
      </c>
      <c r="MLG191" s="367">
        <f t="shared" si="258"/>
        <v>0</v>
      </c>
      <c r="MLH191" s="367">
        <f t="shared" si="258"/>
        <v>0</v>
      </c>
      <c r="MLI191" s="367">
        <f t="shared" si="258"/>
        <v>0</v>
      </c>
      <c r="MLJ191" s="367">
        <f t="shared" si="258"/>
        <v>0</v>
      </c>
      <c r="MLK191" s="367">
        <f t="shared" si="258"/>
        <v>0</v>
      </c>
      <c r="MLL191" s="367">
        <f t="shared" si="258"/>
        <v>0</v>
      </c>
      <c r="MLM191" s="367">
        <f t="shared" si="258"/>
        <v>0</v>
      </c>
      <c r="MLN191" s="367">
        <f t="shared" si="258"/>
        <v>0</v>
      </c>
      <c r="MLO191" s="367">
        <f t="shared" si="258"/>
        <v>0</v>
      </c>
      <c r="MLP191" s="367">
        <f t="shared" si="258"/>
        <v>0</v>
      </c>
      <c r="MLQ191" s="367">
        <f t="shared" si="258"/>
        <v>0</v>
      </c>
      <c r="MLR191" s="367">
        <f t="shared" si="258"/>
        <v>0</v>
      </c>
      <c r="MLS191" s="367">
        <f t="shared" si="258"/>
        <v>0</v>
      </c>
      <c r="MLT191" s="367">
        <f t="shared" si="258"/>
        <v>0</v>
      </c>
      <c r="MLU191" s="367">
        <f t="shared" si="258"/>
        <v>0</v>
      </c>
      <c r="MLV191" s="367">
        <f t="shared" si="258"/>
        <v>0</v>
      </c>
      <c r="MLW191" s="367">
        <f t="shared" si="258"/>
        <v>0</v>
      </c>
      <c r="MLX191" s="367">
        <f t="shared" si="258"/>
        <v>0</v>
      </c>
      <c r="MLY191" s="367">
        <f t="shared" si="258"/>
        <v>0</v>
      </c>
      <c r="MLZ191" s="367">
        <f t="shared" si="258"/>
        <v>0</v>
      </c>
      <c r="MMA191" s="367">
        <f t="shared" si="258"/>
        <v>0</v>
      </c>
      <c r="MMB191" s="367">
        <f t="shared" si="258"/>
        <v>0</v>
      </c>
      <c r="MMC191" s="367">
        <f t="shared" si="258"/>
        <v>0</v>
      </c>
      <c r="MMD191" s="367">
        <f t="shared" si="258"/>
        <v>0</v>
      </c>
      <c r="MME191" s="367">
        <f t="shared" si="258"/>
        <v>0</v>
      </c>
      <c r="MMF191" s="367">
        <f t="shared" si="258"/>
        <v>0</v>
      </c>
      <c r="MMG191" s="367">
        <f t="shared" si="258"/>
        <v>0</v>
      </c>
      <c r="MMH191" s="367">
        <f t="shared" si="258"/>
        <v>0</v>
      </c>
      <c r="MMI191" s="367">
        <f t="shared" si="258"/>
        <v>0</v>
      </c>
      <c r="MMJ191" s="367">
        <f t="shared" si="258"/>
        <v>0</v>
      </c>
      <c r="MMK191" s="367">
        <f t="shared" si="258"/>
        <v>0</v>
      </c>
      <c r="MML191" s="367">
        <f t="shared" si="258"/>
        <v>0</v>
      </c>
      <c r="MMM191" s="367">
        <f t="shared" si="258"/>
        <v>0</v>
      </c>
      <c r="MMN191" s="367">
        <f t="shared" si="258"/>
        <v>0</v>
      </c>
      <c r="MMO191" s="367">
        <f t="shared" si="258"/>
        <v>0</v>
      </c>
      <c r="MMP191" s="367">
        <f t="shared" si="258"/>
        <v>0</v>
      </c>
      <c r="MMQ191" s="367">
        <f t="shared" si="258"/>
        <v>0</v>
      </c>
      <c r="MMR191" s="367">
        <f t="shared" si="258"/>
        <v>0</v>
      </c>
      <c r="MMS191" s="367">
        <f t="shared" si="258"/>
        <v>0</v>
      </c>
      <c r="MMT191" s="367">
        <f t="shared" si="258"/>
        <v>0</v>
      </c>
      <c r="MMU191" s="367">
        <f t="shared" si="258"/>
        <v>0</v>
      </c>
      <c r="MMV191" s="367">
        <f t="shared" si="258"/>
        <v>0</v>
      </c>
      <c r="MMW191" s="367">
        <f t="shared" si="258"/>
        <v>0</v>
      </c>
      <c r="MMX191" s="367">
        <f t="shared" si="258"/>
        <v>0</v>
      </c>
      <c r="MMY191" s="367">
        <f t="shared" si="258"/>
        <v>0</v>
      </c>
      <c r="MMZ191" s="367">
        <f t="shared" si="258"/>
        <v>0</v>
      </c>
      <c r="MNA191" s="367">
        <f t="shared" si="258"/>
        <v>0</v>
      </c>
      <c r="MNB191" s="367">
        <f t="shared" si="258"/>
        <v>0</v>
      </c>
      <c r="MNC191" s="367">
        <f t="shared" ref="MNC191:MPN191" si="259">MNC18+MNC61+MNC105+MNC148</f>
        <v>0</v>
      </c>
      <c r="MND191" s="367">
        <f t="shared" si="259"/>
        <v>0</v>
      </c>
      <c r="MNE191" s="367">
        <f t="shared" si="259"/>
        <v>0</v>
      </c>
      <c r="MNF191" s="367">
        <f t="shared" si="259"/>
        <v>0</v>
      </c>
      <c r="MNG191" s="367">
        <f t="shared" si="259"/>
        <v>0</v>
      </c>
      <c r="MNH191" s="367">
        <f t="shared" si="259"/>
        <v>0</v>
      </c>
      <c r="MNI191" s="367">
        <f t="shared" si="259"/>
        <v>0</v>
      </c>
      <c r="MNJ191" s="367">
        <f t="shared" si="259"/>
        <v>0</v>
      </c>
      <c r="MNK191" s="367">
        <f t="shared" si="259"/>
        <v>0</v>
      </c>
      <c r="MNL191" s="367">
        <f t="shared" si="259"/>
        <v>0</v>
      </c>
      <c r="MNM191" s="367">
        <f t="shared" si="259"/>
        <v>0</v>
      </c>
      <c r="MNN191" s="367">
        <f t="shared" si="259"/>
        <v>0</v>
      </c>
      <c r="MNO191" s="367">
        <f t="shared" si="259"/>
        <v>0</v>
      </c>
      <c r="MNP191" s="367">
        <f t="shared" si="259"/>
        <v>0</v>
      </c>
      <c r="MNQ191" s="367">
        <f t="shared" si="259"/>
        <v>0</v>
      </c>
      <c r="MNR191" s="367">
        <f t="shared" si="259"/>
        <v>0</v>
      </c>
      <c r="MNS191" s="367">
        <f t="shared" si="259"/>
        <v>0</v>
      </c>
      <c r="MNT191" s="367">
        <f t="shared" si="259"/>
        <v>0</v>
      </c>
      <c r="MNU191" s="367">
        <f t="shared" si="259"/>
        <v>0</v>
      </c>
      <c r="MNV191" s="367">
        <f t="shared" si="259"/>
        <v>0</v>
      </c>
      <c r="MNW191" s="367">
        <f t="shared" si="259"/>
        <v>0</v>
      </c>
      <c r="MNX191" s="367">
        <f t="shared" si="259"/>
        <v>0</v>
      </c>
      <c r="MNY191" s="367">
        <f t="shared" si="259"/>
        <v>0</v>
      </c>
      <c r="MNZ191" s="367">
        <f t="shared" si="259"/>
        <v>0</v>
      </c>
      <c r="MOA191" s="367">
        <f t="shared" si="259"/>
        <v>0</v>
      </c>
      <c r="MOB191" s="367">
        <f t="shared" si="259"/>
        <v>0</v>
      </c>
      <c r="MOC191" s="367">
        <f t="shared" si="259"/>
        <v>0</v>
      </c>
      <c r="MOD191" s="367">
        <f t="shared" si="259"/>
        <v>0</v>
      </c>
      <c r="MOE191" s="367">
        <f t="shared" si="259"/>
        <v>0</v>
      </c>
      <c r="MOF191" s="367">
        <f t="shared" si="259"/>
        <v>0</v>
      </c>
      <c r="MOG191" s="367">
        <f t="shared" si="259"/>
        <v>0</v>
      </c>
      <c r="MOH191" s="367">
        <f t="shared" si="259"/>
        <v>0</v>
      </c>
      <c r="MOI191" s="367">
        <f t="shared" si="259"/>
        <v>0</v>
      </c>
      <c r="MOJ191" s="367">
        <f t="shared" si="259"/>
        <v>0</v>
      </c>
      <c r="MOK191" s="367">
        <f t="shared" si="259"/>
        <v>0</v>
      </c>
      <c r="MOL191" s="367">
        <f t="shared" si="259"/>
        <v>0</v>
      </c>
      <c r="MOM191" s="367">
        <f t="shared" si="259"/>
        <v>0</v>
      </c>
      <c r="MON191" s="367">
        <f t="shared" si="259"/>
        <v>0</v>
      </c>
      <c r="MOO191" s="367">
        <f t="shared" si="259"/>
        <v>0</v>
      </c>
      <c r="MOP191" s="367">
        <f t="shared" si="259"/>
        <v>0</v>
      </c>
      <c r="MOQ191" s="367">
        <f t="shared" si="259"/>
        <v>0</v>
      </c>
      <c r="MOR191" s="367">
        <f t="shared" si="259"/>
        <v>0</v>
      </c>
      <c r="MOS191" s="367">
        <f t="shared" si="259"/>
        <v>0</v>
      </c>
      <c r="MOT191" s="367">
        <f t="shared" si="259"/>
        <v>0</v>
      </c>
      <c r="MOU191" s="367">
        <f t="shared" si="259"/>
        <v>0</v>
      </c>
      <c r="MOV191" s="367">
        <f t="shared" si="259"/>
        <v>0</v>
      </c>
      <c r="MOW191" s="367">
        <f t="shared" si="259"/>
        <v>0</v>
      </c>
      <c r="MOX191" s="367">
        <f t="shared" si="259"/>
        <v>0</v>
      </c>
      <c r="MOY191" s="367">
        <f t="shared" si="259"/>
        <v>0</v>
      </c>
      <c r="MOZ191" s="367">
        <f t="shared" si="259"/>
        <v>0</v>
      </c>
      <c r="MPA191" s="367">
        <f t="shared" si="259"/>
        <v>0</v>
      </c>
      <c r="MPB191" s="367">
        <f t="shared" si="259"/>
        <v>0</v>
      </c>
      <c r="MPC191" s="367">
        <f t="shared" si="259"/>
        <v>0</v>
      </c>
      <c r="MPD191" s="367">
        <f t="shared" si="259"/>
        <v>0</v>
      </c>
      <c r="MPE191" s="367">
        <f t="shared" si="259"/>
        <v>0</v>
      </c>
      <c r="MPF191" s="367">
        <f t="shared" si="259"/>
        <v>0</v>
      </c>
      <c r="MPG191" s="367">
        <f t="shared" si="259"/>
        <v>0</v>
      </c>
      <c r="MPH191" s="367">
        <f t="shared" si="259"/>
        <v>0</v>
      </c>
      <c r="MPI191" s="367">
        <f t="shared" si="259"/>
        <v>0</v>
      </c>
      <c r="MPJ191" s="367">
        <f t="shared" si="259"/>
        <v>0</v>
      </c>
      <c r="MPK191" s="367">
        <f t="shared" si="259"/>
        <v>0</v>
      </c>
      <c r="MPL191" s="367">
        <f t="shared" si="259"/>
        <v>0</v>
      </c>
      <c r="MPM191" s="367">
        <f t="shared" si="259"/>
        <v>0</v>
      </c>
      <c r="MPN191" s="367">
        <f t="shared" si="259"/>
        <v>0</v>
      </c>
      <c r="MPO191" s="367">
        <f t="shared" ref="MPO191:MRZ191" si="260">MPO18+MPO61+MPO105+MPO148</f>
        <v>0</v>
      </c>
      <c r="MPP191" s="367">
        <f t="shared" si="260"/>
        <v>0</v>
      </c>
      <c r="MPQ191" s="367">
        <f t="shared" si="260"/>
        <v>0</v>
      </c>
      <c r="MPR191" s="367">
        <f t="shared" si="260"/>
        <v>0</v>
      </c>
      <c r="MPS191" s="367">
        <f t="shared" si="260"/>
        <v>0</v>
      </c>
      <c r="MPT191" s="367">
        <f t="shared" si="260"/>
        <v>0</v>
      </c>
      <c r="MPU191" s="367">
        <f t="shared" si="260"/>
        <v>0</v>
      </c>
      <c r="MPV191" s="367">
        <f t="shared" si="260"/>
        <v>0</v>
      </c>
      <c r="MPW191" s="367">
        <f t="shared" si="260"/>
        <v>0</v>
      </c>
      <c r="MPX191" s="367">
        <f t="shared" si="260"/>
        <v>0</v>
      </c>
      <c r="MPY191" s="367">
        <f t="shared" si="260"/>
        <v>0</v>
      </c>
      <c r="MPZ191" s="367">
        <f t="shared" si="260"/>
        <v>0</v>
      </c>
      <c r="MQA191" s="367">
        <f t="shared" si="260"/>
        <v>0</v>
      </c>
      <c r="MQB191" s="367">
        <f t="shared" si="260"/>
        <v>0</v>
      </c>
      <c r="MQC191" s="367">
        <f t="shared" si="260"/>
        <v>0</v>
      </c>
      <c r="MQD191" s="367">
        <f t="shared" si="260"/>
        <v>0</v>
      </c>
      <c r="MQE191" s="367">
        <f t="shared" si="260"/>
        <v>0</v>
      </c>
      <c r="MQF191" s="367">
        <f t="shared" si="260"/>
        <v>0</v>
      </c>
      <c r="MQG191" s="367">
        <f t="shared" si="260"/>
        <v>0</v>
      </c>
      <c r="MQH191" s="367">
        <f t="shared" si="260"/>
        <v>0</v>
      </c>
      <c r="MQI191" s="367">
        <f t="shared" si="260"/>
        <v>0</v>
      </c>
      <c r="MQJ191" s="367">
        <f t="shared" si="260"/>
        <v>0</v>
      </c>
      <c r="MQK191" s="367">
        <f t="shared" si="260"/>
        <v>0</v>
      </c>
      <c r="MQL191" s="367">
        <f t="shared" si="260"/>
        <v>0</v>
      </c>
      <c r="MQM191" s="367">
        <f t="shared" si="260"/>
        <v>0</v>
      </c>
      <c r="MQN191" s="367">
        <f t="shared" si="260"/>
        <v>0</v>
      </c>
      <c r="MQO191" s="367">
        <f t="shared" si="260"/>
        <v>0</v>
      </c>
      <c r="MQP191" s="367">
        <f t="shared" si="260"/>
        <v>0</v>
      </c>
      <c r="MQQ191" s="367">
        <f t="shared" si="260"/>
        <v>0</v>
      </c>
      <c r="MQR191" s="367">
        <f t="shared" si="260"/>
        <v>0</v>
      </c>
      <c r="MQS191" s="367">
        <f t="shared" si="260"/>
        <v>0</v>
      </c>
      <c r="MQT191" s="367">
        <f t="shared" si="260"/>
        <v>0</v>
      </c>
      <c r="MQU191" s="367">
        <f t="shared" si="260"/>
        <v>0</v>
      </c>
      <c r="MQV191" s="367">
        <f t="shared" si="260"/>
        <v>0</v>
      </c>
      <c r="MQW191" s="367">
        <f t="shared" si="260"/>
        <v>0</v>
      </c>
      <c r="MQX191" s="367">
        <f t="shared" si="260"/>
        <v>0</v>
      </c>
      <c r="MQY191" s="367">
        <f t="shared" si="260"/>
        <v>0</v>
      </c>
      <c r="MQZ191" s="367">
        <f t="shared" si="260"/>
        <v>0</v>
      </c>
      <c r="MRA191" s="367">
        <f t="shared" si="260"/>
        <v>0</v>
      </c>
      <c r="MRB191" s="367">
        <f t="shared" si="260"/>
        <v>0</v>
      </c>
      <c r="MRC191" s="367">
        <f t="shared" si="260"/>
        <v>0</v>
      </c>
      <c r="MRD191" s="367">
        <f t="shared" si="260"/>
        <v>0</v>
      </c>
      <c r="MRE191" s="367">
        <f t="shared" si="260"/>
        <v>0</v>
      </c>
      <c r="MRF191" s="367">
        <f t="shared" si="260"/>
        <v>0</v>
      </c>
      <c r="MRG191" s="367">
        <f t="shared" si="260"/>
        <v>0</v>
      </c>
      <c r="MRH191" s="367">
        <f t="shared" si="260"/>
        <v>0</v>
      </c>
      <c r="MRI191" s="367">
        <f t="shared" si="260"/>
        <v>0</v>
      </c>
      <c r="MRJ191" s="367">
        <f t="shared" si="260"/>
        <v>0</v>
      </c>
      <c r="MRK191" s="367">
        <f t="shared" si="260"/>
        <v>0</v>
      </c>
      <c r="MRL191" s="367">
        <f t="shared" si="260"/>
        <v>0</v>
      </c>
      <c r="MRM191" s="367">
        <f t="shared" si="260"/>
        <v>0</v>
      </c>
      <c r="MRN191" s="367">
        <f t="shared" si="260"/>
        <v>0</v>
      </c>
      <c r="MRO191" s="367">
        <f t="shared" si="260"/>
        <v>0</v>
      </c>
      <c r="MRP191" s="367">
        <f t="shared" si="260"/>
        <v>0</v>
      </c>
      <c r="MRQ191" s="367">
        <f t="shared" si="260"/>
        <v>0</v>
      </c>
      <c r="MRR191" s="367">
        <f t="shared" si="260"/>
        <v>0</v>
      </c>
      <c r="MRS191" s="367">
        <f t="shared" si="260"/>
        <v>0</v>
      </c>
      <c r="MRT191" s="367">
        <f t="shared" si="260"/>
        <v>0</v>
      </c>
      <c r="MRU191" s="367">
        <f t="shared" si="260"/>
        <v>0</v>
      </c>
      <c r="MRV191" s="367">
        <f t="shared" si="260"/>
        <v>0</v>
      </c>
      <c r="MRW191" s="367">
        <f t="shared" si="260"/>
        <v>0</v>
      </c>
      <c r="MRX191" s="367">
        <f t="shared" si="260"/>
        <v>0</v>
      </c>
      <c r="MRY191" s="367">
        <f t="shared" si="260"/>
        <v>0</v>
      </c>
      <c r="MRZ191" s="367">
        <f t="shared" si="260"/>
        <v>0</v>
      </c>
      <c r="MSA191" s="367">
        <f t="shared" ref="MSA191:MUL191" si="261">MSA18+MSA61+MSA105+MSA148</f>
        <v>0</v>
      </c>
      <c r="MSB191" s="367">
        <f t="shared" si="261"/>
        <v>0</v>
      </c>
      <c r="MSC191" s="367">
        <f t="shared" si="261"/>
        <v>0</v>
      </c>
      <c r="MSD191" s="367">
        <f t="shared" si="261"/>
        <v>0</v>
      </c>
      <c r="MSE191" s="367">
        <f t="shared" si="261"/>
        <v>0</v>
      </c>
      <c r="MSF191" s="367">
        <f t="shared" si="261"/>
        <v>0</v>
      </c>
      <c r="MSG191" s="367">
        <f t="shared" si="261"/>
        <v>0</v>
      </c>
      <c r="MSH191" s="367">
        <f t="shared" si="261"/>
        <v>0</v>
      </c>
      <c r="MSI191" s="367">
        <f t="shared" si="261"/>
        <v>0</v>
      </c>
      <c r="MSJ191" s="367">
        <f t="shared" si="261"/>
        <v>0</v>
      </c>
      <c r="MSK191" s="367">
        <f t="shared" si="261"/>
        <v>0</v>
      </c>
      <c r="MSL191" s="367">
        <f t="shared" si="261"/>
        <v>0</v>
      </c>
      <c r="MSM191" s="367">
        <f t="shared" si="261"/>
        <v>0</v>
      </c>
      <c r="MSN191" s="367">
        <f t="shared" si="261"/>
        <v>0</v>
      </c>
      <c r="MSO191" s="367">
        <f t="shared" si="261"/>
        <v>0</v>
      </c>
      <c r="MSP191" s="367">
        <f t="shared" si="261"/>
        <v>0</v>
      </c>
      <c r="MSQ191" s="367">
        <f t="shared" si="261"/>
        <v>0</v>
      </c>
      <c r="MSR191" s="367">
        <f t="shared" si="261"/>
        <v>0</v>
      </c>
      <c r="MSS191" s="367">
        <f t="shared" si="261"/>
        <v>0</v>
      </c>
      <c r="MST191" s="367">
        <f t="shared" si="261"/>
        <v>0</v>
      </c>
      <c r="MSU191" s="367">
        <f t="shared" si="261"/>
        <v>0</v>
      </c>
      <c r="MSV191" s="367">
        <f t="shared" si="261"/>
        <v>0</v>
      </c>
      <c r="MSW191" s="367">
        <f t="shared" si="261"/>
        <v>0</v>
      </c>
      <c r="MSX191" s="367">
        <f t="shared" si="261"/>
        <v>0</v>
      </c>
      <c r="MSY191" s="367">
        <f t="shared" si="261"/>
        <v>0</v>
      </c>
      <c r="MSZ191" s="367">
        <f t="shared" si="261"/>
        <v>0</v>
      </c>
      <c r="MTA191" s="367">
        <f t="shared" si="261"/>
        <v>0</v>
      </c>
      <c r="MTB191" s="367">
        <f t="shared" si="261"/>
        <v>0</v>
      </c>
      <c r="MTC191" s="367">
        <f t="shared" si="261"/>
        <v>0</v>
      </c>
      <c r="MTD191" s="367">
        <f t="shared" si="261"/>
        <v>0</v>
      </c>
      <c r="MTE191" s="367">
        <f t="shared" si="261"/>
        <v>0</v>
      </c>
      <c r="MTF191" s="367">
        <f t="shared" si="261"/>
        <v>0</v>
      </c>
      <c r="MTG191" s="367">
        <f t="shared" si="261"/>
        <v>0</v>
      </c>
      <c r="MTH191" s="367">
        <f t="shared" si="261"/>
        <v>0</v>
      </c>
      <c r="MTI191" s="367">
        <f t="shared" si="261"/>
        <v>0</v>
      </c>
      <c r="MTJ191" s="367">
        <f t="shared" si="261"/>
        <v>0</v>
      </c>
      <c r="MTK191" s="367">
        <f t="shared" si="261"/>
        <v>0</v>
      </c>
      <c r="MTL191" s="367">
        <f t="shared" si="261"/>
        <v>0</v>
      </c>
      <c r="MTM191" s="367">
        <f t="shared" si="261"/>
        <v>0</v>
      </c>
      <c r="MTN191" s="367">
        <f t="shared" si="261"/>
        <v>0</v>
      </c>
      <c r="MTO191" s="367">
        <f t="shared" si="261"/>
        <v>0</v>
      </c>
      <c r="MTP191" s="367">
        <f t="shared" si="261"/>
        <v>0</v>
      </c>
      <c r="MTQ191" s="367">
        <f t="shared" si="261"/>
        <v>0</v>
      </c>
      <c r="MTR191" s="367">
        <f t="shared" si="261"/>
        <v>0</v>
      </c>
      <c r="MTS191" s="367">
        <f t="shared" si="261"/>
        <v>0</v>
      </c>
      <c r="MTT191" s="367">
        <f t="shared" si="261"/>
        <v>0</v>
      </c>
      <c r="MTU191" s="367">
        <f t="shared" si="261"/>
        <v>0</v>
      </c>
      <c r="MTV191" s="367">
        <f t="shared" si="261"/>
        <v>0</v>
      </c>
      <c r="MTW191" s="367">
        <f t="shared" si="261"/>
        <v>0</v>
      </c>
      <c r="MTX191" s="367">
        <f t="shared" si="261"/>
        <v>0</v>
      </c>
      <c r="MTY191" s="367">
        <f t="shared" si="261"/>
        <v>0</v>
      </c>
      <c r="MTZ191" s="367">
        <f t="shared" si="261"/>
        <v>0</v>
      </c>
      <c r="MUA191" s="367">
        <f t="shared" si="261"/>
        <v>0</v>
      </c>
      <c r="MUB191" s="367">
        <f t="shared" si="261"/>
        <v>0</v>
      </c>
      <c r="MUC191" s="367">
        <f t="shared" si="261"/>
        <v>0</v>
      </c>
      <c r="MUD191" s="367">
        <f t="shared" si="261"/>
        <v>0</v>
      </c>
      <c r="MUE191" s="367">
        <f t="shared" si="261"/>
        <v>0</v>
      </c>
      <c r="MUF191" s="367">
        <f t="shared" si="261"/>
        <v>0</v>
      </c>
      <c r="MUG191" s="367">
        <f t="shared" si="261"/>
        <v>0</v>
      </c>
      <c r="MUH191" s="367">
        <f t="shared" si="261"/>
        <v>0</v>
      </c>
      <c r="MUI191" s="367">
        <f t="shared" si="261"/>
        <v>0</v>
      </c>
      <c r="MUJ191" s="367">
        <f t="shared" si="261"/>
        <v>0</v>
      </c>
      <c r="MUK191" s="367">
        <f t="shared" si="261"/>
        <v>0</v>
      </c>
      <c r="MUL191" s="367">
        <f t="shared" si="261"/>
        <v>0</v>
      </c>
      <c r="MUM191" s="367">
        <f t="shared" ref="MUM191:MWX191" si="262">MUM18+MUM61+MUM105+MUM148</f>
        <v>0</v>
      </c>
      <c r="MUN191" s="367">
        <f t="shared" si="262"/>
        <v>0</v>
      </c>
      <c r="MUO191" s="367">
        <f t="shared" si="262"/>
        <v>0</v>
      </c>
      <c r="MUP191" s="367">
        <f t="shared" si="262"/>
        <v>0</v>
      </c>
      <c r="MUQ191" s="367">
        <f t="shared" si="262"/>
        <v>0</v>
      </c>
      <c r="MUR191" s="367">
        <f t="shared" si="262"/>
        <v>0</v>
      </c>
      <c r="MUS191" s="367">
        <f t="shared" si="262"/>
        <v>0</v>
      </c>
      <c r="MUT191" s="367">
        <f t="shared" si="262"/>
        <v>0</v>
      </c>
      <c r="MUU191" s="367">
        <f t="shared" si="262"/>
        <v>0</v>
      </c>
      <c r="MUV191" s="367">
        <f t="shared" si="262"/>
        <v>0</v>
      </c>
      <c r="MUW191" s="367">
        <f t="shared" si="262"/>
        <v>0</v>
      </c>
      <c r="MUX191" s="367">
        <f t="shared" si="262"/>
        <v>0</v>
      </c>
      <c r="MUY191" s="367">
        <f t="shared" si="262"/>
        <v>0</v>
      </c>
      <c r="MUZ191" s="367">
        <f t="shared" si="262"/>
        <v>0</v>
      </c>
      <c r="MVA191" s="367">
        <f t="shared" si="262"/>
        <v>0</v>
      </c>
      <c r="MVB191" s="367">
        <f t="shared" si="262"/>
        <v>0</v>
      </c>
      <c r="MVC191" s="367">
        <f t="shared" si="262"/>
        <v>0</v>
      </c>
      <c r="MVD191" s="367">
        <f t="shared" si="262"/>
        <v>0</v>
      </c>
      <c r="MVE191" s="367">
        <f t="shared" si="262"/>
        <v>0</v>
      </c>
      <c r="MVF191" s="367">
        <f t="shared" si="262"/>
        <v>0</v>
      </c>
      <c r="MVG191" s="367">
        <f t="shared" si="262"/>
        <v>0</v>
      </c>
      <c r="MVH191" s="367">
        <f t="shared" si="262"/>
        <v>0</v>
      </c>
      <c r="MVI191" s="367">
        <f t="shared" si="262"/>
        <v>0</v>
      </c>
      <c r="MVJ191" s="367">
        <f t="shared" si="262"/>
        <v>0</v>
      </c>
      <c r="MVK191" s="367">
        <f t="shared" si="262"/>
        <v>0</v>
      </c>
      <c r="MVL191" s="367">
        <f t="shared" si="262"/>
        <v>0</v>
      </c>
      <c r="MVM191" s="367">
        <f t="shared" si="262"/>
        <v>0</v>
      </c>
      <c r="MVN191" s="367">
        <f t="shared" si="262"/>
        <v>0</v>
      </c>
      <c r="MVO191" s="367">
        <f t="shared" si="262"/>
        <v>0</v>
      </c>
      <c r="MVP191" s="367">
        <f t="shared" si="262"/>
        <v>0</v>
      </c>
      <c r="MVQ191" s="367">
        <f t="shared" si="262"/>
        <v>0</v>
      </c>
      <c r="MVR191" s="367">
        <f t="shared" si="262"/>
        <v>0</v>
      </c>
      <c r="MVS191" s="367">
        <f t="shared" si="262"/>
        <v>0</v>
      </c>
      <c r="MVT191" s="367">
        <f t="shared" si="262"/>
        <v>0</v>
      </c>
      <c r="MVU191" s="367">
        <f t="shared" si="262"/>
        <v>0</v>
      </c>
      <c r="MVV191" s="367">
        <f t="shared" si="262"/>
        <v>0</v>
      </c>
      <c r="MVW191" s="367">
        <f t="shared" si="262"/>
        <v>0</v>
      </c>
      <c r="MVX191" s="367">
        <f t="shared" si="262"/>
        <v>0</v>
      </c>
      <c r="MVY191" s="367">
        <f t="shared" si="262"/>
        <v>0</v>
      </c>
      <c r="MVZ191" s="367">
        <f t="shared" si="262"/>
        <v>0</v>
      </c>
      <c r="MWA191" s="367">
        <f t="shared" si="262"/>
        <v>0</v>
      </c>
      <c r="MWB191" s="367">
        <f t="shared" si="262"/>
        <v>0</v>
      </c>
      <c r="MWC191" s="367">
        <f t="shared" si="262"/>
        <v>0</v>
      </c>
      <c r="MWD191" s="367">
        <f t="shared" si="262"/>
        <v>0</v>
      </c>
      <c r="MWE191" s="367">
        <f t="shared" si="262"/>
        <v>0</v>
      </c>
      <c r="MWF191" s="367">
        <f t="shared" si="262"/>
        <v>0</v>
      </c>
      <c r="MWG191" s="367">
        <f t="shared" si="262"/>
        <v>0</v>
      </c>
      <c r="MWH191" s="367">
        <f t="shared" si="262"/>
        <v>0</v>
      </c>
      <c r="MWI191" s="367">
        <f t="shared" si="262"/>
        <v>0</v>
      </c>
      <c r="MWJ191" s="367">
        <f t="shared" si="262"/>
        <v>0</v>
      </c>
      <c r="MWK191" s="367">
        <f t="shared" si="262"/>
        <v>0</v>
      </c>
      <c r="MWL191" s="367">
        <f t="shared" si="262"/>
        <v>0</v>
      </c>
      <c r="MWM191" s="367">
        <f t="shared" si="262"/>
        <v>0</v>
      </c>
      <c r="MWN191" s="367">
        <f t="shared" si="262"/>
        <v>0</v>
      </c>
      <c r="MWO191" s="367">
        <f t="shared" si="262"/>
        <v>0</v>
      </c>
      <c r="MWP191" s="367">
        <f t="shared" si="262"/>
        <v>0</v>
      </c>
      <c r="MWQ191" s="367">
        <f t="shared" si="262"/>
        <v>0</v>
      </c>
      <c r="MWR191" s="367">
        <f t="shared" si="262"/>
        <v>0</v>
      </c>
      <c r="MWS191" s="367">
        <f t="shared" si="262"/>
        <v>0</v>
      </c>
      <c r="MWT191" s="367">
        <f t="shared" si="262"/>
        <v>0</v>
      </c>
      <c r="MWU191" s="367">
        <f t="shared" si="262"/>
        <v>0</v>
      </c>
      <c r="MWV191" s="367">
        <f t="shared" si="262"/>
        <v>0</v>
      </c>
      <c r="MWW191" s="367">
        <f t="shared" si="262"/>
        <v>0</v>
      </c>
      <c r="MWX191" s="367">
        <f t="shared" si="262"/>
        <v>0</v>
      </c>
      <c r="MWY191" s="367">
        <f t="shared" ref="MWY191:MZJ191" si="263">MWY18+MWY61+MWY105+MWY148</f>
        <v>0</v>
      </c>
      <c r="MWZ191" s="367">
        <f t="shared" si="263"/>
        <v>0</v>
      </c>
      <c r="MXA191" s="367">
        <f t="shared" si="263"/>
        <v>0</v>
      </c>
      <c r="MXB191" s="367">
        <f t="shared" si="263"/>
        <v>0</v>
      </c>
      <c r="MXC191" s="367">
        <f t="shared" si="263"/>
        <v>0</v>
      </c>
      <c r="MXD191" s="367">
        <f t="shared" si="263"/>
        <v>0</v>
      </c>
      <c r="MXE191" s="367">
        <f t="shared" si="263"/>
        <v>0</v>
      </c>
      <c r="MXF191" s="367">
        <f t="shared" si="263"/>
        <v>0</v>
      </c>
      <c r="MXG191" s="367">
        <f t="shared" si="263"/>
        <v>0</v>
      </c>
      <c r="MXH191" s="367">
        <f t="shared" si="263"/>
        <v>0</v>
      </c>
      <c r="MXI191" s="367">
        <f t="shared" si="263"/>
        <v>0</v>
      </c>
      <c r="MXJ191" s="367">
        <f t="shared" si="263"/>
        <v>0</v>
      </c>
      <c r="MXK191" s="367">
        <f t="shared" si="263"/>
        <v>0</v>
      </c>
      <c r="MXL191" s="367">
        <f t="shared" si="263"/>
        <v>0</v>
      </c>
      <c r="MXM191" s="367">
        <f t="shared" si="263"/>
        <v>0</v>
      </c>
      <c r="MXN191" s="367">
        <f t="shared" si="263"/>
        <v>0</v>
      </c>
      <c r="MXO191" s="367">
        <f t="shared" si="263"/>
        <v>0</v>
      </c>
      <c r="MXP191" s="367">
        <f t="shared" si="263"/>
        <v>0</v>
      </c>
      <c r="MXQ191" s="367">
        <f t="shared" si="263"/>
        <v>0</v>
      </c>
      <c r="MXR191" s="367">
        <f t="shared" si="263"/>
        <v>0</v>
      </c>
      <c r="MXS191" s="367">
        <f t="shared" si="263"/>
        <v>0</v>
      </c>
      <c r="MXT191" s="367">
        <f t="shared" si="263"/>
        <v>0</v>
      </c>
      <c r="MXU191" s="367">
        <f t="shared" si="263"/>
        <v>0</v>
      </c>
      <c r="MXV191" s="367">
        <f t="shared" si="263"/>
        <v>0</v>
      </c>
      <c r="MXW191" s="367">
        <f t="shared" si="263"/>
        <v>0</v>
      </c>
      <c r="MXX191" s="367">
        <f t="shared" si="263"/>
        <v>0</v>
      </c>
      <c r="MXY191" s="367">
        <f t="shared" si="263"/>
        <v>0</v>
      </c>
      <c r="MXZ191" s="367">
        <f t="shared" si="263"/>
        <v>0</v>
      </c>
      <c r="MYA191" s="367">
        <f t="shared" si="263"/>
        <v>0</v>
      </c>
      <c r="MYB191" s="367">
        <f t="shared" si="263"/>
        <v>0</v>
      </c>
      <c r="MYC191" s="367">
        <f t="shared" si="263"/>
        <v>0</v>
      </c>
      <c r="MYD191" s="367">
        <f t="shared" si="263"/>
        <v>0</v>
      </c>
      <c r="MYE191" s="367">
        <f t="shared" si="263"/>
        <v>0</v>
      </c>
      <c r="MYF191" s="367">
        <f t="shared" si="263"/>
        <v>0</v>
      </c>
      <c r="MYG191" s="367">
        <f t="shared" si="263"/>
        <v>0</v>
      </c>
      <c r="MYH191" s="367">
        <f t="shared" si="263"/>
        <v>0</v>
      </c>
      <c r="MYI191" s="367">
        <f t="shared" si="263"/>
        <v>0</v>
      </c>
      <c r="MYJ191" s="367">
        <f t="shared" si="263"/>
        <v>0</v>
      </c>
      <c r="MYK191" s="367">
        <f t="shared" si="263"/>
        <v>0</v>
      </c>
      <c r="MYL191" s="367">
        <f t="shared" si="263"/>
        <v>0</v>
      </c>
      <c r="MYM191" s="367">
        <f t="shared" si="263"/>
        <v>0</v>
      </c>
      <c r="MYN191" s="367">
        <f t="shared" si="263"/>
        <v>0</v>
      </c>
      <c r="MYO191" s="367">
        <f t="shared" si="263"/>
        <v>0</v>
      </c>
      <c r="MYP191" s="367">
        <f t="shared" si="263"/>
        <v>0</v>
      </c>
      <c r="MYQ191" s="367">
        <f t="shared" si="263"/>
        <v>0</v>
      </c>
      <c r="MYR191" s="367">
        <f t="shared" si="263"/>
        <v>0</v>
      </c>
      <c r="MYS191" s="367">
        <f t="shared" si="263"/>
        <v>0</v>
      </c>
      <c r="MYT191" s="367">
        <f t="shared" si="263"/>
        <v>0</v>
      </c>
      <c r="MYU191" s="367">
        <f t="shared" si="263"/>
        <v>0</v>
      </c>
      <c r="MYV191" s="367">
        <f t="shared" si="263"/>
        <v>0</v>
      </c>
      <c r="MYW191" s="367">
        <f t="shared" si="263"/>
        <v>0</v>
      </c>
      <c r="MYX191" s="367">
        <f t="shared" si="263"/>
        <v>0</v>
      </c>
      <c r="MYY191" s="367">
        <f t="shared" si="263"/>
        <v>0</v>
      </c>
      <c r="MYZ191" s="367">
        <f t="shared" si="263"/>
        <v>0</v>
      </c>
      <c r="MZA191" s="367">
        <f t="shared" si="263"/>
        <v>0</v>
      </c>
      <c r="MZB191" s="367">
        <f t="shared" si="263"/>
        <v>0</v>
      </c>
      <c r="MZC191" s="367">
        <f t="shared" si="263"/>
        <v>0</v>
      </c>
      <c r="MZD191" s="367">
        <f t="shared" si="263"/>
        <v>0</v>
      </c>
      <c r="MZE191" s="367">
        <f t="shared" si="263"/>
        <v>0</v>
      </c>
      <c r="MZF191" s="367">
        <f t="shared" si="263"/>
        <v>0</v>
      </c>
      <c r="MZG191" s="367">
        <f t="shared" si="263"/>
        <v>0</v>
      </c>
      <c r="MZH191" s="367">
        <f t="shared" si="263"/>
        <v>0</v>
      </c>
      <c r="MZI191" s="367">
        <f t="shared" si="263"/>
        <v>0</v>
      </c>
      <c r="MZJ191" s="367">
        <f t="shared" si="263"/>
        <v>0</v>
      </c>
      <c r="MZK191" s="367">
        <f t="shared" ref="MZK191:NBV191" si="264">MZK18+MZK61+MZK105+MZK148</f>
        <v>0</v>
      </c>
      <c r="MZL191" s="367">
        <f t="shared" si="264"/>
        <v>0</v>
      </c>
      <c r="MZM191" s="367">
        <f t="shared" si="264"/>
        <v>0</v>
      </c>
      <c r="MZN191" s="367">
        <f t="shared" si="264"/>
        <v>0</v>
      </c>
      <c r="MZO191" s="367">
        <f t="shared" si="264"/>
        <v>0</v>
      </c>
      <c r="MZP191" s="367">
        <f t="shared" si="264"/>
        <v>0</v>
      </c>
      <c r="MZQ191" s="367">
        <f t="shared" si="264"/>
        <v>0</v>
      </c>
      <c r="MZR191" s="367">
        <f t="shared" si="264"/>
        <v>0</v>
      </c>
      <c r="MZS191" s="367">
        <f t="shared" si="264"/>
        <v>0</v>
      </c>
      <c r="MZT191" s="367">
        <f t="shared" si="264"/>
        <v>0</v>
      </c>
      <c r="MZU191" s="367">
        <f t="shared" si="264"/>
        <v>0</v>
      </c>
      <c r="MZV191" s="367">
        <f t="shared" si="264"/>
        <v>0</v>
      </c>
      <c r="MZW191" s="367">
        <f t="shared" si="264"/>
        <v>0</v>
      </c>
      <c r="MZX191" s="367">
        <f t="shared" si="264"/>
        <v>0</v>
      </c>
      <c r="MZY191" s="367">
        <f t="shared" si="264"/>
        <v>0</v>
      </c>
      <c r="MZZ191" s="367">
        <f t="shared" si="264"/>
        <v>0</v>
      </c>
      <c r="NAA191" s="367">
        <f t="shared" si="264"/>
        <v>0</v>
      </c>
      <c r="NAB191" s="367">
        <f t="shared" si="264"/>
        <v>0</v>
      </c>
      <c r="NAC191" s="367">
        <f t="shared" si="264"/>
        <v>0</v>
      </c>
      <c r="NAD191" s="367">
        <f t="shared" si="264"/>
        <v>0</v>
      </c>
      <c r="NAE191" s="367">
        <f t="shared" si="264"/>
        <v>0</v>
      </c>
      <c r="NAF191" s="367">
        <f t="shared" si="264"/>
        <v>0</v>
      </c>
      <c r="NAG191" s="367">
        <f t="shared" si="264"/>
        <v>0</v>
      </c>
      <c r="NAH191" s="367">
        <f t="shared" si="264"/>
        <v>0</v>
      </c>
      <c r="NAI191" s="367">
        <f t="shared" si="264"/>
        <v>0</v>
      </c>
      <c r="NAJ191" s="367">
        <f t="shared" si="264"/>
        <v>0</v>
      </c>
      <c r="NAK191" s="367">
        <f t="shared" si="264"/>
        <v>0</v>
      </c>
      <c r="NAL191" s="367">
        <f t="shared" si="264"/>
        <v>0</v>
      </c>
      <c r="NAM191" s="367">
        <f t="shared" si="264"/>
        <v>0</v>
      </c>
      <c r="NAN191" s="367">
        <f t="shared" si="264"/>
        <v>0</v>
      </c>
      <c r="NAO191" s="367">
        <f t="shared" si="264"/>
        <v>0</v>
      </c>
      <c r="NAP191" s="367">
        <f t="shared" si="264"/>
        <v>0</v>
      </c>
      <c r="NAQ191" s="367">
        <f t="shared" si="264"/>
        <v>0</v>
      </c>
      <c r="NAR191" s="367">
        <f t="shared" si="264"/>
        <v>0</v>
      </c>
      <c r="NAS191" s="367">
        <f t="shared" si="264"/>
        <v>0</v>
      </c>
      <c r="NAT191" s="367">
        <f t="shared" si="264"/>
        <v>0</v>
      </c>
      <c r="NAU191" s="367">
        <f t="shared" si="264"/>
        <v>0</v>
      </c>
      <c r="NAV191" s="367">
        <f t="shared" si="264"/>
        <v>0</v>
      </c>
      <c r="NAW191" s="367">
        <f t="shared" si="264"/>
        <v>0</v>
      </c>
      <c r="NAX191" s="367">
        <f t="shared" si="264"/>
        <v>0</v>
      </c>
      <c r="NAY191" s="367">
        <f t="shared" si="264"/>
        <v>0</v>
      </c>
      <c r="NAZ191" s="367">
        <f t="shared" si="264"/>
        <v>0</v>
      </c>
      <c r="NBA191" s="367">
        <f t="shared" si="264"/>
        <v>0</v>
      </c>
      <c r="NBB191" s="367">
        <f t="shared" si="264"/>
        <v>0</v>
      </c>
      <c r="NBC191" s="367">
        <f t="shared" si="264"/>
        <v>0</v>
      </c>
      <c r="NBD191" s="367">
        <f t="shared" si="264"/>
        <v>0</v>
      </c>
      <c r="NBE191" s="367">
        <f t="shared" si="264"/>
        <v>0</v>
      </c>
      <c r="NBF191" s="367">
        <f t="shared" si="264"/>
        <v>0</v>
      </c>
      <c r="NBG191" s="367">
        <f t="shared" si="264"/>
        <v>0</v>
      </c>
      <c r="NBH191" s="367">
        <f t="shared" si="264"/>
        <v>0</v>
      </c>
      <c r="NBI191" s="367">
        <f t="shared" si="264"/>
        <v>0</v>
      </c>
      <c r="NBJ191" s="367">
        <f t="shared" si="264"/>
        <v>0</v>
      </c>
      <c r="NBK191" s="367">
        <f t="shared" si="264"/>
        <v>0</v>
      </c>
      <c r="NBL191" s="367">
        <f t="shared" si="264"/>
        <v>0</v>
      </c>
      <c r="NBM191" s="367">
        <f t="shared" si="264"/>
        <v>0</v>
      </c>
      <c r="NBN191" s="367">
        <f t="shared" si="264"/>
        <v>0</v>
      </c>
      <c r="NBO191" s="367">
        <f t="shared" si="264"/>
        <v>0</v>
      </c>
      <c r="NBP191" s="367">
        <f t="shared" si="264"/>
        <v>0</v>
      </c>
      <c r="NBQ191" s="367">
        <f t="shared" si="264"/>
        <v>0</v>
      </c>
      <c r="NBR191" s="367">
        <f t="shared" si="264"/>
        <v>0</v>
      </c>
      <c r="NBS191" s="367">
        <f t="shared" si="264"/>
        <v>0</v>
      </c>
      <c r="NBT191" s="367">
        <f t="shared" si="264"/>
        <v>0</v>
      </c>
      <c r="NBU191" s="367">
        <f t="shared" si="264"/>
        <v>0</v>
      </c>
      <c r="NBV191" s="367">
        <f t="shared" si="264"/>
        <v>0</v>
      </c>
      <c r="NBW191" s="367">
        <f t="shared" ref="NBW191:NEH191" si="265">NBW18+NBW61+NBW105+NBW148</f>
        <v>0</v>
      </c>
      <c r="NBX191" s="367">
        <f t="shared" si="265"/>
        <v>0</v>
      </c>
      <c r="NBY191" s="367">
        <f t="shared" si="265"/>
        <v>0</v>
      </c>
      <c r="NBZ191" s="367">
        <f t="shared" si="265"/>
        <v>0</v>
      </c>
      <c r="NCA191" s="367">
        <f t="shared" si="265"/>
        <v>0</v>
      </c>
      <c r="NCB191" s="367">
        <f t="shared" si="265"/>
        <v>0</v>
      </c>
      <c r="NCC191" s="367">
        <f t="shared" si="265"/>
        <v>0</v>
      </c>
      <c r="NCD191" s="367">
        <f t="shared" si="265"/>
        <v>0</v>
      </c>
      <c r="NCE191" s="367">
        <f t="shared" si="265"/>
        <v>0</v>
      </c>
      <c r="NCF191" s="367">
        <f t="shared" si="265"/>
        <v>0</v>
      </c>
      <c r="NCG191" s="367">
        <f t="shared" si="265"/>
        <v>0</v>
      </c>
      <c r="NCH191" s="367">
        <f t="shared" si="265"/>
        <v>0</v>
      </c>
      <c r="NCI191" s="367">
        <f t="shared" si="265"/>
        <v>0</v>
      </c>
      <c r="NCJ191" s="367">
        <f t="shared" si="265"/>
        <v>0</v>
      </c>
      <c r="NCK191" s="367">
        <f t="shared" si="265"/>
        <v>0</v>
      </c>
      <c r="NCL191" s="367">
        <f t="shared" si="265"/>
        <v>0</v>
      </c>
      <c r="NCM191" s="367">
        <f t="shared" si="265"/>
        <v>0</v>
      </c>
      <c r="NCN191" s="367">
        <f t="shared" si="265"/>
        <v>0</v>
      </c>
      <c r="NCO191" s="367">
        <f t="shared" si="265"/>
        <v>0</v>
      </c>
      <c r="NCP191" s="367">
        <f t="shared" si="265"/>
        <v>0</v>
      </c>
      <c r="NCQ191" s="367">
        <f t="shared" si="265"/>
        <v>0</v>
      </c>
      <c r="NCR191" s="367">
        <f t="shared" si="265"/>
        <v>0</v>
      </c>
      <c r="NCS191" s="367">
        <f t="shared" si="265"/>
        <v>0</v>
      </c>
      <c r="NCT191" s="367">
        <f t="shared" si="265"/>
        <v>0</v>
      </c>
      <c r="NCU191" s="367">
        <f t="shared" si="265"/>
        <v>0</v>
      </c>
      <c r="NCV191" s="367">
        <f t="shared" si="265"/>
        <v>0</v>
      </c>
      <c r="NCW191" s="367">
        <f t="shared" si="265"/>
        <v>0</v>
      </c>
      <c r="NCX191" s="367">
        <f t="shared" si="265"/>
        <v>0</v>
      </c>
      <c r="NCY191" s="367">
        <f t="shared" si="265"/>
        <v>0</v>
      </c>
      <c r="NCZ191" s="367">
        <f t="shared" si="265"/>
        <v>0</v>
      </c>
      <c r="NDA191" s="367">
        <f t="shared" si="265"/>
        <v>0</v>
      </c>
      <c r="NDB191" s="367">
        <f t="shared" si="265"/>
        <v>0</v>
      </c>
      <c r="NDC191" s="367">
        <f t="shared" si="265"/>
        <v>0</v>
      </c>
      <c r="NDD191" s="367">
        <f t="shared" si="265"/>
        <v>0</v>
      </c>
      <c r="NDE191" s="367">
        <f t="shared" si="265"/>
        <v>0</v>
      </c>
      <c r="NDF191" s="367">
        <f t="shared" si="265"/>
        <v>0</v>
      </c>
      <c r="NDG191" s="367">
        <f t="shared" si="265"/>
        <v>0</v>
      </c>
      <c r="NDH191" s="367">
        <f t="shared" si="265"/>
        <v>0</v>
      </c>
      <c r="NDI191" s="367">
        <f t="shared" si="265"/>
        <v>0</v>
      </c>
      <c r="NDJ191" s="367">
        <f t="shared" si="265"/>
        <v>0</v>
      </c>
      <c r="NDK191" s="367">
        <f t="shared" si="265"/>
        <v>0</v>
      </c>
      <c r="NDL191" s="367">
        <f t="shared" si="265"/>
        <v>0</v>
      </c>
      <c r="NDM191" s="367">
        <f t="shared" si="265"/>
        <v>0</v>
      </c>
      <c r="NDN191" s="367">
        <f t="shared" si="265"/>
        <v>0</v>
      </c>
      <c r="NDO191" s="367">
        <f t="shared" si="265"/>
        <v>0</v>
      </c>
      <c r="NDP191" s="367">
        <f t="shared" si="265"/>
        <v>0</v>
      </c>
      <c r="NDQ191" s="367">
        <f t="shared" si="265"/>
        <v>0</v>
      </c>
      <c r="NDR191" s="367">
        <f t="shared" si="265"/>
        <v>0</v>
      </c>
      <c r="NDS191" s="367">
        <f t="shared" si="265"/>
        <v>0</v>
      </c>
      <c r="NDT191" s="367">
        <f t="shared" si="265"/>
        <v>0</v>
      </c>
      <c r="NDU191" s="367">
        <f t="shared" si="265"/>
        <v>0</v>
      </c>
      <c r="NDV191" s="367">
        <f t="shared" si="265"/>
        <v>0</v>
      </c>
      <c r="NDW191" s="367">
        <f t="shared" si="265"/>
        <v>0</v>
      </c>
      <c r="NDX191" s="367">
        <f t="shared" si="265"/>
        <v>0</v>
      </c>
      <c r="NDY191" s="367">
        <f t="shared" si="265"/>
        <v>0</v>
      </c>
      <c r="NDZ191" s="367">
        <f t="shared" si="265"/>
        <v>0</v>
      </c>
      <c r="NEA191" s="367">
        <f t="shared" si="265"/>
        <v>0</v>
      </c>
      <c r="NEB191" s="367">
        <f t="shared" si="265"/>
        <v>0</v>
      </c>
      <c r="NEC191" s="367">
        <f t="shared" si="265"/>
        <v>0</v>
      </c>
      <c r="NED191" s="367">
        <f t="shared" si="265"/>
        <v>0</v>
      </c>
      <c r="NEE191" s="367">
        <f t="shared" si="265"/>
        <v>0</v>
      </c>
      <c r="NEF191" s="367">
        <f t="shared" si="265"/>
        <v>0</v>
      </c>
      <c r="NEG191" s="367">
        <f t="shared" si="265"/>
        <v>0</v>
      </c>
      <c r="NEH191" s="367">
        <f t="shared" si="265"/>
        <v>0</v>
      </c>
      <c r="NEI191" s="367">
        <f t="shared" ref="NEI191:NGT191" si="266">NEI18+NEI61+NEI105+NEI148</f>
        <v>0</v>
      </c>
      <c r="NEJ191" s="367">
        <f t="shared" si="266"/>
        <v>0</v>
      </c>
      <c r="NEK191" s="367">
        <f t="shared" si="266"/>
        <v>0</v>
      </c>
      <c r="NEL191" s="367">
        <f t="shared" si="266"/>
        <v>0</v>
      </c>
      <c r="NEM191" s="367">
        <f t="shared" si="266"/>
        <v>0</v>
      </c>
      <c r="NEN191" s="367">
        <f t="shared" si="266"/>
        <v>0</v>
      </c>
      <c r="NEO191" s="367">
        <f t="shared" si="266"/>
        <v>0</v>
      </c>
      <c r="NEP191" s="367">
        <f t="shared" si="266"/>
        <v>0</v>
      </c>
      <c r="NEQ191" s="367">
        <f t="shared" si="266"/>
        <v>0</v>
      </c>
      <c r="NER191" s="367">
        <f t="shared" si="266"/>
        <v>0</v>
      </c>
      <c r="NES191" s="367">
        <f t="shared" si="266"/>
        <v>0</v>
      </c>
      <c r="NET191" s="367">
        <f t="shared" si="266"/>
        <v>0</v>
      </c>
      <c r="NEU191" s="367">
        <f t="shared" si="266"/>
        <v>0</v>
      </c>
      <c r="NEV191" s="367">
        <f t="shared" si="266"/>
        <v>0</v>
      </c>
      <c r="NEW191" s="367">
        <f t="shared" si="266"/>
        <v>0</v>
      </c>
      <c r="NEX191" s="367">
        <f t="shared" si="266"/>
        <v>0</v>
      </c>
      <c r="NEY191" s="367">
        <f t="shared" si="266"/>
        <v>0</v>
      </c>
      <c r="NEZ191" s="367">
        <f t="shared" si="266"/>
        <v>0</v>
      </c>
      <c r="NFA191" s="367">
        <f t="shared" si="266"/>
        <v>0</v>
      </c>
      <c r="NFB191" s="367">
        <f t="shared" si="266"/>
        <v>0</v>
      </c>
      <c r="NFC191" s="367">
        <f t="shared" si="266"/>
        <v>0</v>
      </c>
      <c r="NFD191" s="367">
        <f t="shared" si="266"/>
        <v>0</v>
      </c>
      <c r="NFE191" s="367">
        <f t="shared" si="266"/>
        <v>0</v>
      </c>
      <c r="NFF191" s="367">
        <f t="shared" si="266"/>
        <v>0</v>
      </c>
      <c r="NFG191" s="367">
        <f t="shared" si="266"/>
        <v>0</v>
      </c>
      <c r="NFH191" s="367">
        <f t="shared" si="266"/>
        <v>0</v>
      </c>
      <c r="NFI191" s="367">
        <f t="shared" si="266"/>
        <v>0</v>
      </c>
      <c r="NFJ191" s="367">
        <f t="shared" si="266"/>
        <v>0</v>
      </c>
      <c r="NFK191" s="367">
        <f t="shared" si="266"/>
        <v>0</v>
      </c>
      <c r="NFL191" s="367">
        <f t="shared" si="266"/>
        <v>0</v>
      </c>
      <c r="NFM191" s="367">
        <f t="shared" si="266"/>
        <v>0</v>
      </c>
      <c r="NFN191" s="367">
        <f t="shared" si="266"/>
        <v>0</v>
      </c>
      <c r="NFO191" s="367">
        <f t="shared" si="266"/>
        <v>0</v>
      </c>
      <c r="NFP191" s="367">
        <f t="shared" si="266"/>
        <v>0</v>
      </c>
      <c r="NFQ191" s="367">
        <f t="shared" si="266"/>
        <v>0</v>
      </c>
      <c r="NFR191" s="367">
        <f t="shared" si="266"/>
        <v>0</v>
      </c>
      <c r="NFS191" s="367">
        <f t="shared" si="266"/>
        <v>0</v>
      </c>
      <c r="NFT191" s="367">
        <f t="shared" si="266"/>
        <v>0</v>
      </c>
      <c r="NFU191" s="367">
        <f t="shared" si="266"/>
        <v>0</v>
      </c>
      <c r="NFV191" s="367">
        <f t="shared" si="266"/>
        <v>0</v>
      </c>
      <c r="NFW191" s="367">
        <f t="shared" si="266"/>
        <v>0</v>
      </c>
      <c r="NFX191" s="367">
        <f t="shared" si="266"/>
        <v>0</v>
      </c>
      <c r="NFY191" s="367">
        <f t="shared" si="266"/>
        <v>0</v>
      </c>
      <c r="NFZ191" s="367">
        <f t="shared" si="266"/>
        <v>0</v>
      </c>
      <c r="NGA191" s="367">
        <f t="shared" si="266"/>
        <v>0</v>
      </c>
      <c r="NGB191" s="367">
        <f t="shared" si="266"/>
        <v>0</v>
      </c>
      <c r="NGC191" s="367">
        <f t="shared" si="266"/>
        <v>0</v>
      </c>
      <c r="NGD191" s="367">
        <f t="shared" si="266"/>
        <v>0</v>
      </c>
      <c r="NGE191" s="367">
        <f t="shared" si="266"/>
        <v>0</v>
      </c>
      <c r="NGF191" s="367">
        <f t="shared" si="266"/>
        <v>0</v>
      </c>
      <c r="NGG191" s="367">
        <f t="shared" si="266"/>
        <v>0</v>
      </c>
      <c r="NGH191" s="367">
        <f t="shared" si="266"/>
        <v>0</v>
      </c>
      <c r="NGI191" s="367">
        <f t="shared" si="266"/>
        <v>0</v>
      </c>
      <c r="NGJ191" s="367">
        <f t="shared" si="266"/>
        <v>0</v>
      </c>
      <c r="NGK191" s="367">
        <f t="shared" si="266"/>
        <v>0</v>
      </c>
      <c r="NGL191" s="367">
        <f t="shared" si="266"/>
        <v>0</v>
      </c>
      <c r="NGM191" s="367">
        <f t="shared" si="266"/>
        <v>0</v>
      </c>
      <c r="NGN191" s="367">
        <f t="shared" si="266"/>
        <v>0</v>
      </c>
      <c r="NGO191" s="367">
        <f t="shared" si="266"/>
        <v>0</v>
      </c>
      <c r="NGP191" s="367">
        <f t="shared" si="266"/>
        <v>0</v>
      </c>
      <c r="NGQ191" s="367">
        <f t="shared" si="266"/>
        <v>0</v>
      </c>
      <c r="NGR191" s="367">
        <f t="shared" si="266"/>
        <v>0</v>
      </c>
      <c r="NGS191" s="367">
        <f t="shared" si="266"/>
        <v>0</v>
      </c>
      <c r="NGT191" s="367">
        <f t="shared" si="266"/>
        <v>0</v>
      </c>
      <c r="NGU191" s="367">
        <f t="shared" ref="NGU191:NJF191" si="267">NGU18+NGU61+NGU105+NGU148</f>
        <v>0</v>
      </c>
      <c r="NGV191" s="367">
        <f t="shared" si="267"/>
        <v>0</v>
      </c>
      <c r="NGW191" s="367">
        <f t="shared" si="267"/>
        <v>0</v>
      </c>
      <c r="NGX191" s="367">
        <f t="shared" si="267"/>
        <v>0</v>
      </c>
      <c r="NGY191" s="367">
        <f t="shared" si="267"/>
        <v>0</v>
      </c>
      <c r="NGZ191" s="367">
        <f t="shared" si="267"/>
        <v>0</v>
      </c>
      <c r="NHA191" s="367">
        <f t="shared" si="267"/>
        <v>0</v>
      </c>
      <c r="NHB191" s="367">
        <f t="shared" si="267"/>
        <v>0</v>
      </c>
      <c r="NHC191" s="367">
        <f t="shared" si="267"/>
        <v>0</v>
      </c>
      <c r="NHD191" s="367">
        <f t="shared" si="267"/>
        <v>0</v>
      </c>
      <c r="NHE191" s="367">
        <f t="shared" si="267"/>
        <v>0</v>
      </c>
      <c r="NHF191" s="367">
        <f t="shared" si="267"/>
        <v>0</v>
      </c>
      <c r="NHG191" s="367">
        <f t="shared" si="267"/>
        <v>0</v>
      </c>
      <c r="NHH191" s="367">
        <f t="shared" si="267"/>
        <v>0</v>
      </c>
      <c r="NHI191" s="367">
        <f t="shared" si="267"/>
        <v>0</v>
      </c>
      <c r="NHJ191" s="367">
        <f t="shared" si="267"/>
        <v>0</v>
      </c>
      <c r="NHK191" s="367">
        <f t="shared" si="267"/>
        <v>0</v>
      </c>
      <c r="NHL191" s="367">
        <f t="shared" si="267"/>
        <v>0</v>
      </c>
      <c r="NHM191" s="367">
        <f t="shared" si="267"/>
        <v>0</v>
      </c>
      <c r="NHN191" s="367">
        <f t="shared" si="267"/>
        <v>0</v>
      </c>
      <c r="NHO191" s="367">
        <f t="shared" si="267"/>
        <v>0</v>
      </c>
      <c r="NHP191" s="367">
        <f t="shared" si="267"/>
        <v>0</v>
      </c>
      <c r="NHQ191" s="367">
        <f t="shared" si="267"/>
        <v>0</v>
      </c>
      <c r="NHR191" s="367">
        <f t="shared" si="267"/>
        <v>0</v>
      </c>
      <c r="NHS191" s="367">
        <f t="shared" si="267"/>
        <v>0</v>
      </c>
      <c r="NHT191" s="367">
        <f t="shared" si="267"/>
        <v>0</v>
      </c>
      <c r="NHU191" s="367">
        <f t="shared" si="267"/>
        <v>0</v>
      </c>
      <c r="NHV191" s="367">
        <f t="shared" si="267"/>
        <v>0</v>
      </c>
      <c r="NHW191" s="367">
        <f t="shared" si="267"/>
        <v>0</v>
      </c>
      <c r="NHX191" s="367">
        <f t="shared" si="267"/>
        <v>0</v>
      </c>
      <c r="NHY191" s="367">
        <f t="shared" si="267"/>
        <v>0</v>
      </c>
      <c r="NHZ191" s="367">
        <f t="shared" si="267"/>
        <v>0</v>
      </c>
      <c r="NIA191" s="367">
        <f t="shared" si="267"/>
        <v>0</v>
      </c>
      <c r="NIB191" s="367">
        <f t="shared" si="267"/>
        <v>0</v>
      </c>
      <c r="NIC191" s="367">
        <f t="shared" si="267"/>
        <v>0</v>
      </c>
      <c r="NID191" s="367">
        <f t="shared" si="267"/>
        <v>0</v>
      </c>
      <c r="NIE191" s="367">
        <f t="shared" si="267"/>
        <v>0</v>
      </c>
      <c r="NIF191" s="367">
        <f t="shared" si="267"/>
        <v>0</v>
      </c>
      <c r="NIG191" s="367">
        <f t="shared" si="267"/>
        <v>0</v>
      </c>
      <c r="NIH191" s="367">
        <f t="shared" si="267"/>
        <v>0</v>
      </c>
      <c r="NII191" s="367">
        <f t="shared" si="267"/>
        <v>0</v>
      </c>
      <c r="NIJ191" s="367">
        <f t="shared" si="267"/>
        <v>0</v>
      </c>
      <c r="NIK191" s="367">
        <f t="shared" si="267"/>
        <v>0</v>
      </c>
      <c r="NIL191" s="367">
        <f t="shared" si="267"/>
        <v>0</v>
      </c>
      <c r="NIM191" s="367">
        <f t="shared" si="267"/>
        <v>0</v>
      </c>
      <c r="NIN191" s="367">
        <f t="shared" si="267"/>
        <v>0</v>
      </c>
      <c r="NIO191" s="367">
        <f t="shared" si="267"/>
        <v>0</v>
      </c>
      <c r="NIP191" s="367">
        <f t="shared" si="267"/>
        <v>0</v>
      </c>
      <c r="NIQ191" s="367">
        <f t="shared" si="267"/>
        <v>0</v>
      </c>
      <c r="NIR191" s="367">
        <f t="shared" si="267"/>
        <v>0</v>
      </c>
      <c r="NIS191" s="367">
        <f t="shared" si="267"/>
        <v>0</v>
      </c>
      <c r="NIT191" s="367">
        <f t="shared" si="267"/>
        <v>0</v>
      </c>
      <c r="NIU191" s="367">
        <f t="shared" si="267"/>
        <v>0</v>
      </c>
      <c r="NIV191" s="367">
        <f t="shared" si="267"/>
        <v>0</v>
      </c>
      <c r="NIW191" s="367">
        <f t="shared" si="267"/>
        <v>0</v>
      </c>
      <c r="NIX191" s="367">
        <f t="shared" si="267"/>
        <v>0</v>
      </c>
      <c r="NIY191" s="367">
        <f t="shared" si="267"/>
        <v>0</v>
      </c>
      <c r="NIZ191" s="367">
        <f t="shared" si="267"/>
        <v>0</v>
      </c>
      <c r="NJA191" s="367">
        <f t="shared" si="267"/>
        <v>0</v>
      </c>
      <c r="NJB191" s="367">
        <f t="shared" si="267"/>
        <v>0</v>
      </c>
      <c r="NJC191" s="367">
        <f t="shared" si="267"/>
        <v>0</v>
      </c>
      <c r="NJD191" s="367">
        <f t="shared" si="267"/>
        <v>0</v>
      </c>
      <c r="NJE191" s="367">
        <f t="shared" si="267"/>
        <v>0</v>
      </c>
      <c r="NJF191" s="367">
        <f t="shared" si="267"/>
        <v>0</v>
      </c>
      <c r="NJG191" s="367">
        <f t="shared" ref="NJG191:NLR191" si="268">NJG18+NJG61+NJG105+NJG148</f>
        <v>0</v>
      </c>
      <c r="NJH191" s="367">
        <f t="shared" si="268"/>
        <v>0</v>
      </c>
      <c r="NJI191" s="367">
        <f t="shared" si="268"/>
        <v>0</v>
      </c>
      <c r="NJJ191" s="367">
        <f t="shared" si="268"/>
        <v>0</v>
      </c>
      <c r="NJK191" s="367">
        <f t="shared" si="268"/>
        <v>0</v>
      </c>
      <c r="NJL191" s="367">
        <f t="shared" si="268"/>
        <v>0</v>
      </c>
      <c r="NJM191" s="367">
        <f t="shared" si="268"/>
        <v>0</v>
      </c>
      <c r="NJN191" s="367">
        <f t="shared" si="268"/>
        <v>0</v>
      </c>
      <c r="NJO191" s="367">
        <f t="shared" si="268"/>
        <v>0</v>
      </c>
      <c r="NJP191" s="367">
        <f t="shared" si="268"/>
        <v>0</v>
      </c>
      <c r="NJQ191" s="367">
        <f t="shared" si="268"/>
        <v>0</v>
      </c>
      <c r="NJR191" s="367">
        <f t="shared" si="268"/>
        <v>0</v>
      </c>
      <c r="NJS191" s="367">
        <f t="shared" si="268"/>
        <v>0</v>
      </c>
      <c r="NJT191" s="367">
        <f t="shared" si="268"/>
        <v>0</v>
      </c>
      <c r="NJU191" s="367">
        <f t="shared" si="268"/>
        <v>0</v>
      </c>
      <c r="NJV191" s="367">
        <f t="shared" si="268"/>
        <v>0</v>
      </c>
      <c r="NJW191" s="367">
        <f t="shared" si="268"/>
        <v>0</v>
      </c>
      <c r="NJX191" s="367">
        <f t="shared" si="268"/>
        <v>0</v>
      </c>
      <c r="NJY191" s="367">
        <f t="shared" si="268"/>
        <v>0</v>
      </c>
      <c r="NJZ191" s="367">
        <f t="shared" si="268"/>
        <v>0</v>
      </c>
      <c r="NKA191" s="367">
        <f t="shared" si="268"/>
        <v>0</v>
      </c>
      <c r="NKB191" s="367">
        <f t="shared" si="268"/>
        <v>0</v>
      </c>
      <c r="NKC191" s="367">
        <f t="shared" si="268"/>
        <v>0</v>
      </c>
      <c r="NKD191" s="367">
        <f t="shared" si="268"/>
        <v>0</v>
      </c>
      <c r="NKE191" s="367">
        <f t="shared" si="268"/>
        <v>0</v>
      </c>
      <c r="NKF191" s="367">
        <f t="shared" si="268"/>
        <v>0</v>
      </c>
      <c r="NKG191" s="367">
        <f t="shared" si="268"/>
        <v>0</v>
      </c>
      <c r="NKH191" s="367">
        <f t="shared" si="268"/>
        <v>0</v>
      </c>
      <c r="NKI191" s="367">
        <f t="shared" si="268"/>
        <v>0</v>
      </c>
      <c r="NKJ191" s="367">
        <f t="shared" si="268"/>
        <v>0</v>
      </c>
      <c r="NKK191" s="367">
        <f t="shared" si="268"/>
        <v>0</v>
      </c>
      <c r="NKL191" s="367">
        <f t="shared" si="268"/>
        <v>0</v>
      </c>
      <c r="NKM191" s="367">
        <f t="shared" si="268"/>
        <v>0</v>
      </c>
      <c r="NKN191" s="367">
        <f t="shared" si="268"/>
        <v>0</v>
      </c>
      <c r="NKO191" s="367">
        <f t="shared" si="268"/>
        <v>0</v>
      </c>
      <c r="NKP191" s="367">
        <f t="shared" si="268"/>
        <v>0</v>
      </c>
      <c r="NKQ191" s="367">
        <f t="shared" si="268"/>
        <v>0</v>
      </c>
      <c r="NKR191" s="367">
        <f t="shared" si="268"/>
        <v>0</v>
      </c>
      <c r="NKS191" s="367">
        <f t="shared" si="268"/>
        <v>0</v>
      </c>
      <c r="NKT191" s="367">
        <f t="shared" si="268"/>
        <v>0</v>
      </c>
      <c r="NKU191" s="367">
        <f t="shared" si="268"/>
        <v>0</v>
      </c>
      <c r="NKV191" s="367">
        <f t="shared" si="268"/>
        <v>0</v>
      </c>
      <c r="NKW191" s="367">
        <f t="shared" si="268"/>
        <v>0</v>
      </c>
      <c r="NKX191" s="367">
        <f t="shared" si="268"/>
        <v>0</v>
      </c>
      <c r="NKY191" s="367">
        <f t="shared" si="268"/>
        <v>0</v>
      </c>
      <c r="NKZ191" s="367">
        <f t="shared" si="268"/>
        <v>0</v>
      </c>
      <c r="NLA191" s="367">
        <f t="shared" si="268"/>
        <v>0</v>
      </c>
      <c r="NLB191" s="367">
        <f t="shared" si="268"/>
        <v>0</v>
      </c>
      <c r="NLC191" s="367">
        <f t="shared" si="268"/>
        <v>0</v>
      </c>
      <c r="NLD191" s="367">
        <f t="shared" si="268"/>
        <v>0</v>
      </c>
      <c r="NLE191" s="367">
        <f t="shared" si="268"/>
        <v>0</v>
      </c>
      <c r="NLF191" s="367">
        <f t="shared" si="268"/>
        <v>0</v>
      </c>
      <c r="NLG191" s="367">
        <f t="shared" si="268"/>
        <v>0</v>
      </c>
      <c r="NLH191" s="367">
        <f t="shared" si="268"/>
        <v>0</v>
      </c>
      <c r="NLI191" s="367">
        <f t="shared" si="268"/>
        <v>0</v>
      </c>
      <c r="NLJ191" s="367">
        <f t="shared" si="268"/>
        <v>0</v>
      </c>
      <c r="NLK191" s="367">
        <f t="shared" si="268"/>
        <v>0</v>
      </c>
      <c r="NLL191" s="367">
        <f t="shared" si="268"/>
        <v>0</v>
      </c>
      <c r="NLM191" s="367">
        <f t="shared" si="268"/>
        <v>0</v>
      </c>
      <c r="NLN191" s="367">
        <f t="shared" si="268"/>
        <v>0</v>
      </c>
      <c r="NLO191" s="367">
        <f t="shared" si="268"/>
        <v>0</v>
      </c>
      <c r="NLP191" s="367">
        <f t="shared" si="268"/>
        <v>0</v>
      </c>
      <c r="NLQ191" s="367">
        <f t="shared" si="268"/>
        <v>0</v>
      </c>
      <c r="NLR191" s="367">
        <f t="shared" si="268"/>
        <v>0</v>
      </c>
      <c r="NLS191" s="367">
        <f t="shared" ref="NLS191:NOD191" si="269">NLS18+NLS61+NLS105+NLS148</f>
        <v>0</v>
      </c>
      <c r="NLT191" s="367">
        <f t="shared" si="269"/>
        <v>0</v>
      </c>
      <c r="NLU191" s="367">
        <f t="shared" si="269"/>
        <v>0</v>
      </c>
      <c r="NLV191" s="367">
        <f t="shared" si="269"/>
        <v>0</v>
      </c>
      <c r="NLW191" s="367">
        <f t="shared" si="269"/>
        <v>0</v>
      </c>
      <c r="NLX191" s="367">
        <f t="shared" si="269"/>
        <v>0</v>
      </c>
      <c r="NLY191" s="367">
        <f t="shared" si="269"/>
        <v>0</v>
      </c>
      <c r="NLZ191" s="367">
        <f t="shared" si="269"/>
        <v>0</v>
      </c>
      <c r="NMA191" s="367">
        <f t="shared" si="269"/>
        <v>0</v>
      </c>
      <c r="NMB191" s="367">
        <f t="shared" si="269"/>
        <v>0</v>
      </c>
      <c r="NMC191" s="367">
        <f t="shared" si="269"/>
        <v>0</v>
      </c>
      <c r="NMD191" s="367">
        <f t="shared" si="269"/>
        <v>0</v>
      </c>
      <c r="NME191" s="367">
        <f t="shared" si="269"/>
        <v>0</v>
      </c>
      <c r="NMF191" s="367">
        <f t="shared" si="269"/>
        <v>0</v>
      </c>
      <c r="NMG191" s="367">
        <f t="shared" si="269"/>
        <v>0</v>
      </c>
      <c r="NMH191" s="367">
        <f t="shared" si="269"/>
        <v>0</v>
      </c>
      <c r="NMI191" s="367">
        <f t="shared" si="269"/>
        <v>0</v>
      </c>
      <c r="NMJ191" s="367">
        <f t="shared" si="269"/>
        <v>0</v>
      </c>
      <c r="NMK191" s="367">
        <f t="shared" si="269"/>
        <v>0</v>
      </c>
      <c r="NML191" s="367">
        <f t="shared" si="269"/>
        <v>0</v>
      </c>
      <c r="NMM191" s="367">
        <f t="shared" si="269"/>
        <v>0</v>
      </c>
      <c r="NMN191" s="367">
        <f t="shared" si="269"/>
        <v>0</v>
      </c>
      <c r="NMO191" s="367">
        <f t="shared" si="269"/>
        <v>0</v>
      </c>
      <c r="NMP191" s="367">
        <f t="shared" si="269"/>
        <v>0</v>
      </c>
      <c r="NMQ191" s="367">
        <f t="shared" si="269"/>
        <v>0</v>
      </c>
      <c r="NMR191" s="367">
        <f t="shared" si="269"/>
        <v>0</v>
      </c>
      <c r="NMS191" s="367">
        <f t="shared" si="269"/>
        <v>0</v>
      </c>
      <c r="NMT191" s="367">
        <f t="shared" si="269"/>
        <v>0</v>
      </c>
      <c r="NMU191" s="367">
        <f t="shared" si="269"/>
        <v>0</v>
      </c>
      <c r="NMV191" s="367">
        <f t="shared" si="269"/>
        <v>0</v>
      </c>
      <c r="NMW191" s="367">
        <f t="shared" si="269"/>
        <v>0</v>
      </c>
      <c r="NMX191" s="367">
        <f t="shared" si="269"/>
        <v>0</v>
      </c>
      <c r="NMY191" s="367">
        <f t="shared" si="269"/>
        <v>0</v>
      </c>
      <c r="NMZ191" s="367">
        <f t="shared" si="269"/>
        <v>0</v>
      </c>
      <c r="NNA191" s="367">
        <f t="shared" si="269"/>
        <v>0</v>
      </c>
      <c r="NNB191" s="367">
        <f t="shared" si="269"/>
        <v>0</v>
      </c>
      <c r="NNC191" s="367">
        <f t="shared" si="269"/>
        <v>0</v>
      </c>
      <c r="NND191" s="367">
        <f t="shared" si="269"/>
        <v>0</v>
      </c>
      <c r="NNE191" s="367">
        <f t="shared" si="269"/>
        <v>0</v>
      </c>
      <c r="NNF191" s="367">
        <f t="shared" si="269"/>
        <v>0</v>
      </c>
      <c r="NNG191" s="367">
        <f t="shared" si="269"/>
        <v>0</v>
      </c>
      <c r="NNH191" s="367">
        <f t="shared" si="269"/>
        <v>0</v>
      </c>
      <c r="NNI191" s="367">
        <f t="shared" si="269"/>
        <v>0</v>
      </c>
      <c r="NNJ191" s="367">
        <f t="shared" si="269"/>
        <v>0</v>
      </c>
      <c r="NNK191" s="367">
        <f t="shared" si="269"/>
        <v>0</v>
      </c>
      <c r="NNL191" s="367">
        <f t="shared" si="269"/>
        <v>0</v>
      </c>
      <c r="NNM191" s="367">
        <f t="shared" si="269"/>
        <v>0</v>
      </c>
      <c r="NNN191" s="367">
        <f t="shared" si="269"/>
        <v>0</v>
      </c>
      <c r="NNO191" s="367">
        <f t="shared" si="269"/>
        <v>0</v>
      </c>
      <c r="NNP191" s="367">
        <f t="shared" si="269"/>
        <v>0</v>
      </c>
      <c r="NNQ191" s="367">
        <f t="shared" si="269"/>
        <v>0</v>
      </c>
      <c r="NNR191" s="367">
        <f t="shared" si="269"/>
        <v>0</v>
      </c>
      <c r="NNS191" s="367">
        <f t="shared" si="269"/>
        <v>0</v>
      </c>
      <c r="NNT191" s="367">
        <f t="shared" si="269"/>
        <v>0</v>
      </c>
      <c r="NNU191" s="367">
        <f t="shared" si="269"/>
        <v>0</v>
      </c>
      <c r="NNV191" s="367">
        <f t="shared" si="269"/>
        <v>0</v>
      </c>
      <c r="NNW191" s="367">
        <f t="shared" si="269"/>
        <v>0</v>
      </c>
      <c r="NNX191" s="367">
        <f t="shared" si="269"/>
        <v>0</v>
      </c>
      <c r="NNY191" s="367">
        <f t="shared" si="269"/>
        <v>0</v>
      </c>
      <c r="NNZ191" s="367">
        <f t="shared" si="269"/>
        <v>0</v>
      </c>
      <c r="NOA191" s="367">
        <f t="shared" si="269"/>
        <v>0</v>
      </c>
      <c r="NOB191" s="367">
        <f t="shared" si="269"/>
        <v>0</v>
      </c>
      <c r="NOC191" s="367">
        <f t="shared" si="269"/>
        <v>0</v>
      </c>
      <c r="NOD191" s="367">
        <f t="shared" si="269"/>
        <v>0</v>
      </c>
      <c r="NOE191" s="367">
        <f t="shared" ref="NOE191:NQP191" si="270">NOE18+NOE61+NOE105+NOE148</f>
        <v>0</v>
      </c>
      <c r="NOF191" s="367">
        <f t="shared" si="270"/>
        <v>0</v>
      </c>
      <c r="NOG191" s="367">
        <f t="shared" si="270"/>
        <v>0</v>
      </c>
      <c r="NOH191" s="367">
        <f t="shared" si="270"/>
        <v>0</v>
      </c>
      <c r="NOI191" s="367">
        <f t="shared" si="270"/>
        <v>0</v>
      </c>
      <c r="NOJ191" s="367">
        <f t="shared" si="270"/>
        <v>0</v>
      </c>
      <c r="NOK191" s="367">
        <f t="shared" si="270"/>
        <v>0</v>
      </c>
      <c r="NOL191" s="367">
        <f t="shared" si="270"/>
        <v>0</v>
      </c>
      <c r="NOM191" s="367">
        <f t="shared" si="270"/>
        <v>0</v>
      </c>
      <c r="NON191" s="367">
        <f t="shared" si="270"/>
        <v>0</v>
      </c>
      <c r="NOO191" s="367">
        <f t="shared" si="270"/>
        <v>0</v>
      </c>
      <c r="NOP191" s="367">
        <f t="shared" si="270"/>
        <v>0</v>
      </c>
      <c r="NOQ191" s="367">
        <f t="shared" si="270"/>
        <v>0</v>
      </c>
      <c r="NOR191" s="367">
        <f t="shared" si="270"/>
        <v>0</v>
      </c>
      <c r="NOS191" s="367">
        <f t="shared" si="270"/>
        <v>0</v>
      </c>
      <c r="NOT191" s="367">
        <f t="shared" si="270"/>
        <v>0</v>
      </c>
      <c r="NOU191" s="367">
        <f t="shared" si="270"/>
        <v>0</v>
      </c>
      <c r="NOV191" s="367">
        <f t="shared" si="270"/>
        <v>0</v>
      </c>
      <c r="NOW191" s="367">
        <f t="shared" si="270"/>
        <v>0</v>
      </c>
      <c r="NOX191" s="367">
        <f t="shared" si="270"/>
        <v>0</v>
      </c>
      <c r="NOY191" s="367">
        <f t="shared" si="270"/>
        <v>0</v>
      </c>
      <c r="NOZ191" s="367">
        <f t="shared" si="270"/>
        <v>0</v>
      </c>
      <c r="NPA191" s="367">
        <f t="shared" si="270"/>
        <v>0</v>
      </c>
      <c r="NPB191" s="367">
        <f t="shared" si="270"/>
        <v>0</v>
      </c>
      <c r="NPC191" s="367">
        <f t="shared" si="270"/>
        <v>0</v>
      </c>
      <c r="NPD191" s="367">
        <f t="shared" si="270"/>
        <v>0</v>
      </c>
      <c r="NPE191" s="367">
        <f t="shared" si="270"/>
        <v>0</v>
      </c>
      <c r="NPF191" s="367">
        <f t="shared" si="270"/>
        <v>0</v>
      </c>
      <c r="NPG191" s="367">
        <f t="shared" si="270"/>
        <v>0</v>
      </c>
      <c r="NPH191" s="367">
        <f t="shared" si="270"/>
        <v>0</v>
      </c>
      <c r="NPI191" s="367">
        <f t="shared" si="270"/>
        <v>0</v>
      </c>
      <c r="NPJ191" s="367">
        <f t="shared" si="270"/>
        <v>0</v>
      </c>
      <c r="NPK191" s="367">
        <f t="shared" si="270"/>
        <v>0</v>
      </c>
      <c r="NPL191" s="367">
        <f t="shared" si="270"/>
        <v>0</v>
      </c>
      <c r="NPM191" s="367">
        <f t="shared" si="270"/>
        <v>0</v>
      </c>
      <c r="NPN191" s="367">
        <f t="shared" si="270"/>
        <v>0</v>
      </c>
      <c r="NPO191" s="367">
        <f t="shared" si="270"/>
        <v>0</v>
      </c>
      <c r="NPP191" s="367">
        <f t="shared" si="270"/>
        <v>0</v>
      </c>
      <c r="NPQ191" s="367">
        <f t="shared" si="270"/>
        <v>0</v>
      </c>
      <c r="NPR191" s="367">
        <f t="shared" si="270"/>
        <v>0</v>
      </c>
      <c r="NPS191" s="367">
        <f t="shared" si="270"/>
        <v>0</v>
      </c>
      <c r="NPT191" s="367">
        <f t="shared" si="270"/>
        <v>0</v>
      </c>
      <c r="NPU191" s="367">
        <f t="shared" si="270"/>
        <v>0</v>
      </c>
      <c r="NPV191" s="367">
        <f t="shared" si="270"/>
        <v>0</v>
      </c>
      <c r="NPW191" s="367">
        <f t="shared" si="270"/>
        <v>0</v>
      </c>
      <c r="NPX191" s="367">
        <f t="shared" si="270"/>
        <v>0</v>
      </c>
      <c r="NPY191" s="367">
        <f t="shared" si="270"/>
        <v>0</v>
      </c>
      <c r="NPZ191" s="367">
        <f t="shared" si="270"/>
        <v>0</v>
      </c>
      <c r="NQA191" s="367">
        <f t="shared" si="270"/>
        <v>0</v>
      </c>
      <c r="NQB191" s="367">
        <f t="shared" si="270"/>
        <v>0</v>
      </c>
      <c r="NQC191" s="367">
        <f t="shared" si="270"/>
        <v>0</v>
      </c>
      <c r="NQD191" s="367">
        <f t="shared" si="270"/>
        <v>0</v>
      </c>
      <c r="NQE191" s="367">
        <f t="shared" si="270"/>
        <v>0</v>
      </c>
      <c r="NQF191" s="367">
        <f t="shared" si="270"/>
        <v>0</v>
      </c>
      <c r="NQG191" s="367">
        <f t="shared" si="270"/>
        <v>0</v>
      </c>
      <c r="NQH191" s="367">
        <f t="shared" si="270"/>
        <v>0</v>
      </c>
      <c r="NQI191" s="367">
        <f t="shared" si="270"/>
        <v>0</v>
      </c>
      <c r="NQJ191" s="367">
        <f t="shared" si="270"/>
        <v>0</v>
      </c>
      <c r="NQK191" s="367">
        <f t="shared" si="270"/>
        <v>0</v>
      </c>
      <c r="NQL191" s="367">
        <f t="shared" si="270"/>
        <v>0</v>
      </c>
      <c r="NQM191" s="367">
        <f t="shared" si="270"/>
        <v>0</v>
      </c>
      <c r="NQN191" s="367">
        <f t="shared" si="270"/>
        <v>0</v>
      </c>
      <c r="NQO191" s="367">
        <f t="shared" si="270"/>
        <v>0</v>
      </c>
      <c r="NQP191" s="367">
        <f t="shared" si="270"/>
        <v>0</v>
      </c>
      <c r="NQQ191" s="367">
        <f t="shared" ref="NQQ191:NTB191" si="271">NQQ18+NQQ61+NQQ105+NQQ148</f>
        <v>0</v>
      </c>
      <c r="NQR191" s="367">
        <f t="shared" si="271"/>
        <v>0</v>
      </c>
      <c r="NQS191" s="367">
        <f t="shared" si="271"/>
        <v>0</v>
      </c>
      <c r="NQT191" s="367">
        <f t="shared" si="271"/>
        <v>0</v>
      </c>
      <c r="NQU191" s="367">
        <f t="shared" si="271"/>
        <v>0</v>
      </c>
      <c r="NQV191" s="367">
        <f t="shared" si="271"/>
        <v>0</v>
      </c>
      <c r="NQW191" s="367">
        <f t="shared" si="271"/>
        <v>0</v>
      </c>
      <c r="NQX191" s="367">
        <f t="shared" si="271"/>
        <v>0</v>
      </c>
      <c r="NQY191" s="367">
        <f t="shared" si="271"/>
        <v>0</v>
      </c>
      <c r="NQZ191" s="367">
        <f t="shared" si="271"/>
        <v>0</v>
      </c>
      <c r="NRA191" s="367">
        <f t="shared" si="271"/>
        <v>0</v>
      </c>
      <c r="NRB191" s="367">
        <f t="shared" si="271"/>
        <v>0</v>
      </c>
      <c r="NRC191" s="367">
        <f t="shared" si="271"/>
        <v>0</v>
      </c>
      <c r="NRD191" s="367">
        <f t="shared" si="271"/>
        <v>0</v>
      </c>
      <c r="NRE191" s="367">
        <f t="shared" si="271"/>
        <v>0</v>
      </c>
      <c r="NRF191" s="367">
        <f t="shared" si="271"/>
        <v>0</v>
      </c>
      <c r="NRG191" s="367">
        <f t="shared" si="271"/>
        <v>0</v>
      </c>
      <c r="NRH191" s="367">
        <f t="shared" si="271"/>
        <v>0</v>
      </c>
      <c r="NRI191" s="367">
        <f t="shared" si="271"/>
        <v>0</v>
      </c>
      <c r="NRJ191" s="367">
        <f t="shared" si="271"/>
        <v>0</v>
      </c>
      <c r="NRK191" s="367">
        <f t="shared" si="271"/>
        <v>0</v>
      </c>
      <c r="NRL191" s="367">
        <f t="shared" si="271"/>
        <v>0</v>
      </c>
      <c r="NRM191" s="367">
        <f t="shared" si="271"/>
        <v>0</v>
      </c>
      <c r="NRN191" s="367">
        <f t="shared" si="271"/>
        <v>0</v>
      </c>
      <c r="NRO191" s="367">
        <f t="shared" si="271"/>
        <v>0</v>
      </c>
      <c r="NRP191" s="367">
        <f t="shared" si="271"/>
        <v>0</v>
      </c>
      <c r="NRQ191" s="367">
        <f t="shared" si="271"/>
        <v>0</v>
      </c>
      <c r="NRR191" s="367">
        <f t="shared" si="271"/>
        <v>0</v>
      </c>
      <c r="NRS191" s="367">
        <f t="shared" si="271"/>
        <v>0</v>
      </c>
      <c r="NRT191" s="367">
        <f t="shared" si="271"/>
        <v>0</v>
      </c>
      <c r="NRU191" s="367">
        <f t="shared" si="271"/>
        <v>0</v>
      </c>
      <c r="NRV191" s="367">
        <f t="shared" si="271"/>
        <v>0</v>
      </c>
      <c r="NRW191" s="367">
        <f t="shared" si="271"/>
        <v>0</v>
      </c>
      <c r="NRX191" s="367">
        <f t="shared" si="271"/>
        <v>0</v>
      </c>
      <c r="NRY191" s="367">
        <f t="shared" si="271"/>
        <v>0</v>
      </c>
      <c r="NRZ191" s="367">
        <f t="shared" si="271"/>
        <v>0</v>
      </c>
      <c r="NSA191" s="367">
        <f t="shared" si="271"/>
        <v>0</v>
      </c>
      <c r="NSB191" s="367">
        <f t="shared" si="271"/>
        <v>0</v>
      </c>
      <c r="NSC191" s="367">
        <f t="shared" si="271"/>
        <v>0</v>
      </c>
      <c r="NSD191" s="367">
        <f t="shared" si="271"/>
        <v>0</v>
      </c>
      <c r="NSE191" s="367">
        <f t="shared" si="271"/>
        <v>0</v>
      </c>
      <c r="NSF191" s="367">
        <f t="shared" si="271"/>
        <v>0</v>
      </c>
      <c r="NSG191" s="367">
        <f t="shared" si="271"/>
        <v>0</v>
      </c>
      <c r="NSH191" s="367">
        <f t="shared" si="271"/>
        <v>0</v>
      </c>
      <c r="NSI191" s="367">
        <f t="shared" si="271"/>
        <v>0</v>
      </c>
      <c r="NSJ191" s="367">
        <f t="shared" si="271"/>
        <v>0</v>
      </c>
      <c r="NSK191" s="367">
        <f t="shared" si="271"/>
        <v>0</v>
      </c>
      <c r="NSL191" s="367">
        <f t="shared" si="271"/>
        <v>0</v>
      </c>
      <c r="NSM191" s="367">
        <f t="shared" si="271"/>
        <v>0</v>
      </c>
      <c r="NSN191" s="367">
        <f t="shared" si="271"/>
        <v>0</v>
      </c>
      <c r="NSO191" s="367">
        <f t="shared" si="271"/>
        <v>0</v>
      </c>
      <c r="NSP191" s="367">
        <f t="shared" si="271"/>
        <v>0</v>
      </c>
      <c r="NSQ191" s="367">
        <f t="shared" si="271"/>
        <v>0</v>
      </c>
      <c r="NSR191" s="367">
        <f t="shared" si="271"/>
        <v>0</v>
      </c>
      <c r="NSS191" s="367">
        <f t="shared" si="271"/>
        <v>0</v>
      </c>
      <c r="NST191" s="367">
        <f t="shared" si="271"/>
        <v>0</v>
      </c>
      <c r="NSU191" s="367">
        <f t="shared" si="271"/>
        <v>0</v>
      </c>
      <c r="NSV191" s="367">
        <f t="shared" si="271"/>
        <v>0</v>
      </c>
      <c r="NSW191" s="367">
        <f t="shared" si="271"/>
        <v>0</v>
      </c>
      <c r="NSX191" s="367">
        <f t="shared" si="271"/>
        <v>0</v>
      </c>
      <c r="NSY191" s="367">
        <f t="shared" si="271"/>
        <v>0</v>
      </c>
      <c r="NSZ191" s="367">
        <f t="shared" si="271"/>
        <v>0</v>
      </c>
      <c r="NTA191" s="367">
        <f t="shared" si="271"/>
        <v>0</v>
      </c>
      <c r="NTB191" s="367">
        <f t="shared" si="271"/>
        <v>0</v>
      </c>
      <c r="NTC191" s="367">
        <f t="shared" ref="NTC191:NVN191" si="272">NTC18+NTC61+NTC105+NTC148</f>
        <v>0</v>
      </c>
      <c r="NTD191" s="367">
        <f t="shared" si="272"/>
        <v>0</v>
      </c>
      <c r="NTE191" s="367">
        <f t="shared" si="272"/>
        <v>0</v>
      </c>
      <c r="NTF191" s="367">
        <f t="shared" si="272"/>
        <v>0</v>
      </c>
      <c r="NTG191" s="367">
        <f t="shared" si="272"/>
        <v>0</v>
      </c>
      <c r="NTH191" s="367">
        <f t="shared" si="272"/>
        <v>0</v>
      </c>
      <c r="NTI191" s="367">
        <f t="shared" si="272"/>
        <v>0</v>
      </c>
      <c r="NTJ191" s="367">
        <f t="shared" si="272"/>
        <v>0</v>
      </c>
      <c r="NTK191" s="367">
        <f t="shared" si="272"/>
        <v>0</v>
      </c>
      <c r="NTL191" s="367">
        <f t="shared" si="272"/>
        <v>0</v>
      </c>
      <c r="NTM191" s="367">
        <f t="shared" si="272"/>
        <v>0</v>
      </c>
      <c r="NTN191" s="367">
        <f t="shared" si="272"/>
        <v>0</v>
      </c>
      <c r="NTO191" s="367">
        <f t="shared" si="272"/>
        <v>0</v>
      </c>
      <c r="NTP191" s="367">
        <f t="shared" si="272"/>
        <v>0</v>
      </c>
      <c r="NTQ191" s="367">
        <f t="shared" si="272"/>
        <v>0</v>
      </c>
      <c r="NTR191" s="367">
        <f t="shared" si="272"/>
        <v>0</v>
      </c>
      <c r="NTS191" s="367">
        <f t="shared" si="272"/>
        <v>0</v>
      </c>
      <c r="NTT191" s="367">
        <f t="shared" si="272"/>
        <v>0</v>
      </c>
      <c r="NTU191" s="367">
        <f t="shared" si="272"/>
        <v>0</v>
      </c>
      <c r="NTV191" s="367">
        <f t="shared" si="272"/>
        <v>0</v>
      </c>
      <c r="NTW191" s="367">
        <f t="shared" si="272"/>
        <v>0</v>
      </c>
      <c r="NTX191" s="367">
        <f t="shared" si="272"/>
        <v>0</v>
      </c>
      <c r="NTY191" s="367">
        <f t="shared" si="272"/>
        <v>0</v>
      </c>
      <c r="NTZ191" s="367">
        <f t="shared" si="272"/>
        <v>0</v>
      </c>
      <c r="NUA191" s="367">
        <f t="shared" si="272"/>
        <v>0</v>
      </c>
      <c r="NUB191" s="367">
        <f t="shared" si="272"/>
        <v>0</v>
      </c>
      <c r="NUC191" s="367">
        <f t="shared" si="272"/>
        <v>0</v>
      </c>
      <c r="NUD191" s="367">
        <f t="shared" si="272"/>
        <v>0</v>
      </c>
      <c r="NUE191" s="367">
        <f t="shared" si="272"/>
        <v>0</v>
      </c>
      <c r="NUF191" s="367">
        <f t="shared" si="272"/>
        <v>0</v>
      </c>
      <c r="NUG191" s="367">
        <f t="shared" si="272"/>
        <v>0</v>
      </c>
      <c r="NUH191" s="367">
        <f t="shared" si="272"/>
        <v>0</v>
      </c>
      <c r="NUI191" s="367">
        <f t="shared" si="272"/>
        <v>0</v>
      </c>
      <c r="NUJ191" s="367">
        <f t="shared" si="272"/>
        <v>0</v>
      </c>
      <c r="NUK191" s="367">
        <f t="shared" si="272"/>
        <v>0</v>
      </c>
      <c r="NUL191" s="367">
        <f t="shared" si="272"/>
        <v>0</v>
      </c>
      <c r="NUM191" s="367">
        <f t="shared" si="272"/>
        <v>0</v>
      </c>
      <c r="NUN191" s="367">
        <f t="shared" si="272"/>
        <v>0</v>
      </c>
      <c r="NUO191" s="367">
        <f t="shared" si="272"/>
        <v>0</v>
      </c>
      <c r="NUP191" s="367">
        <f t="shared" si="272"/>
        <v>0</v>
      </c>
      <c r="NUQ191" s="367">
        <f t="shared" si="272"/>
        <v>0</v>
      </c>
      <c r="NUR191" s="367">
        <f t="shared" si="272"/>
        <v>0</v>
      </c>
      <c r="NUS191" s="367">
        <f t="shared" si="272"/>
        <v>0</v>
      </c>
      <c r="NUT191" s="367">
        <f t="shared" si="272"/>
        <v>0</v>
      </c>
      <c r="NUU191" s="367">
        <f t="shared" si="272"/>
        <v>0</v>
      </c>
      <c r="NUV191" s="367">
        <f t="shared" si="272"/>
        <v>0</v>
      </c>
      <c r="NUW191" s="367">
        <f t="shared" si="272"/>
        <v>0</v>
      </c>
      <c r="NUX191" s="367">
        <f t="shared" si="272"/>
        <v>0</v>
      </c>
      <c r="NUY191" s="367">
        <f t="shared" si="272"/>
        <v>0</v>
      </c>
      <c r="NUZ191" s="367">
        <f t="shared" si="272"/>
        <v>0</v>
      </c>
      <c r="NVA191" s="367">
        <f t="shared" si="272"/>
        <v>0</v>
      </c>
      <c r="NVB191" s="367">
        <f t="shared" si="272"/>
        <v>0</v>
      </c>
      <c r="NVC191" s="367">
        <f t="shared" si="272"/>
        <v>0</v>
      </c>
      <c r="NVD191" s="367">
        <f t="shared" si="272"/>
        <v>0</v>
      </c>
      <c r="NVE191" s="367">
        <f t="shared" si="272"/>
        <v>0</v>
      </c>
      <c r="NVF191" s="367">
        <f t="shared" si="272"/>
        <v>0</v>
      </c>
      <c r="NVG191" s="367">
        <f t="shared" si="272"/>
        <v>0</v>
      </c>
      <c r="NVH191" s="367">
        <f t="shared" si="272"/>
        <v>0</v>
      </c>
      <c r="NVI191" s="367">
        <f t="shared" si="272"/>
        <v>0</v>
      </c>
      <c r="NVJ191" s="367">
        <f t="shared" si="272"/>
        <v>0</v>
      </c>
      <c r="NVK191" s="367">
        <f t="shared" si="272"/>
        <v>0</v>
      </c>
      <c r="NVL191" s="367">
        <f t="shared" si="272"/>
        <v>0</v>
      </c>
      <c r="NVM191" s="367">
        <f t="shared" si="272"/>
        <v>0</v>
      </c>
      <c r="NVN191" s="367">
        <f t="shared" si="272"/>
        <v>0</v>
      </c>
      <c r="NVO191" s="367">
        <f t="shared" ref="NVO191:NXZ191" si="273">NVO18+NVO61+NVO105+NVO148</f>
        <v>0</v>
      </c>
      <c r="NVP191" s="367">
        <f t="shared" si="273"/>
        <v>0</v>
      </c>
      <c r="NVQ191" s="367">
        <f t="shared" si="273"/>
        <v>0</v>
      </c>
      <c r="NVR191" s="367">
        <f t="shared" si="273"/>
        <v>0</v>
      </c>
      <c r="NVS191" s="367">
        <f t="shared" si="273"/>
        <v>0</v>
      </c>
      <c r="NVT191" s="367">
        <f t="shared" si="273"/>
        <v>0</v>
      </c>
      <c r="NVU191" s="367">
        <f t="shared" si="273"/>
        <v>0</v>
      </c>
      <c r="NVV191" s="367">
        <f t="shared" si="273"/>
        <v>0</v>
      </c>
      <c r="NVW191" s="367">
        <f t="shared" si="273"/>
        <v>0</v>
      </c>
      <c r="NVX191" s="367">
        <f t="shared" si="273"/>
        <v>0</v>
      </c>
      <c r="NVY191" s="367">
        <f t="shared" si="273"/>
        <v>0</v>
      </c>
      <c r="NVZ191" s="367">
        <f t="shared" si="273"/>
        <v>0</v>
      </c>
      <c r="NWA191" s="367">
        <f t="shared" si="273"/>
        <v>0</v>
      </c>
      <c r="NWB191" s="367">
        <f t="shared" si="273"/>
        <v>0</v>
      </c>
      <c r="NWC191" s="367">
        <f t="shared" si="273"/>
        <v>0</v>
      </c>
      <c r="NWD191" s="367">
        <f t="shared" si="273"/>
        <v>0</v>
      </c>
      <c r="NWE191" s="367">
        <f t="shared" si="273"/>
        <v>0</v>
      </c>
      <c r="NWF191" s="367">
        <f t="shared" si="273"/>
        <v>0</v>
      </c>
      <c r="NWG191" s="367">
        <f t="shared" si="273"/>
        <v>0</v>
      </c>
      <c r="NWH191" s="367">
        <f t="shared" si="273"/>
        <v>0</v>
      </c>
      <c r="NWI191" s="367">
        <f t="shared" si="273"/>
        <v>0</v>
      </c>
      <c r="NWJ191" s="367">
        <f t="shared" si="273"/>
        <v>0</v>
      </c>
      <c r="NWK191" s="367">
        <f t="shared" si="273"/>
        <v>0</v>
      </c>
      <c r="NWL191" s="367">
        <f t="shared" si="273"/>
        <v>0</v>
      </c>
      <c r="NWM191" s="367">
        <f t="shared" si="273"/>
        <v>0</v>
      </c>
      <c r="NWN191" s="367">
        <f t="shared" si="273"/>
        <v>0</v>
      </c>
      <c r="NWO191" s="367">
        <f t="shared" si="273"/>
        <v>0</v>
      </c>
      <c r="NWP191" s="367">
        <f t="shared" si="273"/>
        <v>0</v>
      </c>
      <c r="NWQ191" s="367">
        <f t="shared" si="273"/>
        <v>0</v>
      </c>
      <c r="NWR191" s="367">
        <f t="shared" si="273"/>
        <v>0</v>
      </c>
      <c r="NWS191" s="367">
        <f t="shared" si="273"/>
        <v>0</v>
      </c>
      <c r="NWT191" s="367">
        <f t="shared" si="273"/>
        <v>0</v>
      </c>
      <c r="NWU191" s="367">
        <f t="shared" si="273"/>
        <v>0</v>
      </c>
      <c r="NWV191" s="367">
        <f t="shared" si="273"/>
        <v>0</v>
      </c>
      <c r="NWW191" s="367">
        <f t="shared" si="273"/>
        <v>0</v>
      </c>
      <c r="NWX191" s="367">
        <f t="shared" si="273"/>
        <v>0</v>
      </c>
      <c r="NWY191" s="367">
        <f t="shared" si="273"/>
        <v>0</v>
      </c>
      <c r="NWZ191" s="367">
        <f t="shared" si="273"/>
        <v>0</v>
      </c>
      <c r="NXA191" s="367">
        <f t="shared" si="273"/>
        <v>0</v>
      </c>
      <c r="NXB191" s="367">
        <f t="shared" si="273"/>
        <v>0</v>
      </c>
      <c r="NXC191" s="367">
        <f t="shared" si="273"/>
        <v>0</v>
      </c>
      <c r="NXD191" s="367">
        <f t="shared" si="273"/>
        <v>0</v>
      </c>
      <c r="NXE191" s="367">
        <f t="shared" si="273"/>
        <v>0</v>
      </c>
      <c r="NXF191" s="367">
        <f t="shared" si="273"/>
        <v>0</v>
      </c>
      <c r="NXG191" s="367">
        <f t="shared" si="273"/>
        <v>0</v>
      </c>
      <c r="NXH191" s="367">
        <f t="shared" si="273"/>
        <v>0</v>
      </c>
      <c r="NXI191" s="367">
        <f t="shared" si="273"/>
        <v>0</v>
      </c>
      <c r="NXJ191" s="367">
        <f t="shared" si="273"/>
        <v>0</v>
      </c>
      <c r="NXK191" s="367">
        <f t="shared" si="273"/>
        <v>0</v>
      </c>
      <c r="NXL191" s="367">
        <f t="shared" si="273"/>
        <v>0</v>
      </c>
      <c r="NXM191" s="367">
        <f t="shared" si="273"/>
        <v>0</v>
      </c>
      <c r="NXN191" s="367">
        <f t="shared" si="273"/>
        <v>0</v>
      </c>
      <c r="NXO191" s="367">
        <f t="shared" si="273"/>
        <v>0</v>
      </c>
      <c r="NXP191" s="367">
        <f t="shared" si="273"/>
        <v>0</v>
      </c>
      <c r="NXQ191" s="367">
        <f t="shared" si="273"/>
        <v>0</v>
      </c>
      <c r="NXR191" s="367">
        <f t="shared" si="273"/>
        <v>0</v>
      </c>
      <c r="NXS191" s="367">
        <f t="shared" si="273"/>
        <v>0</v>
      </c>
      <c r="NXT191" s="367">
        <f t="shared" si="273"/>
        <v>0</v>
      </c>
      <c r="NXU191" s="367">
        <f t="shared" si="273"/>
        <v>0</v>
      </c>
      <c r="NXV191" s="367">
        <f t="shared" si="273"/>
        <v>0</v>
      </c>
      <c r="NXW191" s="367">
        <f t="shared" si="273"/>
        <v>0</v>
      </c>
      <c r="NXX191" s="367">
        <f t="shared" si="273"/>
        <v>0</v>
      </c>
      <c r="NXY191" s="367">
        <f t="shared" si="273"/>
        <v>0</v>
      </c>
      <c r="NXZ191" s="367">
        <f t="shared" si="273"/>
        <v>0</v>
      </c>
      <c r="NYA191" s="367">
        <f t="shared" ref="NYA191:OAL191" si="274">NYA18+NYA61+NYA105+NYA148</f>
        <v>0</v>
      </c>
      <c r="NYB191" s="367">
        <f t="shared" si="274"/>
        <v>0</v>
      </c>
      <c r="NYC191" s="367">
        <f t="shared" si="274"/>
        <v>0</v>
      </c>
      <c r="NYD191" s="367">
        <f t="shared" si="274"/>
        <v>0</v>
      </c>
      <c r="NYE191" s="367">
        <f t="shared" si="274"/>
        <v>0</v>
      </c>
      <c r="NYF191" s="367">
        <f t="shared" si="274"/>
        <v>0</v>
      </c>
      <c r="NYG191" s="367">
        <f t="shared" si="274"/>
        <v>0</v>
      </c>
      <c r="NYH191" s="367">
        <f t="shared" si="274"/>
        <v>0</v>
      </c>
      <c r="NYI191" s="367">
        <f t="shared" si="274"/>
        <v>0</v>
      </c>
      <c r="NYJ191" s="367">
        <f t="shared" si="274"/>
        <v>0</v>
      </c>
      <c r="NYK191" s="367">
        <f t="shared" si="274"/>
        <v>0</v>
      </c>
      <c r="NYL191" s="367">
        <f t="shared" si="274"/>
        <v>0</v>
      </c>
      <c r="NYM191" s="367">
        <f t="shared" si="274"/>
        <v>0</v>
      </c>
      <c r="NYN191" s="367">
        <f t="shared" si="274"/>
        <v>0</v>
      </c>
      <c r="NYO191" s="367">
        <f t="shared" si="274"/>
        <v>0</v>
      </c>
      <c r="NYP191" s="367">
        <f t="shared" si="274"/>
        <v>0</v>
      </c>
      <c r="NYQ191" s="367">
        <f t="shared" si="274"/>
        <v>0</v>
      </c>
      <c r="NYR191" s="367">
        <f t="shared" si="274"/>
        <v>0</v>
      </c>
      <c r="NYS191" s="367">
        <f t="shared" si="274"/>
        <v>0</v>
      </c>
      <c r="NYT191" s="367">
        <f t="shared" si="274"/>
        <v>0</v>
      </c>
      <c r="NYU191" s="367">
        <f t="shared" si="274"/>
        <v>0</v>
      </c>
      <c r="NYV191" s="367">
        <f t="shared" si="274"/>
        <v>0</v>
      </c>
      <c r="NYW191" s="367">
        <f t="shared" si="274"/>
        <v>0</v>
      </c>
      <c r="NYX191" s="367">
        <f t="shared" si="274"/>
        <v>0</v>
      </c>
      <c r="NYY191" s="367">
        <f t="shared" si="274"/>
        <v>0</v>
      </c>
      <c r="NYZ191" s="367">
        <f t="shared" si="274"/>
        <v>0</v>
      </c>
      <c r="NZA191" s="367">
        <f t="shared" si="274"/>
        <v>0</v>
      </c>
      <c r="NZB191" s="367">
        <f t="shared" si="274"/>
        <v>0</v>
      </c>
      <c r="NZC191" s="367">
        <f t="shared" si="274"/>
        <v>0</v>
      </c>
      <c r="NZD191" s="367">
        <f t="shared" si="274"/>
        <v>0</v>
      </c>
      <c r="NZE191" s="367">
        <f t="shared" si="274"/>
        <v>0</v>
      </c>
      <c r="NZF191" s="367">
        <f t="shared" si="274"/>
        <v>0</v>
      </c>
      <c r="NZG191" s="367">
        <f t="shared" si="274"/>
        <v>0</v>
      </c>
      <c r="NZH191" s="367">
        <f t="shared" si="274"/>
        <v>0</v>
      </c>
      <c r="NZI191" s="367">
        <f t="shared" si="274"/>
        <v>0</v>
      </c>
      <c r="NZJ191" s="367">
        <f t="shared" si="274"/>
        <v>0</v>
      </c>
      <c r="NZK191" s="367">
        <f t="shared" si="274"/>
        <v>0</v>
      </c>
      <c r="NZL191" s="367">
        <f t="shared" si="274"/>
        <v>0</v>
      </c>
      <c r="NZM191" s="367">
        <f t="shared" si="274"/>
        <v>0</v>
      </c>
      <c r="NZN191" s="367">
        <f t="shared" si="274"/>
        <v>0</v>
      </c>
      <c r="NZO191" s="367">
        <f t="shared" si="274"/>
        <v>0</v>
      </c>
      <c r="NZP191" s="367">
        <f t="shared" si="274"/>
        <v>0</v>
      </c>
      <c r="NZQ191" s="367">
        <f t="shared" si="274"/>
        <v>0</v>
      </c>
      <c r="NZR191" s="367">
        <f t="shared" si="274"/>
        <v>0</v>
      </c>
      <c r="NZS191" s="367">
        <f t="shared" si="274"/>
        <v>0</v>
      </c>
      <c r="NZT191" s="367">
        <f t="shared" si="274"/>
        <v>0</v>
      </c>
      <c r="NZU191" s="367">
        <f t="shared" si="274"/>
        <v>0</v>
      </c>
      <c r="NZV191" s="367">
        <f t="shared" si="274"/>
        <v>0</v>
      </c>
      <c r="NZW191" s="367">
        <f t="shared" si="274"/>
        <v>0</v>
      </c>
      <c r="NZX191" s="367">
        <f t="shared" si="274"/>
        <v>0</v>
      </c>
      <c r="NZY191" s="367">
        <f t="shared" si="274"/>
        <v>0</v>
      </c>
      <c r="NZZ191" s="367">
        <f t="shared" si="274"/>
        <v>0</v>
      </c>
      <c r="OAA191" s="367">
        <f t="shared" si="274"/>
        <v>0</v>
      </c>
      <c r="OAB191" s="367">
        <f t="shared" si="274"/>
        <v>0</v>
      </c>
      <c r="OAC191" s="367">
        <f t="shared" si="274"/>
        <v>0</v>
      </c>
      <c r="OAD191" s="367">
        <f t="shared" si="274"/>
        <v>0</v>
      </c>
      <c r="OAE191" s="367">
        <f t="shared" si="274"/>
        <v>0</v>
      </c>
      <c r="OAF191" s="367">
        <f t="shared" si="274"/>
        <v>0</v>
      </c>
      <c r="OAG191" s="367">
        <f t="shared" si="274"/>
        <v>0</v>
      </c>
      <c r="OAH191" s="367">
        <f t="shared" si="274"/>
        <v>0</v>
      </c>
      <c r="OAI191" s="367">
        <f t="shared" si="274"/>
        <v>0</v>
      </c>
      <c r="OAJ191" s="367">
        <f t="shared" si="274"/>
        <v>0</v>
      </c>
      <c r="OAK191" s="367">
        <f t="shared" si="274"/>
        <v>0</v>
      </c>
      <c r="OAL191" s="367">
        <f t="shared" si="274"/>
        <v>0</v>
      </c>
      <c r="OAM191" s="367">
        <f t="shared" ref="OAM191:OCX191" si="275">OAM18+OAM61+OAM105+OAM148</f>
        <v>0</v>
      </c>
      <c r="OAN191" s="367">
        <f t="shared" si="275"/>
        <v>0</v>
      </c>
      <c r="OAO191" s="367">
        <f t="shared" si="275"/>
        <v>0</v>
      </c>
      <c r="OAP191" s="367">
        <f t="shared" si="275"/>
        <v>0</v>
      </c>
      <c r="OAQ191" s="367">
        <f t="shared" si="275"/>
        <v>0</v>
      </c>
      <c r="OAR191" s="367">
        <f t="shared" si="275"/>
        <v>0</v>
      </c>
      <c r="OAS191" s="367">
        <f t="shared" si="275"/>
        <v>0</v>
      </c>
      <c r="OAT191" s="367">
        <f t="shared" si="275"/>
        <v>0</v>
      </c>
      <c r="OAU191" s="367">
        <f t="shared" si="275"/>
        <v>0</v>
      </c>
      <c r="OAV191" s="367">
        <f t="shared" si="275"/>
        <v>0</v>
      </c>
      <c r="OAW191" s="367">
        <f t="shared" si="275"/>
        <v>0</v>
      </c>
      <c r="OAX191" s="367">
        <f t="shared" si="275"/>
        <v>0</v>
      </c>
      <c r="OAY191" s="367">
        <f t="shared" si="275"/>
        <v>0</v>
      </c>
      <c r="OAZ191" s="367">
        <f t="shared" si="275"/>
        <v>0</v>
      </c>
      <c r="OBA191" s="367">
        <f t="shared" si="275"/>
        <v>0</v>
      </c>
      <c r="OBB191" s="367">
        <f t="shared" si="275"/>
        <v>0</v>
      </c>
      <c r="OBC191" s="367">
        <f t="shared" si="275"/>
        <v>0</v>
      </c>
      <c r="OBD191" s="367">
        <f t="shared" si="275"/>
        <v>0</v>
      </c>
      <c r="OBE191" s="367">
        <f t="shared" si="275"/>
        <v>0</v>
      </c>
      <c r="OBF191" s="367">
        <f t="shared" si="275"/>
        <v>0</v>
      </c>
      <c r="OBG191" s="367">
        <f t="shared" si="275"/>
        <v>0</v>
      </c>
      <c r="OBH191" s="367">
        <f t="shared" si="275"/>
        <v>0</v>
      </c>
      <c r="OBI191" s="367">
        <f t="shared" si="275"/>
        <v>0</v>
      </c>
      <c r="OBJ191" s="367">
        <f t="shared" si="275"/>
        <v>0</v>
      </c>
      <c r="OBK191" s="367">
        <f t="shared" si="275"/>
        <v>0</v>
      </c>
      <c r="OBL191" s="367">
        <f t="shared" si="275"/>
        <v>0</v>
      </c>
      <c r="OBM191" s="367">
        <f t="shared" si="275"/>
        <v>0</v>
      </c>
      <c r="OBN191" s="367">
        <f t="shared" si="275"/>
        <v>0</v>
      </c>
      <c r="OBO191" s="367">
        <f t="shared" si="275"/>
        <v>0</v>
      </c>
      <c r="OBP191" s="367">
        <f t="shared" si="275"/>
        <v>0</v>
      </c>
      <c r="OBQ191" s="367">
        <f t="shared" si="275"/>
        <v>0</v>
      </c>
      <c r="OBR191" s="367">
        <f t="shared" si="275"/>
        <v>0</v>
      </c>
      <c r="OBS191" s="367">
        <f t="shared" si="275"/>
        <v>0</v>
      </c>
      <c r="OBT191" s="367">
        <f t="shared" si="275"/>
        <v>0</v>
      </c>
      <c r="OBU191" s="367">
        <f t="shared" si="275"/>
        <v>0</v>
      </c>
      <c r="OBV191" s="367">
        <f t="shared" si="275"/>
        <v>0</v>
      </c>
      <c r="OBW191" s="367">
        <f t="shared" si="275"/>
        <v>0</v>
      </c>
      <c r="OBX191" s="367">
        <f t="shared" si="275"/>
        <v>0</v>
      </c>
      <c r="OBY191" s="367">
        <f t="shared" si="275"/>
        <v>0</v>
      </c>
      <c r="OBZ191" s="367">
        <f t="shared" si="275"/>
        <v>0</v>
      </c>
      <c r="OCA191" s="367">
        <f t="shared" si="275"/>
        <v>0</v>
      </c>
      <c r="OCB191" s="367">
        <f t="shared" si="275"/>
        <v>0</v>
      </c>
      <c r="OCC191" s="367">
        <f t="shared" si="275"/>
        <v>0</v>
      </c>
      <c r="OCD191" s="367">
        <f t="shared" si="275"/>
        <v>0</v>
      </c>
      <c r="OCE191" s="367">
        <f t="shared" si="275"/>
        <v>0</v>
      </c>
      <c r="OCF191" s="367">
        <f t="shared" si="275"/>
        <v>0</v>
      </c>
      <c r="OCG191" s="367">
        <f t="shared" si="275"/>
        <v>0</v>
      </c>
      <c r="OCH191" s="367">
        <f t="shared" si="275"/>
        <v>0</v>
      </c>
      <c r="OCI191" s="367">
        <f t="shared" si="275"/>
        <v>0</v>
      </c>
      <c r="OCJ191" s="367">
        <f t="shared" si="275"/>
        <v>0</v>
      </c>
      <c r="OCK191" s="367">
        <f t="shared" si="275"/>
        <v>0</v>
      </c>
      <c r="OCL191" s="367">
        <f t="shared" si="275"/>
        <v>0</v>
      </c>
      <c r="OCM191" s="367">
        <f t="shared" si="275"/>
        <v>0</v>
      </c>
      <c r="OCN191" s="367">
        <f t="shared" si="275"/>
        <v>0</v>
      </c>
      <c r="OCO191" s="367">
        <f t="shared" si="275"/>
        <v>0</v>
      </c>
      <c r="OCP191" s="367">
        <f t="shared" si="275"/>
        <v>0</v>
      </c>
      <c r="OCQ191" s="367">
        <f t="shared" si="275"/>
        <v>0</v>
      </c>
      <c r="OCR191" s="367">
        <f t="shared" si="275"/>
        <v>0</v>
      </c>
      <c r="OCS191" s="367">
        <f t="shared" si="275"/>
        <v>0</v>
      </c>
      <c r="OCT191" s="367">
        <f t="shared" si="275"/>
        <v>0</v>
      </c>
      <c r="OCU191" s="367">
        <f t="shared" si="275"/>
        <v>0</v>
      </c>
      <c r="OCV191" s="367">
        <f t="shared" si="275"/>
        <v>0</v>
      </c>
      <c r="OCW191" s="367">
        <f t="shared" si="275"/>
        <v>0</v>
      </c>
      <c r="OCX191" s="367">
        <f t="shared" si="275"/>
        <v>0</v>
      </c>
      <c r="OCY191" s="367">
        <f t="shared" ref="OCY191:OFJ191" si="276">OCY18+OCY61+OCY105+OCY148</f>
        <v>0</v>
      </c>
      <c r="OCZ191" s="367">
        <f t="shared" si="276"/>
        <v>0</v>
      </c>
      <c r="ODA191" s="367">
        <f t="shared" si="276"/>
        <v>0</v>
      </c>
      <c r="ODB191" s="367">
        <f t="shared" si="276"/>
        <v>0</v>
      </c>
      <c r="ODC191" s="367">
        <f t="shared" si="276"/>
        <v>0</v>
      </c>
      <c r="ODD191" s="367">
        <f t="shared" si="276"/>
        <v>0</v>
      </c>
      <c r="ODE191" s="367">
        <f t="shared" si="276"/>
        <v>0</v>
      </c>
      <c r="ODF191" s="367">
        <f t="shared" si="276"/>
        <v>0</v>
      </c>
      <c r="ODG191" s="367">
        <f t="shared" si="276"/>
        <v>0</v>
      </c>
      <c r="ODH191" s="367">
        <f t="shared" si="276"/>
        <v>0</v>
      </c>
      <c r="ODI191" s="367">
        <f t="shared" si="276"/>
        <v>0</v>
      </c>
      <c r="ODJ191" s="367">
        <f t="shared" si="276"/>
        <v>0</v>
      </c>
      <c r="ODK191" s="367">
        <f t="shared" si="276"/>
        <v>0</v>
      </c>
      <c r="ODL191" s="367">
        <f t="shared" si="276"/>
        <v>0</v>
      </c>
      <c r="ODM191" s="367">
        <f t="shared" si="276"/>
        <v>0</v>
      </c>
      <c r="ODN191" s="367">
        <f t="shared" si="276"/>
        <v>0</v>
      </c>
      <c r="ODO191" s="367">
        <f t="shared" si="276"/>
        <v>0</v>
      </c>
      <c r="ODP191" s="367">
        <f t="shared" si="276"/>
        <v>0</v>
      </c>
      <c r="ODQ191" s="367">
        <f t="shared" si="276"/>
        <v>0</v>
      </c>
      <c r="ODR191" s="367">
        <f t="shared" si="276"/>
        <v>0</v>
      </c>
      <c r="ODS191" s="367">
        <f t="shared" si="276"/>
        <v>0</v>
      </c>
      <c r="ODT191" s="367">
        <f t="shared" si="276"/>
        <v>0</v>
      </c>
      <c r="ODU191" s="367">
        <f t="shared" si="276"/>
        <v>0</v>
      </c>
      <c r="ODV191" s="367">
        <f t="shared" si="276"/>
        <v>0</v>
      </c>
      <c r="ODW191" s="367">
        <f t="shared" si="276"/>
        <v>0</v>
      </c>
      <c r="ODX191" s="367">
        <f t="shared" si="276"/>
        <v>0</v>
      </c>
      <c r="ODY191" s="367">
        <f t="shared" si="276"/>
        <v>0</v>
      </c>
      <c r="ODZ191" s="367">
        <f t="shared" si="276"/>
        <v>0</v>
      </c>
      <c r="OEA191" s="367">
        <f t="shared" si="276"/>
        <v>0</v>
      </c>
      <c r="OEB191" s="367">
        <f t="shared" si="276"/>
        <v>0</v>
      </c>
      <c r="OEC191" s="367">
        <f t="shared" si="276"/>
        <v>0</v>
      </c>
      <c r="OED191" s="367">
        <f t="shared" si="276"/>
        <v>0</v>
      </c>
      <c r="OEE191" s="367">
        <f t="shared" si="276"/>
        <v>0</v>
      </c>
      <c r="OEF191" s="367">
        <f t="shared" si="276"/>
        <v>0</v>
      </c>
      <c r="OEG191" s="367">
        <f t="shared" si="276"/>
        <v>0</v>
      </c>
      <c r="OEH191" s="367">
        <f t="shared" si="276"/>
        <v>0</v>
      </c>
      <c r="OEI191" s="367">
        <f t="shared" si="276"/>
        <v>0</v>
      </c>
      <c r="OEJ191" s="367">
        <f t="shared" si="276"/>
        <v>0</v>
      </c>
      <c r="OEK191" s="367">
        <f t="shared" si="276"/>
        <v>0</v>
      </c>
      <c r="OEL191" s="367">
        <f t="shared" si="276"/>
        <v>0</v>
      </c>
      <c r="OEM191" s="367">
        <f t="shared" si="276"/>
        <v>0</v>
      </c>
      <c r="OEN191" s="367">
        <f t="shared" si="276"/>
        <v>0</v>
      </c>
      <c r="OEO191" s="367">
        <f t="shared" si="276"/>
        <v>0</v>
      </c>
      <c r="OEP191" s="367">
        <f t="shared" si="276"/>
        <v>0</v>
      </c>
      <c r="OEQ191" s="367">
        <f t="shared" si="276"/>
        <v>0</v>
      </c>
      <c r="OER191" s="367">
        <f t="shared" si="276"/>
        <v>0</v>
      </c>
      <c r="OES191" s="367">
        <f t="shared" si="276"/>
        <v>0</v>
      </c>
      <c r="OET191" s="367">
        <f t="shared" si="276"/>
        <v>0</v>
      </c>
      <c r="OEU191" s="367">
        <f t="shared" si="276"/>
        <v>0</v>
      </c>
      <c r="OEV191" s="367">
        <f t="shared" si="276"/>
        <v>0</v>
      </c>
      <c r="OEW191" s="367">
        <f t="shared" si="276"/>
        <v>0</v>
      </c>
      <c r="OEX191" s="367">
        <f t="shared" si="276"/>
        <v>0</v>
      </c>
      <c r="OEY191" s="367">
        <f t="shared" si="276"/>
        <v>0</v>
      </c>
      <c r="OEZ191" s="367">
        <f t="shared" si="276"/>
        <v>0</v>
      </c>
      <c r="OFA191" s="367">
        <f t="shared" si="276"/>
        <v>0</v>
      </c>
      <c r="OFB191" s="367">
        <f t="shared" si="276"/>
        <v>0</v>
      </c>
      <c r="OFC191" s="367">
        <f t="shared" si="276"/>
        <v>0</v>
      </c>
      <c r="OFD191" s="367">
        <f t="shared" si="276"/>
        <v>0</v>
      </c>
      <c r="OFE191" s="367">
        <f t="shared" si="276"/>
        <v>0</v>
      </c>
      <c r="OFF191" s="367">
        <f t="shared" si="276"/>
        <v>0</v>
      </c>
      <c r="OFG191" s="367">
        <f t="shared" si="276"/>
        <v>0</v>
      </c>
      <c r="OFH191" s="367">
        <f t="shared" si="276"/>
        <v>0</v>
      </c>
      <c r="OFI191" s="367">
        <f t="shared" si="276"/>
        <v>0</v>
      </c>
      <c r="OFJ191" s="367">
        <f t="shared" si="276"/>
        <v>0</v>
      </c>
      <c r="OFK191" s="367">
        <f t="shared" ref="OFK191:OHV191" si="277">OFK18+OFK61+OFK105+OFK148</f>
        <v>0</v>
      </c>
      <c r="OFL191" s="367">
        <f t="shared" si="277"/>
        <v>0</v>
      </c>
      <c r="OFM191" s="367">
        <f t="shared" si="277"/>
        <v>0</v>
      </c>
      <c r="OFN191" s="367">
        <f t="shared" si="277"/>
        <v>0</v>
      </c>
      <c r="OFO191" s="367">
        <f t="shared" si="277"/>
        <v>0</v>
      </c>
      <c r="OFP191" s="367">
        <f t="shared" si="277"/>
        <v>0</v>
      </c>
      <c r="OFQ191" s="367">
        <f t="shared" si="277"/>
        <v>0</v>
      </c>
      <c r="OFR191" s="367">
        <f t="shared" si="277"/>
        <v>0</v>
      </c>
      <c r="OFS191" s="367">
        <f t="shared" si="277"/>
        <v>0</v>
      </c>
      <c r="OFT191" s="367">
        <f t="shared" si="277"/>
        <v>0</v>
      </c>
      <c r="OFU191" s="367">
        <f t="shared" si="277"/>
        <v>0</v>
      </c>
      <c r="OFV191" s="367">
        <f t="shared" si="277"/>
        <v>0</v>
      </c>
      <c r="OFW191" s="367">
        <f t="shared" si="277"/>
        <v>0</v>
      </c>
      <c r="OFX191" s="367">
        <f t="shared" si="277"/>
        <v>0</v>
      </c>
      <c r="OFY191" s="367">
        <f t="shared" si="277"/>
        <v>0</v>
      </c>
      <c r="OFZ191" s="367">
        <f t="shared" si="277"/>
        <v>0</v>
      </c>
      <c r="OGA191" s="367">
        <f t="shared" si="277"/>
        <v>0</v>
      </c>
      <c r="OGB191" s="367">
        <f t="shared" si="277"/>
        <v>0</v>
      </c>
      <c r="OGC191" s="367">
        <f t="shared" si="277"/>
        <v>0</v>
      </c>
      <c r="OGD191" s="367">
        <f t="shared" si="277"/>
        <v>0</v>
      </c>
      <c r="OGE191" s="367">
        <f t="shared" si="277"/>
        <v>0</v>
      </c>
      <c r="OGF191" s="367">
        <f t="shared" si="277"/>
        <v>0</v>
      </c>
      <c r="OGG191" s="367">
        <f t="shared" si="277"/>
        <v>0</v>
      </c>
      <c r="OGH191" s="367">
        <f t="shared" si="277"/>
        <v>0</v>
      </c>
      <c r="OGI191" s="367">
        <f t="shared" si="277"/>
        <v>0</v>
      </c>
      <c r="OGJ191" s="367">
        <f t="shared" si="277"/>
        <v>0</v>
      </c>
      <c r="OGK191" s="367">
        <f t="shared" si="277"/>
        <v>0</v>
      </c>
      <c r="OGL191" s="367">
        <f t="shared" si="277"/>
        <v>0</v>
      </c>
      <c r="OGM191" s="367">
        <f t="shared" si="277"/>
        <v>0</v>
      </c>
      <c r="OGN191" s="367">
        <f t="shared" si="277"/>
        <v>0</v>
      </c>
      <c r="OGO191" s="367">
        <f t="shared" si="277"/>
        <v>0</v>
      </c>
      <c r="OGP191" s="367">
        <f t="shared" si="277"/>
        <v>0</v>
      </c>
      <c r="OGQ191" s="367">
        <f t="shared" si="277"/>
        <v>0</v>
      </c>
      <c r="OGR191" s="367">
        <f t="shared" si="277"/>
        <v>0</v>
      </c>
      <c r="OGS191" s="367">
        <f t="shared" si="277"/>
        <v>0</v>
      </c>
      <c r="OGT191" s="367">
        <f t="shared" si="277"/>
        <v>0</v>
      </c>
      <c r="OGU191" s="367">
        <f t="shared" si="277"/>
        <v>0</v>
      </c>
      <c r="OGV191" s="367">
        <f t="shared" si="277"/>
        <v>0</v>
      </c>
      <c r="OGW191" s="367">
        <f t="shared" si="277"/>
        <v>0</v>
      </c>
      <c r="OGX191" s="367">
        <f t="shared" si="277"/>
        <v>0</v>
      </c>
      <c r="OGY191" s="367">
        <f t="shared" si="277"/>
        <v>0</v>
      </c>
      <c r="OGZ191" s="367">
        <f t="shared" si="277"/>
        <v>0</v>
      </c>
      <c r="OHA191" s="367">
        <f t="shared" si="277"/>
        <v>0</v>
      </c>
      <c r="OHB191" s="367">
        <f t="shared" si="277"/>
        <v>0</v>
      </c>
      <c r="OHC191" s="367">
        <f t="shared" si="277"/>
        <v>0</v>
      </c>
      <c r="OHD191" s="367">
        <f t="shared" si="277"/>
        <v>0</v>
      </c>
      <c r="OHE191" s="367">
        <f t="shared" si="277"/>
        <v>0</v>
      </c>
      <c r="OHF191" s="367">
        <f t="shared" si="277"/>
        <v>0</v>
      </c>
      <c r="OHG191" s="367">
        <f t="shared" si="277"/>
        <v>0</v>
      </c>
      <c r="OHH191" s="367">
        <f t="shared" si="277"/>
        <v>0</v>
      </c>
      <c r="OHI191" s="367">
        <f t="shared" si="277"/>
        <v>0</v>
      </c>
      <c r="OHJ191" s="367">
        <f t="shared" si="277"/>
        <v>0</v>
      </c>
      <c r="OHK191" s="367">
        <f t="shared" si="277"/>
        <v>0</v>
      </c>
      <c r="OHL191" s="367">
        <f t="shared" si="277"/>
        <v>0</v>
      </c>
      <c r="OHM191" s="367">
        <f t="shared" si="277"/>
        <v>0</v>
      </c>
      <c r="OHN191" s="367">
        <f t="shared" si="277"/>
        <v>0</v>
      </c>
      <c r="OHO191" s="367">
        <f t="shared" si="277"/>
        <v>0</v>
      </c>
      <c r="OHP191" s="367">
        <f t="shared" si="277"/>
        <v>0</v>
      </c>
      <c r="OHQ191" s="367">
        <f t="shared" si="277"/>
        <v>0</v>
      </c>
      <c r="OHR191" s="367">
        <f t="shared" si="277"/>
        <v>0</v>
      </c>
      <c r="OHS191" s="367">
        <f t="shared" si="277"/>
        <v>0</v>
      </c>
      <c r="OHT191" s="367">
        <f t="shared" si="277"/>
        <v>0</v>
      </c>
      <c r="OHU191" s="367">
        <f t="shared" si="277"/>
        <v>0</v>
      </c>
      <c r="OHV191" s="367">
        <f t="shared" si="277"/>
        <v>0</v>
      </c>
      <c r="OHW191" s="367">
        <f t="shared" ref="OHW191:OKH191" si="278">OHW18+OHW61+OHW105+OHW148</f>
        <v>0</v>
      </c>
      <c r="OHX191" s="367">
        <f t="shared" si="278"/>
        <v>0</v>
      </c>
      <c r="OHY191" s="367">
        <f t="shared" si="278"/>
        <v>0</v>
      </c>
      <c r="OHZ191" s="367">
        <f t="shared" si="278"/>
        <v>0</v>
      </c>
      <c r="OIA191" s="367">
        <f t="shared" si="278"/>
        <v>0</v>
      </c>
      <c r="OIB191" s="367">
        <f t="shared" si="278"/>
        <v>0</v>
      </c>
      <c r="OIC191" s="367">
        <f t="shared" si="278"/>
        <v>0</v>
      </c>
      <c r="OID191" s="367">
        <f t="shared" si="278"/>
        <v>0</v>
      </c>
      <c r="OIE191" s="367">
        <f t="shared" si="278"/>
        <v>0</v>
      </c>
      <c r="OIF191" s="367">
        <f t="shared" si="278"/>
        <v>0</v>
      </c>
      <c r="OIG191" s="367">
        <f t="shared" si="278"/>
        <v>0</v>
      </c>
      <c r="OIH191" s="367">
        <f t="shared" si="278"/>
        <v>0</v>
      </c>
      <c r="OII191" s="367">
        <f t="shared" si="278"/>
        <v>0</v>
      </c>
      <c r="OIJ191" s="367">
        <f t="shared" si="278"/>
        <v>0</v>
      </c>
      <c r="OIK191" s="367">
        <f t="shared" si="278"/>
        <v>0</v>
      </c>
      <c r="OIL191" s="367">
        <f t="shared" si="278"/>
        <v>0</v>
      </c>
      <c r="OIM191" s="367">
        <f t="shared" si="278"/>
        <v>0</v>
      </c>
      <c r="OIN191" s="367">
        <f t="shared" si="278"/>
        <v>0</v>
      </c>
      <c r="OIO191" s="367">
        <f t="shared" si="278"/>
        <v>0</v>
      </c>
      <c r="OIP191" s="367">
        <f t="shared" si="278"/>
        <v>0</v>
      </c>
      <c r="OIQ191" s="367">
        <f t="shared" si="278"/>
        <v>0</v>
      </c>
      <c r="OIR191" s="367">
        <f t="shared" si="278"/>
        <v>0</v>
      </c>
      <c r="OIS191" s="367">
        <f t="shared" si="278"/>
        <v>0</v>
      </c>
      <c r="OIT191" s="367">
        <f t="shared" si="278"/>
        <v>0</v>
      </c>
      <c r="OIU191" s="367">
        <f t="shared" si="278"/>
        <v>0</v>
      </c>
      <c r="OIV191" s="367">
        <f t="shared" si="278"/>
        <v>0</v>
      </c>
      <c r="OIW191" s="367">
        <f t="shared" si="278"/>
        <v>0</v>
      </c>
      <c r="OIX191" s="367">
        <f t="shared" si="278"/>
        <v>0</v>
      </c>
      <c r="OIY191" s="367">
        <f t="shared" si="278"/>
        <v>0</v>
      </c>
      <c r="OIZ191" s="367">
        <f t="shared" si="278"/>
        <v>0</v>
      </c>
      <c r="OJA191" s="367">
        <f t="shared" si="278"/>
        <v>0</v>
      </c>
      <c r="OJB191" s="367">
        <f t="shared" si="278"/>
        <v>0</v>
      </c>
      <c r="OJC191" s="367">
        <f t="shared" si="278"/>
        <v>0</v>
      </c>
      <c r="OJD191" s="367">
        <f t="shared" si="278"/>
        <v>0</v>
      </c>
      <c r="OJE191" s="367">
        <f t="shared" si="278"/>
        <v>0</v>
      </c>
      <c r="OJF191" s="367">
        <f t="shared" si="278"/>
        <v>0</v>
      </c>
      <c r="OJG191" s="367">
        <f t="shared" si="278"/>
        <v>0</v>
      </c>
      <c r="OJH191" s="367">
        <f t="shared" si="278"/>
        <v>0</v>
      </c>
      <c r="OJI191" s="367">
        <f t="shared" si="278"/>
        <v>0</v>
      </c>
      <c r="OJJ191" s="367">
        <f t="shared" si="278"/>
        <v>0</v>
      </c>
      <c r="OJK191" s="367">
        <f t="shared" si="278"/>
        <v>0</v>
      </c>
      <c r="OJL191" s="367">
        <f t="shared" si="278"/>
        <v>0</v>
      </c>
      <c r="OJM191" s="367">
        <f t="shared" si="278"/>
        <v>0</v>
      </c>
      <c r="OJN191" s="367">
        <f t="shared" si="278"/>
        <v>0</v>
      </c>
      <c r="OJO191" s="367">
        <f t="shared" si="278"/>
        <v>0</v>
      </c>
      <c r="OJP191" s="367">
        <f t="shared" si="278"/>
        <v>0</v>
      </c>
      <c r="OJQ191" s="367">
        <f t="shared" si="278"/>
        <v>0</v>
      </c>
      <c r="OJR191" s="367">
        <f t="shared" si="278"/>
        <v>0</v>
      </c>
      <c r="OJS191" s="367">
        <f t="shared" si="278"/>
        <v>0</v>
      </c>
      <c r="OJT191" s="367">
        <f t="shared" si="278"/>
        <v>0</v>
      </c>
      <c r="OJU191" s="367">
        <f t="shared" si="278"/>
        <v>0</v>
      </c>
      <c r="OJV191" s="367">
        <f t="shared" si="278"/>
        <v>0</v>
      </c>
      <c r="OJW191" s="367">
        <f t="shared" si="278"/>
        <v>0</v>
      </c>
      <c r="OJX191" s="367">
        <f t="shared" si="278"/>
        <v>0</v>
      </c>
      <c r="OJY191" s="367">
        <f t="shared" si="278"/>
        <v>0</v>
      </c>
      <c r="OJZ191" s="367">
        <f t="shared" si="278"/>
        <v>0</v>
      </c>
      <c r="OKA191" s="367">
        <f t="shared" si="278"/>
        <v>0</v>
      </c>
      <c r="OKB191" s="367">
        <f t="shared" si="278"/>
        <v>0</v>
      </c>
      <c r="OKC191" s="367">
        <f t="shared" si="278"/>
        <v>0</v>
      </c>
      <c r="OKD191" s="367">
        <f t="shared" si="278"/>
        <v>0</v>
      </c>
      <c r="OKE191" s="367">
        <f t="shared" si="278"/>
        <v>0</v>
      </c>
      <c r="OKF191" s="367">
        <f t="shared" si="278"/>
        <v>0</v>
      </c>
      <c r="OKG191" s="367">
        <f t="shared" si="278"/>
        <v>0</v>
      </c>
      <c r="OKH191" s="367">
        <f t="shared" si="278"/>
        <v>0</v>
      </c>
      <c r="OKI191" s="367">
        <f t="shared" ref="OKI191:OMT191" si="279">OKI18+OKI61+OKI105+OKI148</f>
        <v>0</v>
      </c>
      <c r="OKJ191" s="367">
        <f t="shared" si="279"/>
        <v>0</v>
      </c>
      <c r="OKK191" s="367">
        <f t="shared" si="279"/>
        <v>0</v>
      </c>
      <c r="OKL191" s="367">
        <f t="shared" si="279"/>
        <v>0</v>
      </c>
      <c r="OKM191" s="367">
        <f t="shared" si="279"/>
        <v>0</v>
      </c>
      <c r="OKN191" s="367">
        <f t="shared" si="279"/>
        <v>0</v>
      </c>
      <c r="OKO191" s="367">
        <f t="shared" si="279"/>
        <v>0</v>
      </c>
      <c r="OKP191" s="367">
        <f t="shared" si="279"/>
        <v>0</v>
      </c>
      <c r="OKQ191" s="367">
        <f t="shared" si="279"/>
        <v>0</v>
      </c>
      <c r="OKR191" s="367">
        <f t="shared" si="279"/>
        <v>0</v>
      </c>
      <c r="OKS191" s="367">
        <f t="shared" si="279"/>
        <v>0</v>
      </c>
      <c r="OKT191" s="367">
        <f t="shared" si="279"/>
        <v>0</v>
      </c>
      <c r="OKU191" s="367">
        <f t="shared" si="279"/>
        <v>0</v>
      </c>
      <c r="OKV191" s="367">
        <f t="shared" si="279"/>
        <v>0</v>
      </c>
      <c r="OKW191" s="367">
        <f t="shared" si="279"/>
        <v>0</v>
      </c>
      <c r="OKX191" s="367">
        <f t="shared" si="279"/>
        <v>0</v>
      </c>
      <c r="OKY191" s="367">
        <f t="shared" si="279"/>
        <v>0</v>
      </c>
      <c r="OKZ191" s="367">
        <f t="shared" si="279"/>
        <v>0</v>
      </c>
      <c r="OLA191" s="367">
        <f t="shared" si="279"/>
        <v>0</v>
      </c>
      <c r="OLB191" s="367">
        <f t="shared" si="279"/>
        <v>0</v>
      </c>
      <c r="OLC191" s="367">
        <f t="shared" si="279"/>
        <v>0</v>
      </c>
      <c r="OLD191" s="367">
        <f t="shared" si="279"/>
        <v>0</v>
      </c>
      <c r="OLE191" s="367">
        <f t="shared" si="279"/>
        <v>0</v>
      </c>
      <c r="OLF191" s="367">
        <f t="shared" si="279"/>
        <v>0</v>
      </c>
      <c r="OLG191" s="367">
        <f t="shared" si="279"/>
        <v>0</v>
      </c>
      <c r="OLH191" s="367">
        <f t="shared" si="279"/>
        <v>0</v>
      </c>
      <c r="OLI191" s="367">
        <f t="shared" si="279"/>
        <v>0</v>
      </c>
      <c r="OLJ191" s="367">
        <f t="shared" si="279"/>
        <v>0</v>
      </c>
      <c r="OLK191" s="367">
        <f t="shared" si="279"/>
        <v>0</v>
      </c>
      <c r="OLL191" s="367">
        <f t="shared" si="279"/>
        <v>0</v>
      </c>
      <c r="OLM191" s="367">
        <f t="shared" si="279"/>
        <v>0</v>
      </c>
      <c r="OLN191" s="367">
        <f t="shared" si="279"/>
        <v>0</v>
      </c>
      <c r="OLO191" s="367">
        <f t="shared" si="279"/>
        <v>0</v>
      </c>
      <c r="OLP191" s="367">
        <f t="shared" si="279"/>
        <v>0</v>
      </c>
      <c r="OLQ191" s="367">
        <f t="shared" si="279"/>
        <v>0</v>
      </c>
      <c r="OLR191" s="367">
        <f t="shared" si="279"/>
        <v>0</v>
      </c>
      <c r="OLS191" s="367">
        <f t="shared" si="279"/>
        <v>0</v>
      </c>
      <c r="OLT191" s="367">
        <f t="shared" si="279"/>
        <v>0</v>
      </c>
      <c r="OLU191" s="367">
        <f t="shared" si="279"/>
        <v>0</v>
      </c>
      <c r="OLV191" s="367">
        <f t="shared" si="279"/>
        <v>0</v>
      </c>
      <c r="OLW191" s="367">
        <f t="shared" si="279"/>
        <v>0</v>
      </c>
      <c r="OLX191" s="367">
        <f t="shared" si="279"/>
        <v>0</v>
      </c>
      <c r="OLY191" s="367">
        <f t="shared" si="279"/>
        <v>0</v>
      </c>
      <c r="OLZ191" s="367">
        <f t="shared" si="279"/>
        <v>0</v>
      </c>
      <c r="OMA191" s="367">
        <f t="shared" si="279"/>
        <v>0</v>
      </c>
      <c r="OMB191" s="367">
        <f t="shared" si="279"/>
        <v>0</v>
      </c>
      <c r="OMC191" s="367">
        <f t="shared" si="279"/>
        <v>0</v>
      </c>
      <c r="OMD191" s="367">
        <f t="shared" si="279"/>
        <v>0</v>
      </c>
      <c r="OME191" s="367">
        <f t="shared" si="279"/>
        <v>0</v>
      </c>
      <c r="OMF191" s="367">
        <f t="shared" si="279"/>
        <v>0</v>
      </c>
      <c r="OMG191" s="367">
        <f t="shared" si="279"/>
        <v>0</v>
      </c>
      <c r="OMH191" s="367">
        <f t="shared" si="279"/>
        <v>0</v>
      </c>
      <c r="OMI191" s="367">
        <f t="shared" si="279"/>
        <v>0</v>
      </c>
      <c r="OMJ191" s="367">
        <f t="shared" si="279"/>
        <v>0</v>
      </c>
      <c r="OMK191" s="367">
        <f t="shared" si="279"/>
        <v>0</v>
      </c>
      <c r="OML191" s="367">
        <f t="shared" si="279"/>
        <v>0</v>
      </c>
      <c r="OMM191" s="367">
        <f t="shared" si="279"/>
        <v>0</v>
      </c>
      <c r="OMN191" s="367">
        <f t="shared" si="279"/>
        <v>0</v>
      </c>
      <c r="OMO191" s="367">
        <f t="shared" si="279"/>
        <v>0</v>
      </c>
      <c r="OMP191" s="367">
        <f t="shared" si="279"/>
        <v>0</v>
      </c>
      <c r="OMQ191" s="367">
        <f t="shared" si="279"/>
        <v>0</v>
      </c>
      <c r="OMR191" s="367">
        <f t="shared" si="279"/>
        <v>0</v>
      </c>
      <c r="OMS191" s="367">
        <f t="shared" si="279"/>
        <v>0</v>
      </c>
      <c r="OMT191" s="367">
        <f t="shared" si="279"/>
        <v>0</v>
      </c>
      <c r="OMU191" s="367">
        <f t="shared" ref="OMU191:OPF191" si="280">OMU18+OMU61+OMU105+OMU148</f>
        <v>0</v>
      </c>
      <c r="OMV191" s="367">
        <f t="shared" si="280"/>
        <v>0</v>
      </c>
      <c r="OMW191" s="367">
        <f t="shared" si="280"/>
        <v>0</v>
      </c>
      <c r="OMX191" s="367">
        <f t="shared" si="280"/>
        <v>0</v>
      </c>
      <c r="OMY191" s="367">
        <f t="shared" si="280"/>
        <v>0</v>
      </c>
      <c r="OMZ191" s="367">
        <f t="shared" si="280"/>
        <v>0</v>
      </c>
      <c r="ONA191" s="367">
        <f t="shared" si="280"/>
        <v>0</v>
      </c>
      <c r="ONB191" s="367">
        <f t="shared" si="280"/>
        <v>0</v>
      </c>
      <c r="ONC191" s="367">
        <f t="shared" si="280"/>
        <v>0</v>
      </c>
      <c r="OND191" s="367">
        <f t="shared" si="280"/>
        <v>0</v>
      </c>
      <c r="ONE191" s="367">
        <f t="shared" si="280"/>
        <v>0</v>
      </c>
      <c r="ONF191" s="367">
        <f t="shared" si="280"/>
        <v>0</v>
      </c>
      <c r="ONG191" s="367">
        <f t="shared" si="280"/>
        <v>0</v>
      </c>
      <c r="ONH191" s="367">
        <f t="shared" si="280"/>
        <v>0</v>
      </c>
      <c r="ONI191" s="367">
        <f t="shared" si="280"/>
        <v>0</v>
      </c>
      <c r="ONJ191" s="367">
        <f t="shared" si="280"/>
        <v>0</v>
      </c>
      <c r="ONK191" s="367">
        <f t="shared" si="280"/>
        <v>0</v>
      </c>
      <c r="ONL191" s="367">
        <f t="shared" si="280"/>
        <v>0</v>
      </c>
      <c r="ONM191" s="367">
        <f t="shared" si="280"/>
        <v>0</v>
      </c>
      <c r="ONN191" s="367">
        <f t="shared" si="280"/>
        <v>0</v>
      </c>
      <c r="ONO191" s="367">
        <f t="shared" si="280"/>
        <v>0</v>
      </c>
      <c r="ONP191" s="367">
        <f t="shared" si="280"/>
        <v>0</v>
      </c>
      <c r="ONQ191" s="367">
        <f t="shared" si="280"/>
        <v>0</v>
      </c>
      <c r="ONR191" s="367">
        <f t="shared" si="280"/>
        <v>0</v>
      </c>
      <c r="ONS191" s="367">
        <f t="shared" si="280"/>
        <v>0</v>
      </c>
      <c r="ONT191" s="367">
        <f t="shared" si="280"/>
        <v>0</v>
      </c>
      <c r="ONU191" s="367">
        <f t="shared" si="280"/>
        <v>0</v>
      </c>
      <c r="ONV191" s="367">
        <f t="shared" si="280"/>
        <v>0</v>
      </c>
      <c r="ONW191" s="367">
        <f t="shared" si="280"/>
        <v>0</v>
      </c>
      <c r="ONX191" s="367">
        <f t="shared" si="280"/>
        <v>0</v>
      </c>
      <c r="ONY191" s="367">
        <f t="shared" si="280"/>
        <v>0</v>
      </c>
      <c r="ONZ191" s="367">
        <f t="shared" si="280"/>
        <v>0</v>
      </c>
      <c r="OOA191" s="367">
        <f t="shared" si="280"/>
        <v>0</v>
      </c>
      <c r="OOB191" s="367">
        <f t="shared" si="280"/>
        <v>0</v>
      </c>
      <c r="OOC191" s="367">
        <f t="shared" si="280"/>
        <v>0</v>
      </c>
      <c r="OOD191" s="367">
        <f t="shared" si="280"/>
        <v>0</v>
      </c>
      <c r="OOE191" s="367">
        <f t="shared" si="280"/>
        <v>0</v>
      </c>
      <c r="OOF191" s="367">
        <f t="shared" si="280"/>
        <v>0</v>
      </c>
      <c r="OOG191" s="367">
        <f t="shared" si="280"/>
        <v>0</v>
      </c>
      <c r="OOH191" s="367">
        <f t="shared" si="280"/>
        <v>0</v>
      </c>
      <c r="OOI191" s="367">
        <f t="shared" si="280"/>
        <v>0</v>
      </c>
      <c r="OOJ191" s="367">
        <f t="shared" si="280"/>
        <v>0</v>
      </c>
      <c r="OOK191" s="367">
        <f t="shared" si="280"/>
        <v>0</v>
      </c>
      <c r="OOL191" s="367">
        <f t="shared" si="280"/>
        <v>0</v>
      </c>
      <c r="OOM191" s="367">
        <f t="shared" si="280"/>
        <v>0</v>
      </c>
      <c r="OON191" s="367">
        <f t="shared" si="280"/>
        <v>0</v>
      </c>
      <c r="OOO191" s="367">
        <f t="shared" si="280"/>
        <v>0</v>
      </c>
      <c r="OOP191" s="367">
        <f t="shared" si="280"/>
        <v>0</v>
      </c>
      <c r="OOQ191" s="367">
        <f t="shared" si="280"/>
        <v>0</v>
      </c>
      <c r="OOR191" s="367">
        <f t="shared" si="280"/>
        <v>0</v>
      </c>
      <c r="OOS191" s="367">
        <f t="shared" si="280"/>
        <v>0</v>
      </c>
      <c r="OOT191" s="367">
        <f t="shared" si="280"/>
        <v>0</v>
      </c>
      <c r="OOU191" s="367">
        <f t="shared" si="280"/>
        <v>0</v>
      </c>
      <c r="OOV191" s="367">
        <f t="shared" si="280"/>
        <v>0</v>
      </c>
      <c r="OOW191" s="367">
        <f t="shared" si="280"/>
        <v>0</v>
      </c>
      <c r="OOX191" s="367">
        <f t="shared" si="280"/>
        <v>0</v>
      </c>
      <c r="OOY191" s="367">
        <f t="shared" si="280"/>
        <v>0</v>
      </c>
      <c r="OOZ191" s="367">
        <f t="shared" si="280"/>
        <v>0</v>
      </c>
      <c r="OPA191" s="367">
        <f t="shared" si="280"/>
        <v>0</v>
      </c>
      <c r="OPB191" s="367">
        <f t="shared" si="280"/>
        <v>0</v>
      </c>
      <c r="OPC191" s="367">
        <f t="shared" si="280"/>
        <v>0</v>
      </c>
      <c r="OPD191" s="367">
        <f t="shared" si="280"/>
        <v>0</v>
      </c>
      <c r="OPE191" s="367">
        <f t="shared" si="280"/>
        <v>0</v>
      </c>
      <c r="OPF191" s="367">
        <f t="shared" si="280"/>
        <v>0</v>
      </c>
      <c r="OPG191" s="367">
        <f t="shared" ref="OPG191:ORR191" si="281">OPG18+OPG61+OPG105+OPG148</f>
        <v>0</v>
      </c>
      <c r="OPH191" s="367">
        <f t="shared" si="281"/>
        <v>0</v>
      </c>
      <c r="OPI191" s="367">
        <f t="shared" si="281"/>
        <v>0</v>
      </c>
      <c r="OPJ191" s="367">
        <f t="shared" si="281"/>
        <v>0</v>
      </c>
      <c r="OPK191" s="367">
        <f t="shared" si="281"/>
        <v>0</v>
      </c>
      <c r="OPL191" s="367">
        <f t="shared" si="281"/>
        <v>0</v>
      </c>
      <c r="OPM191" s="367">
        <f t="shared" si="281"/>
        <v>0</v>
      </c>
      <c r="OPN191" s="367">
        <f t="shared" si="281"/>
        <v>0</v>
      </c>
      <c r="OPO191" s="367">
        <f t="shared" si="281"/>
        <v>0</v>
      </c>
      <c r="OPP191" s="367">
        <f t="shared" si="281"/>
        <v>0</v>
      </c>
      <c r="OPQ191" s="367">
        <f t="shared" si="281"/>
        <v>0</v>
      </c>
      <c r="OPR191" s="367">
        <f t="shared" si="281"/>
        <v>0</v>
      </c>
      <c r="OPS191" s="367">
        <f t="shared" si="281"/>
        <v>0</v>
      </c>
      <c r="OPT191" s="367">
        <f t="shared" si="281"/>
        <v>0</v>
      </c>
      <c r="OPU191" s="367">
        <f t="shared" si="281"/>
        <v>0</v>
      </c>
      <c r="OPV191" s="367">
        <f t="shared" si="281"/>
        <v>0</v>
      </c>
      <c r="OPW191" s="367">
        <f t="shared" si="281"/>
        <v>0</v>
      </c>
      <c r="OPX191" s="367">
        <f t="shared" si="281"/>
        <v>0</v>
      </c>
      <c r="OPY191" s="367">
        <f t="shared" si="281"/>
        <v>0</v>
      </c>
      <c r="OPZ191" s="367">
        <f t="shared" si="281"/>
        <v>0</v>
      </c>
      <c r="OQA191" s="367">
        <f t="shared" si="281"/>
        <v>0</v>
      </c>
      <c r="OQB191" s="367">
        <f t="shared" si="281"/>
        <v>0</v>
      </c>
      <c r="OQC191" s="367">
        <f t="shared" si="281"/>
        <v>0</v>
      </c>
      <c r="OQD191" s="367">
        <f t="shared" si="281"/>
        <v>0</v>
      </c>
      <c r="OQE191" s="367">
        <f t="shared" si="281"/>
        <v>0</v>
      </c>
      <c r="OQF191" s="367">
        <f t="shared" si="281"/>
        <v>0</v>
      </c>
      <c r="OQG191" s="367">
        <f t="shared" si="281"/>
        <v>0</v>
      </c>
      <c r="OQH191" s="367">
        <f t="shared" si="281"/>
        <v>0</v>
      </c>
      <c r="OQI191" s="367">
        <f t="shared" si="281"/>
        <v>0</v>
      </c>
      <c r="OQJ191" s="367">
        <f t="shared" si="281"/>
        <v>0</v>
      </c>
      <c r="OQK191" s="367">
        <f t="shared" si="281"/>
        <v>0</v>
      </c>
      <c r="OQL191" s="367">
        <f t="shared" si="281"/>
        <v>0</v>
      </c>
      <c r="OQM191" s="367">
        <f t="shared" si="281"/>
        <v>0</v>
      </c>
      <c r="OQN191" s="367">
        <f t="shared" si="281"/>
        <v>0</v>
      </c>
      <c r="OQO191" s="367">
        <f t="shared" si="281"/>
        <v>0</v>
      </c>
      <c r="OQP191" s="367">
        <f t="shared" si="281"/>
        <v>0</v>
      </c>
      <c r="OQQ191" s="367">
        <f t="shared" si="281"/>
        <v>0</v>
      </c>
      <c r="OQR191" s="367">
        <f t="shared" si="281"/>
        <v>0</v>
      </c>
      <c r="OQS191" s="367">
        <f t="shared" si="281"/>
        <v>0</v>
      </c>
      <c r="OQT191" s="367">
        <f t="shared" si="281"/>
        <v>0</v>
      </c>
      <c r="OQU191" s="367">
        <f t="shared" si="281"/>
        <v>0</v>
      </c>
      <c r="OQV191" s="367">
        <f t="shared" si="281"/>
        <v>0</v>
      </c>
      <c r="OQW191" s="367">
        <f t="shared" si="281"/>
        <v>0</v>
      </c>
      <c r="OQX191" s="367">
        <f t="shared" si="281"/>
        <v>0</v>
      </c>
      <c r="OQY191" s="367">
        <f t="shared" si="281"/>
        <v>0</v>
      </c>
      <c r="OQZ191" s="367">
        <f t="shared" si="281"/>
        <v>0</v>
      </c>
      <c r="ORA191" s="367">
        <f t="shared" si="281"/>
        <v>0</v>
      </c>
      <c r="ORB191" s="367">
        <f t="shared" si="281"/>
        <v>0</v>
      </c>
      <c r="ORC191" s="367">
        <f t="shared" si="281"/>
        <v>0</v>
      </c>
      <c r="ORD191" s="367">
        <f t="shared" si="281"/>
        <v>0</v>
      </c>
      <c r="ORE191" s="367">
        <f t="shared" si="281"/>
        <v>0</v>
      </c>
      <c r="ORF191" s="367">
        <f t="shared" si="281"/>
        <v>0</v>
      </c>
      <c r="ORG191" s="367">
        <f t="shared" si="281"/>
        <v>0</v>
      </c>
      <c r="ORH191" s="367">
        <f t="shared" si="281"/>
        <v>0</v>
      </c>
      <c r="ORI191" s="367">
        <f t="shared" si="281"/>
        <v>0</v>
      </c>
      <c r="ORJ191" s="367">
        <f t="shared" si="281"/>
        <v>0</v>
      </c>
      <c r="ORK191" s="367">
        <f t="shared" si="281"/>
        <v>0</v>
      </c>
      <c r="ORL191" s="367">
        <f t="shared" si="281"/>
        <v>0</v>
      </c>
      <c r="ORM191" s="367">
        <f t="shared" si="281"/>
        <v>0</v>
      </c>
      <c r="ORN191" s="367">
        <f t="shared" si="281"/>
        <v>0</v>
      </c>
      <c r="ORO191" s="367">
        <f t="shared" si="281"/>
        <v>0</v>
      </c>
      <c r="ORP191" s="367">
        <f t="shared" si="281"/>
        <v>0</v>
      </c>
      <c r="ORQ191" s="367">
        <f t="shared" si="281"/>
        <v>0</v>
      </c>
      <c r="ORR191" s="367">
        <f t="shared" si="281"/>
        <v>0</v>
      </c>
      <c r="ORS191" s="367">
        <f t="shared" ref="ORS191:OUD191" si="282">ORS18+ORS61+ORS105+ORS148</f>
        <v>0</v>
      </c>
      <c r="ORT191" s="367">
        <f t="shared" si="282"/>
        <v>0</v>
      </c>
      <c r="ORU191" s="367">
        <f t="shared" si="282"/>
        <v>0</v>
      </c>
      <c r="ORV191" s="367">
        <f t="shared" si="282"/>
        <v>0</v>
      </c>
      <c r="ORW191" s="367">
        <f t="shared" si="282"/>
        <v>0</v>
      </c>
      <c r="ORX191" s="367">
        <f t="shared" si="282"/>
        <v>0</v>
      </c>
      <c r="ORY191" s="367">
        <f t="shared" si="282"/>
        <v>0</v>
      </c>
      <c r="ORZ191" s="367">
        <f t="shared" si="282"/>
        <v>0</v>
      </c>
      <c r="OSA191" s="367">
        <f t="shared" si="282"/>
        <v>0</v>
      </c>
      <c r="OSB191" s="367">
        <f t="shared" si="282"/>
        <v>0</v>
      </c>
      <c r="OSC191" s="367">
        <f t="shared" si="282"/>
        <v>0</v>
      </c>
      <c r="OSD191" s="367">
        <f t="shared" si="282"/>
        <v>0</v>
      </c>
      <c r="OSE191" s="367">
        <f t="shared" si="282"/>
        <v>0</v>
      </c>
      <c r="OSF191" s="367">
        <f t="shared" si="282"/>
        <v>0</v>
      </c>
      <c r="OSG191" s="367">
        <f t="shared" si="282"/>
        <v>0</v>
      </c>
      <c r="OSH191" s="367">
        <f t="shared" si="282"/>
        <v>0</v>
      </c>
      <c r="OSI191" s="367">
        <f t="shared" si="282"/>
        <v>0</v>
      </c>
      <c r="OSJ191" s="367">
        <f t="shared" si="282"/>
        <v>0</v>
      </c>
      <c r="OSK191" s="367">
        <f t="shared" si="282"/>
        <v>0</v>
      </c>
      <c r="OSL191" s="367">
        <f t="shared" si="282"/>
        <v>0</v>
      </c>
      <c r="OSM191" s="367">
        <f t="shared" si="282"/>
        <v>0</v>
      </c>
      <c r="OSN191" s="367">
        <f t="shared" si="282"/>
        <v>0</v>
      </c>
      <c r="OSO191" s="367">
        <f t="shared" si="282"/>
        <v>0</v>
      </c>
      <c r="OSP191" s="367">
        <f t="shared" si="282"/>
        <v>0</v>
      </c>
      <c r="OSQ191" s="367">
        <f t="shared" si="282"/>
        <v>0</v>
      </c>
      <c r="OSR191" s="367">
        <f t="shared" si="282"/>
        <v>0</v>
      </c>
      <c r="OSS191" s="367">
        <f t="shared" si="282"/>
        <v>0</v>
      </c>
      <c r="OST191" s="367">
        <f t="shared" si="282"/>
        <v>0</v>
      </c>
      <c r="OSU191" s="367">
        <f t="shared" si="282"/>
        <v>0</v>
      </c>
      <c r="OSV191" s="367">
        <f t="shared" si="282"/>
        <v>0</v>
      </c>
      <c r="OSW191" s="367">
        <f t="shared" si="282"/>
        <v>0</v>
      </c>
      <c r="OSX191" s="367">
        <f t="shared" si="282"/>
        <v>0</v>
      </c>
      <c r="OSY191" s="367">
        <f t="shared" si="282"/>
        <v>0</v>
      </c>
      <c r="OSZ191" s="367">
        <f t="shared" si="282"/>
        <v>0</v>
      </c>
      <c r="OTA191" s="367">
        <f t="shared" si="282"/>
        <v>0</v>
      </c>
      <c r="OTB191" s="367">
        <f t="shared" si="282"/>
        <v>0</v>
      </c>
      <c r="OTC191" s="367">
        <f t="shared" si="282"/>
        <v>0</v>
      </c>
      <c r="OTD191" s="367">
        <f t="shared" si="282"/>
        <v>0</v>
      </c>
      <c r="OTE191" s="367">
        <f t="shared" si="282"/>
        <v>0</v>
      </c>
      <c r="OTF191" s="367">
        <f t="shared" si="282"/>
        <v>0</v>
      </c>
      <c r="OTG191" s="367">
        <f t="shared" si="282"/>
        <v>0</v>
      </c>
      <c r="OTH191" s="367">
        <f t="shared" si="282"/>
        <v>0</v>
      </c>
      <c r="OTI191" s="367">
        <f t="shared" si="282"/>
        <v>0</v>
      </c>
      <c r="OTJ191" s="367">
        <f t="shared" si="282"/>
        <v>0</v>
      </c>
      <c r="OTK191" s="367">
        <f t="shared" si="282"/>
        <v>0</v>
      </c>
      <c r="OTL191" s="367">
        <f t="shared" si="282"/>
        <v>0</v>
      </c>
      <c r="OTM191" s="367">
        <f t="shared" si="282"/>
        <v>0</v>
      </c>
      <c r="OTN191" s="367">
        <f t="shared" si="282"/>
        <v>0</v>
      </c>
      <c r="OTO191" s="367">
        <f t="shared" si="282"/>
        <v>0</v>
      </c>
      <c r="OTP191" s="367">
        <f t="shared" si="282"/>
        <v>0</v>
      </c>
      <c r="OTQ191" s="367">
        <f t="shared" si="282"/>
        <v>0</v>
      </c>
      <c r="OTR191" s="367">
        <f t="shared" si="282"/>
        <v>0</v>
      </c>
      <c r="OTS191" s="367">
        <f t="shared" si="282"/>
        <v>0</v>
      </c>
      <c r="OTT191" s="367">
        <f t="shared" si="282"/>
        <v>0</v>
      </c>
      <c r="OTU191" s="367">
        <f t="shared" si="282"/>
        <v>0</v>
      </c>
      <c r="OTV191" s="367">
        <f t="shared" si="282"/>
        <v>0</v>
      </c>
      <c r="OTW191" s="367">
        <f t="shared" si="282"/>
        <v>0</v>
      </c>
      <c r="OTX191" s="367">
        <f t="shared" si="282"/>
        <v>0</v>
      </c>
      <c r="OTY191" s="367">
        <f t="shared" si="282"/>
        <v>0</v>
      </c>
      <c r="OTZ191" s="367">
        <f t="shared" si="282"/>
        <v>0</v>
      </c>
      <c r="OUA191" s="367">
        <f t="shared" si="282"/>
        <v>0</v>
      </c>
      <c r="OUB191" s="367">
        <f t="shared" si="282"/>
        <v>0</v>
      </c>
      <c r="OUC191" s="367">
        <f t="shared" si="282"/>
        <v>0</v>
      </c>
      <c r="OUD191" s="367">
        <f t="shared" si="282"/>
        <v>0</v>
      </c>
      <c r="OUE191" s="367">
        <f t="shared" ref="OUE191:OWP191" si="283">OUE18+OUE61+OUE105+OUE148</f>
        <v>0</v>
      </c>
      <c r="OUF191" s="367">
        <f t="shared" si="283"/>
        <v>0</v>
      </c>
      <c r="OUG191" s="367">
        <f t="shared" si="283"/>
        <v>0</v>
      </c>
      <c r="OUH191" s="367">
        <f t="shared" si="283"/>
        <v>0</v>
      </c>
      <c r="OUI191" s="367">
        <f t="shared" si="283"/>
        <v>0</v>
      </c>
      <c r="OUJ191" s="367">
        <f t="shared" si="283"/>
        <v>0</v>
      </c>
      <c r="OUK191" s="367">
        <f t="shared" si="283"/>
        <v>0</v>
      </c>
      <c r="OUL191" s="367">
        <f t="shared" si="283"/>
        <v>0</v>
      </c>
      <c r="OUM191" s="367">
        <f t="shared" si="283"/>
        <v>0</v>
      </c>
      <c r="OUN191" s="367">
        <f t="shared" si="283"/>
        <v>0</v>
      </c>
      <c r="OUO191" s="367">
        <f t="shared" si="283"/>
        <v>0</v>
      </c>
      <c r="OUP191" s="367">
        <f t="shared" si="283"/>
        <v>0</v>
      </c>
      <c r="OUQ191" s="367">
        <f t="shared" si="283"/>
        <v>0</v>
      </c>
      <c r="OUR191" s="367">
        <f t="shared" si="283"/>
        <v>0</v>
      </c>
      <c r="OUS191" s="367">
        <f t="shared" si="283"/>
        <v>0</v>
      </c>
      <c r="OUT191" s="367">
        <f t="shared" si="283"/>
        <v>0</v>
      </c>
      <c r="OUU191" s="367">
        <f t="shared" si="283"/>
        <v>0</v>
      </c>
      <c r="OUV191" s="367">
        <f t="shared" si="283"/>
        <v>0</v>
      </c>
      <c r="OUW191" s="367">
        <f t="shared" si="283"/>
        <v>0</v>
      </c>
      <c r="OUX191" s="367">
        <f t="shared" si="283"/>
        <v>0</v>
      </c>
      <c r="OUY191" s="367">
        <f t="shared" si="283"/>
        <v>0</v>
      </c>
      <c r="OUZ191" s="367">
        <f t="shared" si="283"/>
        <v>0</v>
      </c>
      <c r="OVA191" s="367">
        <f t="shared" si="283"/>
        <v>0</v>
      </c>
      <c r="OVB191" s="367">
        <f t="shared" si="283"/>
        <v>0</v>
      </c>
      <c r="OVC191" s="367">
        <f t="shared" si="283"/>
        <v>0</v>
      </c>
      <c r="OVD191" s="367">
        <f t="shared" si="283"/>
        <v>0</v>
      </c>
      <c r="OVE191" s="367">
        <f t="shared" si="283"/>
        <v>0</v>
      </c>
      <c r="OVF191" s="367">
        <f t="shared" si="283"/>
        <v>0</v>
      </c>
      <c r="OVG191" s="367">
        <f t="shared" si="283"/>
        <v>0</v>
      </c>
      <c r="OVH191" s="367">
        <f t="shared" si="283"/>
        <v>0</v>
      </c>
      <c r="OVI191" s="367">
        <f t="shared" si="283"/>
        <v>0</v>
      </c>
      <c r="OVJ191" s="367">
        <f t="shared" si="283"/>
        <v>0</v>
      </c>
      <c r="OVK191" s="367">
        <f t="shared" si="283"/>
        <v>0</v>
      </c>
      <c r="OVL191" s="367">
        <f t="shared" si="283"/>
        <v>0</v>
      </c>
      <c r="OVM191" s="367">
        <f t="shared" si="283"/>
        <v>0</v>
      </c>
      <c r="OVN191" s="367">
        <f t="shared" si="283"/>
        <v>0</v>
      </c>
      <c r="OVO191" s="367">
        <f t="shared" si="283"/>
        <v>0</v>
      </c>
      <c r="OVP191" s="367">
        <f t="shared" si="283"/>
        <v>0</v>
      </c>
      <c r="OVQ191" s="367">
        <f t="shared" si="283"/>
        <v>0</v>
      </c>
      <c r="OVR191" s="367">
        <f t="shared" si="283"/>
        <v>0</v>
      </c>
      <c r="OVS191" s="367">
        <f t="shared" si="283"/>
        <v>0</v>
      </c>
      <c r="OVT191" s="367">
        <f t="shared" si="283"/>
        <v>0</v>
      </c>
      <c r="OVU191" s="367">
        <f t="shared" si="283"/>
        <v>0</v>
      </c>
      <c r="OVV191" s="367">
        <f t="shared" si="283"/>
        <v>0</v>
      </c>
      <c r="OVW191" s="367">
        <f t="shared" si="283"/>
        <v>0</v>
      </c>
      <c r="OVX191" s="367">
        <f t="shared" si="283"/>
        <v>0</v>
      </c>
      <c r="OVY191" s="367">
        <f t="shared" si="283"/>
        <v>0</v>
      </c>
      <c r="OVZ191" s="367">
        <f t="shared" si="283"/>
        <v>0</v>
      </c>
      <c r="OWA191" s="367">
        <f t="shared" si="283"/>
        <v>0</v>
      </c>
      <c r="OWB191" s="367">
        <f t="shared" si="283"/>
        <v>0</v>
      </c>
      <c r="OWC191" s="367">
        <f t="shared" si="283"/>
        <v>0</v>
      </c>
      <c r="OWD191" s="367">
        <f t="shared" si="283"/>
        <v>0</v>
      </c>
      <c r="OWE191" s="367">
        <f t="shared" si="283"/>
        <v>0</v>
      </c>
      <c r="OWF191" s="367">
        <f t="shared" si="283"/>
        <v>0</v>
      </c>
      <c r="OWG191" s="367">
        <f t="shared" si="283"/>
        <v>0</v>
      </c>
      <c r="OWH191" s="367">
        <f t="shared" si="283"/>
        <v>0</v>
      </c>
      <c r="OWI191" s="367">
        <f t="shared" si="283"/>
        <v>0</v>
      </c>
      <c r="OWJ191" s="367">
        <f t="shared" si="283"/>
        <v>0</v>
      </c>
      <c r="OWK191" s="367">
        <f t="shared" si="283"/>
        <v>0</v>
      </c>
      <c r="OWL191" s="367">
        <f t="shared" si="283"/>
        <v>0</v>
      </c>
      <c r="OWM191" s="367">
        <f t="shared" si="283"/>
        <v>0</v>
      </c>
      <c r="OWN191" s="367">
        <f t="shared" si="283"/>
        <v>0</v>
      </c>
      <c r="OWO191" s="367">
        <f t="shared" si="283"/>
        <v>0</v>
      </c>
      <c r="OWP191" s="367">
        <f t="shared" si="283"/>
        <v>0</v>
      </c>
      <c r="OWQ191" s="367">
        <f t="shared" ref="OWQ191:OZB191" si="284">OWQ18+OWQ61+OWQ105+OWQ148</f>
        <v>0</v>
      </c>
      <c r="OWR191" s="367">
        <f t="shared" si="284"/>
        <v>0</v>
      </c>
      <c r="OWS191" s="367">
        <f t="shared" si="284"/>
        <v>0</v>
      </c>
      <c r="OWT191" s="367">
        <f t="shared" si="284"/>
        <v>0</v>
      </c>
      <c r="OWU191" s="367">
        <f t="shared" si="284"/>
        <v>0</v>
      </c>
      <c r="OWV191" s="367">
        <f t="shared" si="284"/>
        <v>0</v>
      </c>
      <c r="OWW191" s="367">
        <f t="shared" si="284"/>
        <v>0</v>
      </c>
      <c r="OWX191" s="367">
        <f t="shared" si="284"/>
        <v>0</v>
      </c>
      <c r="OWY191" s="367">
        <f t="shared" si="284"/>
        <v>0</v>
      </c>
      <c r="OWZ191" s="367">
        <f t="shared" si="284"/>
        <v>0</v>
      </c>
      <c r="OXA191" s="367">
        <f t="shared" si="284"/>
        <v>0</v>
      </c>
      <c r="OXB191" s="367">
        <f t="shared" si="284"/>
        <v>0</v>
      </c>
      <c r="OXC191" s="367">
        <f t="shared" si="284"/>
        <v>0</v>
      </c>
      <c r="OXD191" s="367">
        <f t="shared" si="284"/>
        <v>0</v>
      </c>
      <c r="OXE191" s="367">
        <f t="shared" si="284"/>
        <v>0</v>
      </c>
      <c r="OXF191" s="367">
        <f t="shared" si="284"/>
        <v>0</v>
      </c>
      <c r="OXG191" s="367">
        <f t="shared" si="284"/>
        <v>0</v>
      </c>
      <c r="OXH191" s="367">
        <f t="shared" si="284"/>
        <v>0</v>
      </c>
      <c r="OXI191" s="367">
        <f t="shared" si="284"/>
        <v>0</v>
      </c>
      <c r="OXJ191" s="367">
        <f t="shared" si="284"/>
        <v>0</v>
      </c>
      <c r="OXK191" s="367">
        <f t="shared" si="284"/>
        <v>0</v>
      </c>
      <c r="OXL191" s="367">
        <f t="shared" si="284"/>
        <v>0</v>
      </c>
      <c r="OXM191" s="367">
        <f t="shared" si="284"/>
        <v>0</v>
      </c>
      <c r="OXN191" s="367">
        <f t="shared" si="284"/>
        <v>0</v>
      </c>
      <c r="OXO191" s="367">
        <f t="shared" si="284"/>
        <v>0</v>
      </c>
      <c r="OXP191" s="367">
        <f t="shared" si="284"/>
        <v>0</v>
      </c>
      <c r="OXQ191" s="367">
        <f t="shared" si="284"/>
        <v>0</v>
      </c>
      <c r="OXR191" s="367">
        <f t="shared" si="284"/>
        <v>0</v>
      </c>
      <c r="OXS191" s="367">
        <f t="shared" si="284"/>
        <v>0</v>
      </c>
      <c r="OXT191" s="367">
        <f t="shared" si="284"/>
        <v>0</v>
      </c>
      <c r="OXU191" s="367">
        <f t="shared" si="284"/>
        <v>0</v>
      </c>
      <c r="OXV191" s="367">
        <f t="shared" si="284"/>
        <v>0</v>
      </c>
      <c r="OXW191" s="367">
        <f t="shared" si="284"/>
        <v>0</v>
      </c>
      <c r="OXX191" s="367">
        <f t="shared" si="284"/>
        <v>0</v>
      </c>
      <c r="OXY191" s="367">
        <f t="shared" si="284"/>
        <v>0</v>
      </c>
      <c r="OXZ191" s="367">
        <f t="shared" si="284"/>
        <v>0</v>
      </c>
      <c r="OYA191" s="367">
        <f t="shared" si="284"/>
        <v>0</v>
      </c>
      <c r="OYB191" s="367">
        <f t="shared" si="284"/>
        <v>0</v>
      </c>
      <c r="OYC191" s="367">
        <f t="shared" si="284"/>
        <v>0</v>
      </c>
      <c r="OYD191" s="367">
        <f t="shared" si="284"/>
        <v>0</v>
      </c>
      <c r="OYE191" s="367">
        <f t="shared" si="284"/>
        <v>0</v>
      </c>
      <c r="OYF191" s="367">
        <f t="shared" si="284"/>
        <v>0</v>
      </c>
      <c r="OYG191" s="367">
        <f t="shared" si="284"/>
        <v>0</v>
      </c>
      <c r="OYH191" s="367">
        <f t="shared" si="284"/>
        <v>0</v>
      </c>
      <c r="OYI191" s="367">
        <f t="shared" si="284"/>
        <v>0</v>
      </c>
      <c r="OYJ191" s="367">
        <f t="shared" si="284"/>
        <v>0</v>
      </c>
      <c r="OYK191" s="367">
        <f t="shared" si="284"/>
        <v>0</v>
      </c>
      <c r="OYL191" s="367">
        <f t="shared" si="284"/>
        <v>0</v>
      </c>
      <c r="OYM191" s="367">
        <f t="shared" si="284"/>
        <v>0</v>
      </c>
      <c r="OYN191" s="367">
        <f t="shared" si="284"/>
        <v>0</v>
      </c>
      <c r="OYO191" s="367">
        <f t="shared" si="284"/>
        <v>0</v>
      </c>
      <c r="OYP191" s="367">
        <f t="shared" si="284"/>
        <v>0</v>
      </c>
      <c r="OYQ191" s="367">
        <f t="shared" si="284"/>
        <v>0</v>
      </c>
      <c r="OYR191" s="367">
        <f t="shared" si="284"/>
        <v>0</v>
      </c>
      <c r="OYS191" s="367">
        <f t="shared" si="284"/>
        <v>0</v>
      </c>
      <c r="OYT191" s="367">
        <f t="shared" si="284"/>
        <v>0</v>
      </c>
      <c r="OYU191" s="367">
        <f t="shared" si="284"/>
        <v>0</v>
      </c>
      <c r="OYV191" s="367">
        <f t="shared" si="284"/>
        <v>0</v>
      </c>
      <c r="OYW191" s="367">
        <f t="shared" si="284"/>
        <v>0</v>
      </c>
      <c r="OYX191" s="367">
        <f t="shared" si="284"/>
        <v>0</v>
      </c>
      <c r="OYY191" s="367">
        <f t="shared" si="284"/>
        <v>0</v>
      </c>
      <c r="OYZ191" s="367">
        <f t="shared" si="284"/>
        <v>0</v>
      </c>
      <c r="OZA191" s="367">
        <f t="shared" si="284"/>
        <v>0</v>
      </c>
      <c r="OZB191" s="367">
        <f t="shared" si="284"/>
        <v>0</v>
      </c>
      <c r="OZC191" s="367">
        <f t="shared" ref="OZC191:PBN191" si="285">OZC18+OZC61+OZC105+OZC148</f>
        <v>0</v>
      </c>
      <c r="OZD191" s="367">
        <f t="shared" si="285"/>
        <v>0</v>
      </c>
      <c r="OZE191" s="367">
        <f t="shared" si="285"/>
        <v>0</v>
      </c>
      <c r="OZF191" s="367">
        <f t="shared" si="285"/>
        <v>0</v>
      </c>
      <c r="OZG191" s="367">
        <f t="shared" si="285"/>
        <v>0</v>
      </c>
      <c r="OZH191" s="367">
        <f t="shared" si="285"/>
        <v>0</v>
      </c>
      <c r="OZI191" s="367">
        <f t="shared" si="285"/>
        <v>0</v>
      </c>
      <c r="OZJ191" s="367">
        <f t="shared" si="285"/>
        <v>0</v>
      </c>
      <c r="OZK191" s="367">
        <f t="shared" si="285"/>
        <v>0</v>
      </c>
      <c r="OZL191" s="367">
        <f t="shared" si="285"/>
        <v>0</v>
      </c>
      <c r="OZM191" s="367">
        <f t="shared" si="285"/>
        <v>0</v>
      </c>
      <c r="OZN191" s="367">
        <f t="shared" si="285"/>
        <v>0</v>
      </c>
      <c r="OZO191" s="367">
        <f t="shared" si="285"/>
        <v>0</v>
      </c>
      <c r="OZP191" s="367">
        <f t="shared" si="285"/>
        <v>0</v>
      </c>
      <c r="OZQ191" s="367">
        <f t="shared" si="285"/>
        <v>0</v>
      </c>
      <c r="OZR191" s="367">
        <f t="shared" si="285"/>
        <v>0</v>
      </c>
      <c r="OZS191" s="367">
        <f t="shared" si="285"/>
        <v>0</v>
      </c>
      <c r="OZT191" s="367">
        <f t="shared" si="285"/>
        <v>0</v>
      </c>
      <c r="OZU191" s="367">
        <f t="shared" si="285"/>
        <v>0</v>
      </c>
      <c r="OZV191" s="367">
        <f t="shared" si="285"/>
        <v>0</v>
      </c>
      <c r="OZW191" s="367">
        <f t="shared" si="285"/>
        <v>0</v>
      </c>
      <c r="OZX191" s="367">
        <f t="shared" si="285"/>
        <v>0</v>
      </c>
      <c r="OZY191" s="367">
        <f t="shared" si="285"/>
        <v>0</v>
      </c>
      <c r="OZZ191" s="367">
        <f t="shared" si="285"/>
        <v>0</v>
      </c>
      <c r="PAA191" s="367">
        <f t="shared" si="285"/>
        <v>0</v>
      </c>
      <c r="PAB191" s="367">
        <f t="shared" si="285"/>
        <v>0</v>
      </c>
      <c r="PAC191" s="367">
        <f t="shared" si="285"/>
        <v>0</v>
      </c>
      <c r="PAD191" s="367">
        <f t="shared" si="285"/>
        <v>0</v>
      </c>
      <c r="PAE191" s="367">
        <f t="shared" si="285"/>
        <v>0</v>
      </c>
      <c r="PAF191" s="367">
        <f t="shared" si="285"/>
        <v>0</v>
      </c>
      <c r="PAG191" s="367">
        <f t="shared" si="285"/>
        <v>0</v>
      </c>
      <c r="PAH191" s="367">
        <f t="shared" si="285"/>
        <v>0</v>
      </c>
      <c r="PAI191" s="367">
        <f t="shared" si="285"/>
        <v>0</v>
      </c>
      <c r="PAJ191" s="367">
        <f t="shared" si="285"/>
        <v>0</v>
      </c>
      <c r="PAK191" s="367">
        <f t="shared" si="285"/>
        <v>0</v>
      </c>
      <c r="PAL191" s="367">
        <f t="shared" si="285"/>
        <v>0</v>
      </c>
      <c r="PAM191" s="367">
        <f t="shared" si="285"/>
        <v>0</v>
      </c>
      <c r="PAN191" s="367">
        <f t="shared" si="285"/>
        <v>0</v>
      </c>
      <c r="PAO191" s="367">
        <f t="shared" si="285"/>
        <v>0</v>
      </c>
      <c r="PAP191" s="367">
        <f t="shared" si="285"/>
        <v>0</v>
      </c>
      <c r="PAQ191" s="367">
        <f t="shared" si="285"/>
        <v>0</v>
      </c>
      <c r="PAR191" s="367">
        <f t="shared" si="285"/>
        <v>0</v>
      </c>
      <c r="PAS191" s="367">
        <f t="shared" si="285"/>
        <v>0</v>
      </c>
      <c r="PAT191" s="367">
        <f t="shared" si="285"/>
        <v>0</v>
      </c>
      <c r="PAU191" s="367">
        <f t="shared" si="285"/>
        <v>0</v>
      </c>
      <c r="PAV191" s="367">
        <f t="shared" si="285"/>
        <v>0</v>
      </c>
      <c r="PAW191" s="367">
        <f t="shared" si="285"/>
        <v>0</v>
      </c>
      <c r="PAX191" s="367">
        <f t="shared" si="285"/>
        <v>0</v>
      </c>
      <c r="PAY191" s="367">
        <f t="shared" si="285"/>
        <v>0</v>
      </c>
      <c r="PAZ191" s="367">
        <f t="shared" si="285"/>
        <v>0</v>
      </c>
      <c r="PBA191" s="367">
        <f t="shared" si="285"/>
        <v>0</v>
      </c>
      <c r="PBB191" s="367">
        <f t="shared" si="285"/>
        <v>0</v>
      </c>
      <c r="PBC191" s="367">
        <f t="shared" si="285"/>
        <v>0</v>
      </c>
      <c r="PBD191" s="367">
        <f t="shared" si="285"/>
        <v>0</v>
      </c>
      <c r="PBE191" s="367">
        <f t="shared" si="285"/>
        <v>0</v>
      </c>
      <c r="PBF191" s="367">
        <f t="shared" si="285"/>
        <v>0</v>
      </c>
      <c r="PBG191" s="367">
        <f t="shared" si="285"/>
        <v>0</v>
      </c>
      <c r="PBH191" s="367">
        <f t="shared" si="285"/>
        <v>0</v>
      </c>
      <c r="PBI191" s="367">
        <f t="shared" si="285"/>
        <v>0</v>
      </c>
      <c r="PBJ191" s="367">
        <f t="shared" si="285"/>
        <v>0</v>
      </c>
      <c r="PBK191" s="367">
        <f t="shared" si="285"/>
        <v>0</v>
      </c>
      <c r="PBL191" s="367">
        <f t="shared" si="285"/>
        <v>0</v>
      </c>
      <c r="PBM191" s="367">
        <f t="shared" si="285"/>
        <v>0</v>
      </c>
      <c r="PBN191" s="367">
        <f t="shared" si="285"/>
        <v>0</v>
      </c>
      <c r="PBO191" s="367">
        <f t="shared" ref="PBO191:PDZ191" si="286">PBO18+PBO61+PBO105+PBO148</f>
        <v>0</v>
      </c>
      <c r="PBP191" s="367">
        <f t="shared" si="286"/>
        <v>0</v>
      </c>
      <c r="PBQ191" s="367">
        <f t="shared" si="286"/>
        <v>0</v>
      </c>
      <c r="PBR191" s="367">
        <f t="shared" si="286"/>
        <v>0</v>
      </c>
      <c r="PBS191" s="367">
        <f t="shared" si="286"/>
        <v>0</v>
      </c>
      <c r="PBT191" s="367">
        <f t="shared" si="286"/>
        <v>0</v>
      </c>
      <c r="PBU191" s="367">
        <f t="shared" si="286"/>
        <v>0</v>
      </c>
      <c r="PBV191" s="367">
        <f t="shared" si="286"/>
        <v>0</v>
      </c>
      <c r="PBW191" s="367">
        <f t="shared" si="286"/>
        <v>0</v>
      </c>
      <c r="PBX191" s="367">
        <f t="shared" si="286"/>
        <v>0</v>
      </c>
      <c r="PBY191" s="367">
        <f t="shared" si="286"/>
        <v>0</v>
      </c>
      <c r="PBZ191" s="367">
        <f t="shared" si="286"/>
        <v>0</v>
      </c>
      <c r="PCA191" s="367">
        <f t="shared" si="286"/>
        <v>0</v>
      </c>
      <c r="PCB191" s="367">
        <f t="shared" si="286"/>
        <v>0</v>
      </c>
      <c r="PCC191" s="367">
        <f t="shared" si="286"/>
        <v>0</v>
      </c>
      <c r="PCD191" s="367">
        <f t="shared" si="286"/>
        <v>0</v>
      </c>
      <c r="PCE191" s="367">
        <f t="shared" si="286"/>
        <v>0</v>
      </c>
      <c r="PCF191" s="367">
        <f t="shared" si="286"/>
        <v>0</v>
      </c>
      <c r="PCG191" s="367">
        <f t="shared" si="286"/>
        <v>0</v>
      </c>
      <c r="PCH191" s="367">
        <f t="shared" si="286"/>
        <v>0</v>
      </c>
      <c r="PCI191" s="367">
        <f t="shared" si="286"/>
        <v>0</v>
      </c>
      <c r="PCJ191" s="367">
        <f t="shared" si="286"/>
        <v>0</v>
      </c>
      <c r="PCK191" s="367">
        <f t="shared" si="286"/>
        <v>0</v>
      </c>
      <c r="PCL191" s="367">
        <f t="shared" si="286"/>
        <v>0</v>
      </c>
      <c r="PCM191" s="367">
        <f t="shared" si="286"/>
        <v>0</v>
      </c>
      <c r="PCN191" s="367">
        <f t="shared" si="286"/>
        <v>0</v>
      </c>
      <c r="PCO191" s="367">
        <f t="shared" si="286"/>
        <v>0</v>
      </c>
      <c r="PCP191" s="367">
        <f t="shared" si="286"/>
        <v>0</v>
      </c>
      <c r="PCQ191" s="367">
        <f t="shared" si="286"/>
        <v>0</v>
      </c>
      <c r="PCR191" s="367">
        <f t="shared" si="286"/>
        <v>0</v>
      </c>
      <c r="PCS191" s="367">
        <f t="shared" si="286"/>
        <v>0</v>
      </c>
      <c r="PCT191" s="367">
        <f t="shared" si="286"/>
        <v>0</v>
      </c>
      <c r="PCU191" s="367">
        <f t="shared" si="286"/>
        <v>0</v>
      </c>
      <c r="PCV191" s="367">
        <f t="shared" si="286"/>
        <v>0</v>
      </c>
      <c r="PCW191" s="367">
        <f t="shared" si="286"/>
        <v>0</v>
      </c>
      <c r="PCX191" s="367">
        <f t="shared" si="286"/>
        <v>0</v>
      </c>
      <c r="PCY191" s="367">
        <f t="shared" si="286"/>
        <v>0</v>
      </c>
      <c r="PCZ191" s="367">
        <f t="shared" si="286"/>
        <v>0</v>
      </c>
      <c r="PDA191" s="367">
        <f t="shared" si="286"/>
        <v>0</v>
      </c>
      <c r="PDB191" s="367">
        <f t="shared" si="286"/>
        <v>0</v>
      </c>
      <c r="PDC191" s="367">
        <f t="shared" si="286"/>
        <v>0</v>
      </c>
      <c r="PDD191" s="367">
        <f t="shared" si="286"/>
        <v>0</v>
      </c>
      <c r="PDE191" s="367">
        <f t="shared" si="286"/>
        <v>0</v>
      </c>
      <c r="PDF191" s="367">
        <f t="shared" si="286"/>
        <v>0</v>
      </c>
      <c r="PDG191" s="367">
        <f t="shared" si="286"/>
        <v>0</v>
      </c>
      <c r="PDH191" s="367">
        <f t="shared" si="286"/>
        <v>0</v>
      </c>
      <c r="PDI191" s="367">
        <f t="shared" si="286"/>
        <v>0</v>
      </c>
      <c r="PDJ191" s="367">
        <f t="shared" si="286"/>
        <v>0</v>
      </c>
      <c r="PDK191" s="367">
        <f t="shared" si="286"/>
        <v>0</v>
      </c>
      <c r="PDL191" s="367">
        <f t="shared" si="286"/>
        <v>0</v>
      </c>
      <c r="PDM191" s="367">
        <f t="shared" si="286"/>
        <v>0</v>
      </c>
      <c r="PDN191" s="367">
        <f t="shared" si="286"/>
        <v>0</v>
      </c>
      <c r="PDO191" s="367">
        <f t="shared" si="286"/>
        <v>0</v>
      </c>
      <c r="PDP191" s="367">
        <f t="shared" si="286"/>
        <v>0</v>
      </c>
      <c r="PDQ191" s="367">
        <f t="shared" si="286"/>
        <v>0</v>
      </c>
      <c r="PDR191" s="367">
        <f t="shared" si="286"/>
        <v>0</v>
      </c>
      <c r="PDS191" s="367">
        <f t="shared" si="286"/>
        <v>0</v>
      </c>
      <c r="PDT191" s="367">
        <f t="shared" si="286"/>
        <v>0</v>
      </c>
      <c r="PDU191" s="367">
        <f t="shared" si="286"/>
        <v>0</v>
      </c>
      <c r="PDV191" s="367">
        <f t="shared" si="286"/>
        <v>0</v>
      </c>
      <c r="PDW191" s="367">
        <f t="shared" si="286"/>
        <v>0</v>
      </c>
      <c r="PDX191" s="367">
        <f t="shared" si="286"/>
        <v>0</v>
      </c>
      <c r="PDY191" s="367">
        <f t="shared" si="286"/>
        <v>0</v>
      </c>
      <c r="PDZ191" s="367">
        <f t="shared" si="286"/>
        <v>0</v>
      </c>
      <c r="PEA191" s="367">
        <f t="shared" ref="PEA191:PGL191" si="287">PEA18+PEA61+PEA105+PEA148</f>
        <v>0</v>
      </c>
      <c r="PEB191" s="367">
        <f t="shared" si="287"/>
        <v>0</v>
      </c>
      <c r="PEC191" s="367">
        <f t="shared" si="287"/>
        <v>0</v>
      </c>
      <c r="PED191" s="367">
        <f t="shared" si="287"/>
        <v>0</v>
      </c>
      <c r="PEE191" s="367">
        <f t="shared" si="287"/>
        <v>0</v>
      </c>
      <c r="PEF191" s="367">
        <f t="shared" si="287"/>
        <v>0</v>
      </c>
      <c r="PEG191" s="367">
        <f t="shared" si="287"/>
        <v>0</v>
      </c>
      <c r="PEH191" s="367">
        <f t="shared" si="287"/>
        <v>0</v>
      </c>
      <c r="PEI191" s="367">
        <f t="shared" si="287"/>
        <v>0</v>
      </c>
      <c r="PEJ191" s="367">
        <f t="shared" si="287"/>
        <v>0</v>
      </c>
      <c r="PEK191" s="367">
        <f t="shared" si="287"/>
        <v>0</v>
      </c>
      <c r="PEL191" s="367">
        <f t="shared" si="287"/>
        <v>0</v>
      </c>
      <c r="PEM191" s="367">
        <f t="shared" si="287"/>
        <v>0</v>
      </c>
      <c r="PEN191" s="367">
        <f t="shared" si="287"/>
        <v>0</v>
      </c>
      <c r="PEO191" s="367">
        <f t="shared" si="287"/>
        <v>0</v>
      </c>
      <c r="PEP191" s="367">
        <f t="shared" si="287"/>
        <v>0</v>
      </c>
      <c r="PEQ191" s="367">
        <f t="shared" si="287"/>
        <v>0</v>
      </c>
      <c r="PER191" s="367">
        <f t="shared" si="287"/>
        <v>0</v>
      </c>
      <c r="PES191" s="367">
        <f t="shared" si="287"/>
        <v>0</v>
      </c>
      <c r="PET191" s="367">
        <f t="shared" si="287"/>
        <v>0</v>
      </c>
      <c r="PEU191" s="367">
        <f t="shared" si="287"/>
        <v>0</v>
      </c>
      <c r="PEV191" s="367">
        <f t="shared" si="287"/>
        <v>0</v>
      </c>
      <c r="PEW191" s="367">
        <f t="shared" si="287"/>
        <v>0</v>
      </c>
      <c r="PEX191" s="367">
        <f t="shared" si="287"/>
        <v>0</v>
      </c>
      <c r="PEY191" s="367">
        <f t="shared" si="287"/>
        <v>0</v>
      </c>
      <c r="PEZ191" s="367">
        <f t="shared" si="287"/>
        <v>0</v>
      </c>
      <c r="PFA191" s="367">
        <f t="shared" si="287"/>
        <v>0</v>
      </c>
      <c r="PFB191" s="367">
        <f t="shared" si="287"/>
        <v>0</v>
      </c>
      <c r="PFC191" s="367">
        <f t="shared" si="287"/>
        <v>0</v>
      </c>
      <c r="PFD191" s="367">
        <f t="shared" si="287"/>
        <v>0</v>
      </c>
      <c r="PFE191" s="367">
        <f t="shared" si="287"/>
        <v>0</v>
      </c>
      <c r="PFF191" s="367">
        <f t="shared" si="287"/>
        <v>0</v>
      </c>
      <c r="PFG191" s="367">
        <f t="shared" si="287"/>
        <v>0</v>
      </c>
      <c r="PFH191" s="367">
        <f t="shared" si="287"/>
        <v>0</v>
      </c>
      <c r="PFI191" s="367">
        <f t="shared" si="287"/>
        <v>0</v>
      </c>
      <c r="PFJ191" s="367">
        <f t="shared" si="287"/>
        <v>0</v>
      </c>
      <c r="PFK191" s="367">
        <f t="shared" si="287"/>
        <v>0</v>
      </c>
      <c r="PFL191" s="367">
        <f t="shared" si="287"/>
        <v>0</v>
      </c>
      <c r="PFM191" s="367">
        <f t="shared" si="287"/>
        <v>0</v>
      </c>
      <c r="PFN191" s="367">
        <f t="shared" si="287"/>
        <v>0</v>
      </c>
      <c r="PFO191" s="367">
        <f t="shared" si="287"/>
        <v>0</v>
      </c>
      <c r="PFP191" s="367">
        <f t="shared" si="287"/>
        <v>0</v>
      </c>
      <c r="PFQ191" s="367">
        <f t="shared" si="287"/>
        <v>0</v>
      </c>
      <c r="PFR191" s="367">
        <f t="shared" si="287"/>
        <v>0</v>
      </c>
      <c r="PFS191" s="367">
        <f t="shared" si="287"/>
        <v>0</v>
      </c>
      <c r="PFT191" s="367">
        <f t="shared" si="287"/>
        <v>0</v>
      </c>
      <c r="PFU191" s="367">
        <f t="shared" si="287"/>
        <v>0</v>
      </c>
      <c r="PFV191" s="367">
        <f t="shared" si="287"/>
        <v>0</v>
      </c>
      <c r="PFW191" s="367">
        <f t="shared" si="287"/>
        <v>0</v>
      </c>
      <c r="PFX191" s="367">
        <f t="shared" si="287"/>
        <v>0</v>
      </c>
      <c r="PFY191" s="367">
        <f t="shared" si="287"/>
        <v>0</v>
      </c>
      <c r="PFZ191" s="367">
        <f t="shared" si="287"/>
        <v>0</v>
      </c>
      <c r="PGA191" s="367">
        <f t="shared" si="287"/>
        <v>0</v>
      </c>
      <c r="PGB191" s="367">
        <f t="shared" si="287"/>
        <v>0</v>
      </c>
      <c r="PGC191" s="367">
        <f t="shared" si="287"/>
        <v>0</v>
      </c>
      <c r="PGD191" s="367">
        <f t="shared" si="287"/>
        <v>0</v>
      </c>
      <c r="PGE191" s="367">
        <f t="shared" si="287"/>
        <v>0</v>
      </c>
      <c r="PGF191" s="367">
        <f t="shared" si="287"/>
        <v>0</v>
      </c>
      <c r="PGG191" s="367">
        <f t="shared" si="287"/>
        <v>0</v>
      </c>
      <c r="PGH191" s="367">
        <f t="shared" si="287"/>
        <v>0</v>
      </c>
      <c r="PGI191" s="367">
        <f t="shared" si="287"/>
        <v>0</v>
      </c>
      <c r="PGJ191" s="367">
        <f t="shared" si="287"/>
        <v>0</v>
      </c>
      <c r="PGK191" s="367">
        <f t="shared" si="287"/>
        <v>0</v>
      </c>
      <c r="PGL191" s="367">
        <f t="shared" si="287"/>
        <v>0</v>
      </c>
      <c r="PGM191" s="367">
        <f t="shared" ref="PGM191:PIX191" si="288">PGM18+PGM61+PGM105+PGM148</f>
        <v>0</v>
      </c>
      <c r="PGN191" s="367">
        <f t="shared" si="288"/>
        <v>0</v>
      </c>
      <c r="PGO191" s="367">
        <f t="shared" si="288"/>
        <v>0</v>
      </c>
      <c r="PGP191" s="367">
        <f t="shared" si="288"/>
        <v>0</v>
      </c>
      <c r="PGQ191" s="367">
        <f t="shared" si="288"/>
        <v>0</v>
      </c>
      <c r="PGR191" s="367">
        <f t="shared" si="288"/>
        <v>0</v>
      </c>
      <c r="PGS191" s="367">
        <f t="shared" si="288"/>
        <v>0</v>
      </c>
      <c r="PGT191" s="367">
        <f t="shared" si="288"/>
        <v>0</v>
      </c>
      <c r="PGU191" s="367">
        <f t="shared" si="288"/>
        <v>0</v>
      </c>
      <c r="PGV191" s="367">
        <f t="shared" si="288"/>
        <v>0</v>
      </c>
      <c r="PGW191" s="367">
        <f t="shared" si="288"/>
        <v>0</v>
      </c>
      <c r="PGX191" s="367">
        <f t="shared" si="288"/>
        <v>0</v>
      </c>
      <c r="PGY191" s="367">
        <f t="shared" si="288"/>
        <v>0</v>
      </c>
      <c r="PGZ191" s="367">
        <f t="shared" si="288"/>
        <v>0</v>
      </c>
      <c r="PHA191" s="367">
        <f t="shared" si="288"/>
        <v>0</v>
      </c>
      <c r="PHB191" s="367">
        <f t="shared" si="288"/>
        <v>0</v>
      </c>
      <c r="PHC191" s="367">
        <f t="shared" si="288"/>
        <v>0</v>
      </c>
      <c r="PHD191" s="367">
        <f t="shared" si="288"/>
        <v>0</v>
      </c>
      <c r="PHE191" s="367">
        <f t="shared" si="288"/>
        <v>0</v>
      </c>
      <c r="PHF191" s="367">
        <f t="shared" si="288"/>
        <v>0</v>
      </c>
      <c r="PHG191" s="367">
        <f t="shared" si="288"/>
        <v>0</v>
      </c>
      <c r="PHH191" s="367">
        <f t="shared" si="288"/>
        <v>0</v>
      </c>
      <c r="PHI191" s="367">
        <f t="shared" si="288"/>
        <v>0</v>
      </c>
      <c r="PHJ191" s="367">
        <f t="shared" si="288"/>
        <v>0</v>
      </c>
      <c r="PHK191" s="367">
        <f t="shared" si="288"/>
        <v>0</v>
      </c>
      <c r="PHL191" s="367">
        <f t="shared" si="288"/>
        <v>0</v>
      </c>
      <c r="PHM191" s="367">
        <f t="shared" si="288"/>
        <v>0</v>
      </c>
      <c r="PHN191" s="367">
        <f t="shared" si="288"/>
        <v>0</v>
      </c>
      <c r="PHO191" s="367">
        <f t="shared" si="288"/>
        <v>0</v>
      </c>
      <c r="PHP191" s="367">
        <f t="shared" si="288"/>
        <v>0</v>
      </c>
      <c r="PHQ191" s="367">
        <f t="shared" si="288"/>
        <v>0</v>
      </c>
      <c r="PHR191" s="367">
        <f t="shared" si="288"/>
        <v>0</v>
      </c>
      <c r="PHS191" s="367">
        <f t="shared" si="288"/>
        <v>0</v>
      </c>
      <c r="PHT191" s="367">
        <f t="shared" si="288"/>
        <v>0</v>
      </c>
      <c r="PHU191" s="367">
        <f t="shared" si="288"/>
        <v>0</v>
      </c>
      <c r="PHV191" s="367">
        <f t="shared" si="288"/>
        <v>0</v>
      </c>
      <c r="PHW191" s="367">
        <f t="shared" si="288"/>
        <v>0</v>
      </c>
      <c r="PHX191" s="367">
        <f t="shared" si="288"/>
        <v>0</v>
      </c>
      <c r="PHY191" s="367">
        <f t="shared" si="288"/>
        <v>0</v>
      </c>
      <c r="PHZ191" s="367">
        <f t="shared" si="288"/>
        <v>0</v>
      </c>
      <c r="PIA191" s="367">
        <f t="shared" si="288"/>
        <v>0</v>
      </c>
      <c r="PIB191" s="367">
        <f t="shared" si="288"/>
        <v>0</v>
      </c>
      <c r="PIC191" s="367">
        <f t="shared" si="288"/>
        <v>0</v>
      </c>
      <c r="PID191" s="367">
        <f t="shared" si="288"/>
        <v>0</v>
      </c>
      <c r="PIE191" s="367">
        <f t="shared" si="288"/>
        <v>0</v>
      </c>
      <c r="PIF191" s="367">
        <f t="shared" si="288"/>
        <v>0</v>
      </c>
      <c r="PIG191" s="367">
        <f t="shared" si="288"/>
        <v>0</v>
      </c>
      <c r="PIH191" s="367">
        <f t="shared" si="288"/>
        <v>0</v>
      </c>
      <c r="PII191" s="367">
        <f t="shared" si="288"/>
        <v>0</v>
      </c>
      <c r="PIJ191" s="367">
        <f t="shared" si="288"/>
        <v>0</v>
      </c>
      <c r="PIK191" s="367">
        <f t="shared" si="288"/>
        <v>0</v>
      </c>
      <c r="PIL191" s="367">
        <f t="shared" si="288"/>
        <v>0</v>
      </c>
      <c r="PIM191" s="367">
        <f t="shared" si="288"/>
        <v>0</v>
      </c>
      <c r="PIN191" s="367">
        <f t="shared" si="288"/>
        <v>0</v>
      </c>
      <c r="PIO191" s="367">
        <f t="shared" si="288"/>
        <v>0</v>
      </c>
      <c r="PIP191" s="367">
        <f t="shared" si="288"/>
        <v>0</v>
      </c>
      <c r="PIQ191" s="367">
        <f t="shared" si="288"/>
        <v>0</v>
      </c>
      <c r="PIR191" s="367">
        <f t="shared" si="288"/>
        <v>0</v>
      </c>
      <c r="PIS191" s="367">
        <f t="shared" si="288"/>
        <v>0</v>
      </c>
      <c r="PIT191" s="367">
        <f t="shared" si="288"/>
        <v>0</v>
      </c>
      <c r="PIU191" s="367">
        <f t="shared" si="288"/>
        <v>0</v>
      </c>
      <c r="PIV191" s="367">
        <f t="shared" si="288"/>
        <v>0</v>
      </c>
      <c r="PIW191" s="367">
        <f t="shared" si="288"/>
        <v>0</v>
      </c>
      <c r="PIX191" s="367">
        <f t="shared" si="288"/>
        <v>0</v>
      </c>
      <c r="PIY191" s="367">
        <f t="shared" ref="PIY191:PLJ191" si="289">PIY18+PIY61+PIY105+PIY148</f>
        <v>0</v>
      </c>
      <c r="PIZ191" s="367">
        <f t="shared" si="289"/>
        <v>0</v>
      </c>
      <c r="PJA191" s="367">
        <f t="shared" si="289"/>
        <v>0</v>
      </c>
      <c r="PJB191" s="367">
        <f t="shared" si="289"/>
        <v>0</v>
      </c>
      <c r="PJC191" s="367">
        <f t="shared" si="289"/>
        <v>0</v>
      </c>
      <c r="PJD191" s="367">
        <f t="shared" si="289"/>
        <v>0</v>
      </c>
      <c r="PJE191" s="367">
        <f t="shared" si="289"/>
        <v>0</v>
      </c>
      <c r="PJF191" s="367">
        <f t="shared" si="289"/>
        <v>0</v>
      </c>
      <c r="PJG191" s="367">
        <f t="shared" si="289"/>
        <v>0</v>
      </c>
      <c r="PJH191" s="367">
        <f t="shared" si="289"/>
        <v>0</v>
      </c>
      <c r="PJI191" s="367">
        <f t="shared" si="289"/>
        <v>0</v>
      </c>
      <c r="PJJ191" s="367">
        <f t="shared" si="289"/>
        <v>0</v>
      </c>
      <c r="PJK191" s="367">
        <f t="shared" si="289"/>
        <v>0</v>
      </c>
      <c r="PJL191" s="367">
        <f t="shared" si="289"/>
        <v>0</v>
      </c>
      <c r="PJM191" s="367">
        <f t="shared" si="289"/>
        <v>0</v>
      </c>
      <c r="PJN191" s="367">
        <f t="shared" si="289"/>
        <v>0</v>
      </c>
      <c r="PJO191" s="367">
        <f t="shared" si="289"/>
        <v>0</v>
      </c>
      <c r="PJP191" s="367">
        <f t="shared" si="289"/>
        <v>0</v>
      </c>
      <c r="PJQ191" s="367">
        <f t="shared" si="289"/>
        <v>0</v>
      </c>
      <c r="PJR191" s="367">
        <f t="shared" si="289"/>
        <v>0</v>
      </c>
      <c r="PJS191" s="367">
        <f t="shared" si="289"/>
        <v>0</v>
      </c>
      <c r="PJT191" s="367">
        <f t="shared" si="289"/>
        <v>0</v>
      </c>
      <c r="PJU191" s="367">
        <f t="shared" si="289"/>
        <v>0</v>
      </c>
      <c r="PJV191" s="367">
        <f t="shared" si="289"/>
        <v>0</v>
      </c>
      <c r="PJW191" s="367">
        <f t="shared" si="289"/>
        <v>0</v>
      </c>
      <c r="PJX191" s="367">
        <f t="shared" si="289"/>
        <v>0</v>
      </c>
      <c r="PJY191" s="367">
        <f t="shared" si="289"/>
        <v>0</v>
      </c>
      <c r="PJZ191" s="367">
        <f t="shared" si="289"/>
        <v>0</v>
      </c>
      <c r="PKA191" s="367">
        <f t="shared" si="289"/>
        <v>0</v>
      </c>
      <c r="PKB191" s="367">
        <f t="shared" si="289"/>
        <v>0</v>
      </c>
      <c r="PKC191" s="367">
        <f t="shared" si="289"/>
        <v>0</v>
      </c>
      <c r="PKD191" s="367">
        <f t="shared" si="289"/>
        <v>0</v>
      </c>
      <c r="PKE191" s="367">
        <f t="shared" si="289"/>
        <v>0</v>
      </c>
      <c r="PKF191" s="367">
        <f t="shared" si="289"/>
        <v>0</v>
      </c>
      <c r="PKG191" s="367">
        <f t="shared" si="289"/>
        <v>0</v>
      </c>
      <c r="PKH191" s="367">
        <f t="shared" si="289"/>
        <v>0</v>
      </c>
      <c r="PKI191" s="367">
        <f t="shared" si="289"/>
        <v>0</v>
      </c>
      <c r="PKJ191" s="367">
        <f t="shared" si="289"/>
        <v>0</v>
      </c>
      <c r="PKK191" s="367">
        <f t="shared" si="289"/>
        <v>0</v>
      </c>
      <c r="PKL191" s="367">
        <f t="shared" si="289"/>
        <v>0</v>
      </c>
      <c r="PKM191" s="367">
        <f t="shared" si="289"/>
        <v>0</v>
      </c>
      <c r="PKN191" s="367">
        <f t="shared" si="289"/>
        <v>0</v>
      </c>
      <c r="PKO191" s="367">
        <f t="shared" si="289"/>
        <v>0</v>
      </c>
      <c r="PKP191" s="367">
        <f t="shared" si="289"/>
        <v>0</v>
      </c>
      <c r="PKQ191" s="367">
        <f t="shared" si="289"/>
        <v>0</v>
      </c>
      <c r="PKR191" s="367">
        <f t="shared" si="289"/>
        <v>0</v>
      </c>
      <c r="PKS191" s="367">
        <f t="shared" si="289"/>
        <v>0</v>
      </c>
      <c r="PKT191" s="367">
        <f t="shared" si="289"/>
        <v>0</v>
      </c>
      <c r="PKU191" s="367">
        <f t="shared" si="289"/>
        <v>0</v>
      </c>
      <c r="PKV191" s="367">
        <f t="shared" si="289"/>
        <v>0</v>
      </c>
      <c r="PKW191" s="367">
        <f t="shared" si="289"/>
        <v>0</v>
      </c>
      <c r="PKX191" s="367">
        <f t="shared" si="289"/>
        <v>0</v>
      </c>
      <c r="PKY191" s="367">
        <f t="shared" si="289"/>
        <v>0</v>
      </c>
      <c r="PKZ191" s="367">
        <f t="shared" si="289"/>
        <v>0</v>
      </c>
      <c r="PLA191" s="367">
        <f t="shared" si="289"/>
        <v>0</v>
      </c>
      <c r="PLB191" s="367">
        <f t="shared" si="289"/>
        <v>0</v>
      </c>
      <c r="PLC191" s="367">
        <f t="shared" si="289"/>
        <v>0</v>
      </c>
      <c r="PLD191" s="367">
        <f t="shared" si="289"/>
        <v>0</v>
      </c>
      <c r="PLE191" s="367">
        <f t="shared" si="289"/>
        <v>0</v>
      </c>
      <c r="PLF191" s="367">
        <f t="shared" si="289"/>
        <v>0</v>
      </c>
      <c r="PLG191" s="367">
        <f t="shared" si="289"/>
        <v>0</v>
      </c>
      <c r="PLH191" s="367">
        <f t="shared" si="289"/>
        <v>0</v>
      </c>
      <c r="PLI191" s="367">
        <f t="shared" si="289"/>
        <v>0</v>
      </c>
      <c r="PLJ191" s="367">
        <f t="shared" si="289"/>
        <v>0</v>
      </c>
      <c r="PLK191" s="367">
        <f t="shared" ref="PLK191:PNV191" si="290">PLK18+PLK61+PLK105+PLK148</f>
        <v>0</v>
      </c>
      <c r="PLL191" s="367">
        <f t="shared" si="290"/>
        <v>0</v>
      </c>
      <c r="PLM191" s="367">
        <f t="shared" si="290"/>
        <v>0</v>
      </c>
      <c r="PLN191" s="367">
        <f t="shared" si="290"/>
        <v>0</v>
      </c>
      <c r="PLO191" s="367">
        <f t="shared" si="290"/>
        <v>0</v>
      </c>
      <c r="PLP191" s="367">
        <f t="shared" si="290"/>
        <v>0</v>
      </c>
      <c r="PLQ191" s="367">
        <f t="shared" si="290"/>
        <v>0</v>
      </c>
      <c r="PLR191" s="367">
        <f t="shared" si="290"/>
        <v>0</v>
      </c>
      <c r="PLS191" s="367">
        <f t="shared" si="290"/>
        <v>0</v>
      </c>
      <c r="PLT191" s="367">
        <f t="shared" si="290"/>
        <v>0</v>
      </c>
      <c r="PLU191" s="367">
        <f t="shared" si="290"/>
        <v>0</v>
      </c>
      <c r="PLV191" s="367">
        <f t="shared" si="290"/>
        <v>0</v>
      </c>
      <c r="PLW191" s="367">
        <f t="shared" si="290"/>
        <v>0</v>
      </c>
      <c r="PLX191" s="367">
        <f t="shared" si="290"/>
        <v>0</v>
      </c>
      <c r="PLY191" s="367">
        <f t="shared" si="290"/>
        <v>0</v>
      </c>
      <c r="PLZ191" s="367">
        <f t="shared" si="290"/>
        <v>0</v>
      </c>
      <c r="PMA191" s="367">
        <f t="shared" si="290"/>
        <v>0</v>
      </c>
      <c r="PMB191" s="367">
        <f t="shared" si="290"/>
        <v>0</v>
      </c>
      <c r="PMC191" s="367">
        <f t="shared" si="290"/>
        <v>0</v>
      </c>
      <c r="PMD191" s="367">
        <f t="shared" si="290"/>
        <v>0</v>
      </c>
      <c r="PME191" s="367">
        <f t="shared" si="290"/>
        <v>0</v>
      </c>
      <c r="PMF191" s="367">
        <f t="shared" si="290"/>
        <v>0</v>
      </c>
      <c r="PMG191" s="367">
        <f t="shared" si="290"/>
        <v>0</v>
      </c>
      <c r="PMH191" s="367">
        <f t="shared" si="290"/>
        <v>0</v>
      </c>
      <c r="PMI191" s="367">
        <f t="shared" si="290"/>
        <v>0</v>
      </c>
      <c r="PMJ191" s="367">
        <f t="shared" si="290"/>
        <v>0</v>
      </c>
      <c r="PMK191" s="367">
        <f t="shared" si="290"/>
        <v>0</v>
      </c>
      <c r="PML191" s="367">
        <f t="shared" si="290"/>
        <v>0</v>
      </c>
      <c r="PMM191" s="367">
        <f t="shared" si="290"/>
        <v>0</v>
      </c>
      <c r="PMN191" s="367">
        <f t="shared" si="290"/>
        <v>0</v>
      </c>
      <c r="PMO191" s="367">
        <f t="shared" si="290"/>
        <v>0</v>
      </c>
      <c r="PMP191" s="367">
        <f t="shared" si="290"/>
        <v>0</v>
      </c>
      <c r="PMQ191" s="367">
        <f t="shared" si="290"/>
        <v>0</v>
      </c>
      <c r="PMR191" s="367">
        <f t="shared" si="290"/>
        <v>0</v>
      </c>
      <c r="PMS191" s="367">
        <f t="shared" si="290"/>
        <v>0</v>
      </c>
      <c r="PMT191" s="367">
        <f t="shared" si="290"/>
        <v>0</v>
      </c>
      <c r="PMU191" s="367">
        <f t="shared" si="290"/>
        <v>0</v>
      </c>
      <c r="PMV191" s="367">
        <f t="shared" si="290"/>
        <v>0</v>
      </c>
      <c r="PMW191" s="367">
        <f t="shared" si="290"/>
        <v>0</v>
      </c>
      <c r="PMX191" s="367">
        <f t="shared" si="290"/>
        <v>0</v>
      </c>
      <c r="PMY191" s="367">
        <f t="shared" si="290"/>
        <v>0</v>
      </c>
      <c r="PMZ191" s="367">
        <f t="shared" si="290"/>
        <v>0</v>
      </c>
      <c r="PNA191" s="367">
        <f t="shared" si="290"/>
        <v>0</v>
      </c>
      <c r="PNB191" s="367">
        <f t="shared" si="290"/>
        <v>0</v>
      </c>
      <c r="PNC191" s="367">
        <f t="shared" si="290"/>
        <v>0</v>
      </c>
      <c r="PND191" s="367">
        <f t="shared" si="290"/>
        <v>0</v>
      </c>
      <c r="PNE191" s="367">
        <f t="shared" si="290"/>
        <v>0</v>
      </c>
      <c r="PNF191" s="367">
        <f t="shared" si="290"/>
        <v>0</v>
      </c>
      <c r="PNG191" s="367">
        <f t="shared" si="290"/>
        <v>0</v>
      </c>
      <c r="PNH191" s="367">
        <f t="shared" si="290"/>
        <v>0</v>
      </c>
      <c r="PNI191" s="367">
        <f t="shared" si="290"/>
        <v>0</v>
      </c>
      <c r="PNJ191" s="367">
        <f t="shared" si="290"/>
        <v>0</v>
      </c>
      <c r="PNK191" s="367">
        <f t="shared" si="290"/>
        <v>0</v>
      </c>
      <c r="PNL191" s="367">
        <f t="shared" si="290"/>
        <v>0</v>
      </c>
      <c r="PNM191" s="367">
        <f t="shared" si="290"/>
        <v>0</v>
      </c>
      <c r="PNN191" s="367">
        <f t="shared" si="290"/>
        <v>0</v>
      </c>
      <c r="PNO191" s="367">
        <f t="shared" si="290"/>
        <v>0</v>
      </c>
      <c r="PNP191" s="367">
        <f t="shared" si="290"/>
        <v>0</v>
      </c>
      <c r="PNQ191" s="367">
        <f t="shared" si="290"/>
        <v>0</v>
      </c>
      <c r="PNR191" s="367">
        <f t="shared" si="290"/>
        <v>0</v>
      </c>
      <c r="PNS191" s="367">
        <f t="shared" si="290"/>
        <v>0</v>
      </c>
      <c r="PNT191" s="367">
        <f t="shared" si="290"/>
        <v>0</v>
      </c>
      <c r="PNU191" s="367">
        <f t="shared" si="290"/>
        <v>0</v>
      </c>
      <c r="PNV191" s="367">
        <f t="shared" si="290"/>
        <v>0</v>
      </c>
      <c r="PNW191" s="367">
        <f t="shared" ref="PNW191:PQH191" si="291">PNW18+PNW61+PNW105+PNW148</f>
        <v>0</v>
      </c>
      <c r="PNX191" s="367">
        <f t="shared" si="291"/>
        <v>0</v>
      </c>
      <c r="PNY191" s="367">
        <f t="shared" si="291"/>
        <v>0</v>
      </c>
      <c r="PNZ191" s="367">
        <f t="shared" si="291"/>
        <v>0</v>
      </c>
      <c r="POA191" s="367">
        <f t="shared" si="291"/>
        <v>0</v>
      </c>
      <c r="POB191" s="367">
        <f t="shared" si="291"/>
        <v>0</v>
      </c>
      <c r="POC191" s="367">
        <f t="shared" si="291"/>
        <v>0</v>
      </c>
      <c r="POD191" s="367">
        <f t="shared" si="291"/>
        <v>0</v>
      </c>
      <c r="POE191" s="367">
        <f t="shared" si="291"/>
        <v>0</v>
      </c>
      <c r="POF191" s="367">
        <f t="shared" si="291"/>
        <v>0</v>
      </c>
      <c r="POG191" s="367">
        <f t="shared" si="291"/>
        <v>0</v>
      </c>
      <c r="POH191" s="367">
        <f t="shared" si="291"/>
        <v>0</v>
      </c>
      <c r="POI191" s="367">
        <f t="shared" si="291"/>
        <v>0</v>
      </c>
      <c r="POJ191" s="367">
        <f t="shared" si="291"/>
        <v>0</v>
      </c>
      <c r="POK191" s="367">
        <f t="shared" si="291"/>
        <v>0</v>
      </c>
      <c r="POL191" s="367">
        <f t="shared" si="291"/>
        <v>0</v>
      </c>
      <c r="POM191" s="367">
        <f t="shared" si="291"/>
        <v>0</v>
      </c>
      <c r="PON191" s="367">
        <f t="shared" si="291"/>
        <v>0</v>
      </c>
      <c r="POO191" s="367">
        <f t="shared" si="291"/>
        <v>0</v>
      </c>
      <c r="POP191" s="367">
        <f t="shared" si="291"/>
        <v>0</v>
      </c>
      <c r="POQ191" s="367">
        <f t="shared" si="291"/>
        <v>0</v>
      </c>
      <c r="POR191" s="367">
        <f t="shared" si="291"/>
        <v>0</v>
      </c>
      <c r="POS191" s="367">
        <f t="shared" si="291"/>
        <v>0</v>
      </c>
      <c r="POT191" s="367">
        <f t="shared" si="291"/>
        <v>0</v>
      </c>
      <c r="POU191" s="367">
        <f t="shared" si="291"/>
        <v>0</v>
      </c>
      <c r="POV191" s="367">
        <f t="shared" si="291"/>
        <v>0</v>
      </c>
      <c r="POW191" s="367">
        <f t="shared" si="291"/>
        <v>0</v>
      </c>
      <c r="POX191" s="367">
        <f t="shared" si="291"/>
        <v>0</v>
      </c>
      <c r="POY191" s="367">
        <f t="shared" si="291"/>
        <v>0</v>
      </c>
      <c r="POZ191" s="367">
        <f t="shared" si="291"/>
        <v>0</v>
      </c>
      <c r="PPA191" s="367">
        <f t="shared" si="291"/>
        <v>0</v>
      </c>
      <c r="PPB191" s="367">
        <f t="shared" si="291"/>
        <v>0</v>
      </c>
      <c r="PPC191" s="367">
        <f t="shared" si="291"/>
        <v>0</v>
      </c>
      <c r="PPD191" s="367">
        <f t="shared" si="291"/>
        <v>0</v>
      </c>
      <c r="PPE191" s="367">
        <f t="shared" si="291"/>
        <v>0</v>
      </c>
      <c r="PPF191" s="367">
        <f t="shared" si="291"/>
        <v>0</v>
      </c>
      <c r="PPG191" s="367">
        <f t="shared" si="291"/>
        <v>0</v>
      </c>
      <c r="PPH191" s="367">
        <f t="shared" si="291"/>
        <v>0</v>
      </c>
      <c r="PPI191" s="367">
        <f t="shared" si="291"/>
        <v>0</v>
      </c>
      <c r="PPJ191" s="367">
        <f t="shared" si="291"/>
        <v>0</v>
      </c>
      <c r="PPK191" s="367">
        <f t="shared" si="291"/>
        <v>0</v>
      </c>
      <c r="PPL191" s="367">
        <f t="shared" si="291"/>
        <v>0</v>
      </c>
      <c r="PPM191" s="367">
        <f t="shared" si="291"/>
        <v>0</v>
      </c>
      <c r="PPN191" s="367">
        <f t="shared" si="291"/>
        <v>0</v>
      </c>
      <c r="PPO191" s="367">
        <f t="shared" si="291"/>
        <v>0</v>
      </c>
      <c r="PPP191" s="367">
        <f t="shared" si="291"/>
        <v>0</v>
      </c>
      <c r="PPQ191" s="367">
        <f t="shared" si="291"/>
        <v>0</v>
      </c>
      <c r="PPR191" s="367">
        <f t="shared" si="291"/>
        <v>0</v>
      </c>
      <c r="PPS191" s="367">
        <f t="shared" si="291"/>
        <v>0</v>
      </c>
      <c r="PPT191" s="367">
        <f t="shared" si="291"/>
        <v>0</v>
      </c>
      <c r="PPU191" s="367">
        <f t="shared" si="291"/>
        <v>0</v>
      </c>
      <c r="PPV191" s="367">
        <f t="shared" si="291"/>
        <v>0</v>
      </c>
      <c r="PPW191" s="367">
        <f t="shared" si="291"/>
        <v>0</v>
      </c>
      <c r="PPX191" s="367">
        <f t="shared" si="291"/>
        <v>0</v>
      </c>
      <c r="PPY191" s="367">
        <f t="shared" si="291"/>
        <v>0</v>
      </c>
      <c r="PPZ191" s="367">
        <f t="shared" si="291"/>
        <v>0</v>
      </c>
      <c r="PQA191" s="367">
        <f t="shared" si="291"/>
        <v>0</v>
      </c>
      <c r="PQB191" s="367">
        <f t="shared" si="291"/>
        <v>0</v>
      </c>
      <c r="PQC191" s="367">
        <f t="shared" si="291"/>
        <v>0</v>
      </c>
      <c r="PQD191" s="367">
        <f t="shared" si="291"/>
        <v>0</v>
      </c>
      <c r="PQE191" s="367">
        <f t="shared" si="291"/>
        <v>0</v>
      </c>
      <c r="PQF191" s="367">
        <f t="shared" si="291"/>
        <v>0</v>
      </c>
      <c r="PQG191" s="367">
        <f t="shared" si="291"/>
        <v>0</v>
      </c>
      <c r="PQH191" s="367">
        <f t="shared" si="291"/>
        <v>0</v>
      </c>
      <c r="PQI191" s="367">
        <f t="shared" ref="PQI191:PST191" si="292">PQI18+PQI61+PQI105+PQI148</f>
        <v>0</v>
      </c>
      <c r="PQJ191" s="367">
        <f t="shared" si="292"/>
        <v>0</v>
      </c>
      <c r="PQK191" s="367">
        <f t="shared" si="292"/>
        <v>0</v>
      </c>
      <c r="PQL191" s="367">
        <f t="shared" si="292"/>
        <v>0</v>
      </c>
      <c r="PQM191" s="367">
        <f t="shared" si="292"/>
        <v>0</v>
      </c>
      <c r="PQN191" s="367">
        <f t="shared" si="292"/>
        <v>0</v>
      </c>
      <c r="PQO191" s="367">
        <f t="shared" si="292"/>
        <v>0</v>
      </c>
      <c r="PQP191" s="367">
        <f t="shared" si="292"/>
        <v>0</v>
      </c>
      <c r="PQQ191" s="367">
        <f t="shared" si="292"/>
        <v>0</v>
      </c>
      <c r="PQR191" s="367">
        <f t="shared" si="292"/>
        <v>0</v>
      </c>
      <c r="PQS191" s="367">
        <f t="shared" si="292"/>
        <v>0</v>
      </c>
      <c r="PQT191" s="367">
        <f t="shared" si="292"/>
        <v>0</v>
      </c>
      <c r="PQU191" s="367">
        <f t="shared" si="292"/>
        <v>0</v>
      </c>
      <c r="PQV191" s="367">
        <f t="shared" si="292"/>
        <v>0</v>
      </c>
      <c r="PQW191" s="367">
        <f t="shared" si="292"/>
        <v>0</v>
      </c>
      <c r="PQX191" s="367">
        <f t="shared" si="292"/>
        <v>0</v>
      </c>
      <c r="PQY191" s="367">
        <f t="shared" si="292"/>
        <v>0</v>
      </c>
      <c r="PQZ191" s="367">
        <f t="shared" si="292"/>
        <v>0</v>
      </c>
      <c r="PRA191" s="367">
        <f t="shared" si="292"/>
        <v>0</v>
      </c>
      <c r="PRB191" s="367">
        <f t="shared" si="292"/>
        <v>0</v>
      </c>
      <c r="PRC191" s="367">
        <f t="shared" si="292"/>
        <v>0</v>
      </c>
      <c r="PRD191" s="367">
        <f t="shared" si="292"/>
        <v>0</v>
      </c>
      <c r="PRE191" s="367">
        <f t="shared" si="292"/>
        <v>0</v>
      </c>
      <c r="PRF191" s="367">
        <f t="shared" si="292"/>
        <v>0</v>
      </c>
      <c r="PRG191" s="367">
        <f t="shared" si="292"/>
        <v>0</v>
      </c>
      <c r="PRH191" s="367">
        <f t="shared" si="292"/>
        <v>0</v>
      </c>
      <c r="PRI191" s="367">
        <f t="shared" si="292"/>
        <v>0</v>
      </c>
      <c r="PRJ191" s="367">
        <f t="shared" si="292"/>
        <v>0</v>
      </c>
      <c r="PRK191" s="367">
        <f t="shared" si="292"/>
        <v>0</v>
      </c>
      <c r="PRL191" s="367">
        <f t="shared" si="292"/>
        <v>0</v>
      </c>
      <c r="PRM191" s="367">
        <f t="shared" si="292"/>
        <v>0</v>
      </c>
      <c r="PRN191" s="367">
        <f t="shared" si="292"/>
        <v>0</v>
      </c>
      <c r="PRO191" s="367">
        <f t="shared" si="292"/>
        <v>0</v>
      </c>
      <c r="PRP191" s="367">
        <f t="shared" si="292"/>
        <v>0</v>
      </c>
      <c r="PRQ191" s="367">
        <f t="shared" si="292"/>
        <v>0</v>
      </c>
      <c r="PRR191" s="367">
        <f t="shared" si="292"/>
        <v>0</v>
      </c>
      <c r="PRS191" s="367">
        <f t="shared" si="292"/>
        <v>0</v>
      </c>
      <c r="PRT191" s="367">
        <f t="shared" si="292"/>
        <v>0</v>
      </c>
      <c r="PRU191" s="367">
        <f t="shared" si="292"/>
        <v>0</v>
      </c>
      <c r="PRV191" s="367">
        <f t="shared" si="292"/>
        <v>0</v>
      </c>
      <c r="PRW191" s="367">
        <f t="shared" si="292"/>
        <v>0</v>
      </c>
      <c r="PRX191" s="367">
        <f t="shared" si="292"/>
        <v>0</v>
      </c>
      <c r="PRY191" s="367">
        <f t="shared" si="292"/>
        <v>0</v>
      </c>
      <c r="PRZ191" s="367">
        <f t="shared" si="292"/>
        <v>0</v>
      </c>
      <c r="PSA191" s="367">
        <f t="shared" si="292"/>
        <v>0</v>
      </c>
      <c r="PSB191" s="367">
        <f t="shared" si="292"/>
        <v>0</v>
      </c>
      <c r="PSC191" s="367">
        <f t="shared" si="292"/>
        <v>0</v>
      </c>
      <c r="PSD191" s="367">
        <f t="shared" si="292"/>
        <v>0</v>
      </c>
      <c r="PSE191" s="367">
        <f t="shared" si="292"/>
        <v>0</v>
      </c>
      <c r="PSF191" s="367">
        <f t="shared" si="292"/>
        <v>0</v>
      </c>
      <c r="PSG191" s="367">
        <f t="shared" si="292"/>
        <v>0</v>
      </c>
      <c r="PSH191" s="367">
        <f t="shared" si="292"/>
        <v>0</v>
      </c>
      <c r="PSI191" s="367">
        <f t="shared" si="292"/>
        <v>0</v>
      </c>
      <c r="PSJ191" s="367">
        <f t="shared" si="292"/>
        <v>0</v>
      </c>
      <c r="PSK191" s="367">
        <f t="shared" si="292"/>
        <v>0</v>
      </c>
      <c r="PSL191" s="367">
        <f t="shared" si="292"/>
        <v>0</v>
      </c>
      <c r="PSM191" s="367">
        <f t="shared" si="292"/>
        <v>0</v>
      </c>
      <c r="PSN191" s="367">
        <f t="shared" si="292"/>
        <v>0</v>
      </c>
      <c r="PSO191" s="367">
        <f t="shared" si="292"/>
        <v>0</v>
      </c>
      <c r="PSP191" s="367">
        <f t="shared" si="292"/>
        <v>0</v>
      </c>
      <c r="PSQ191" s="367">
        <f t="shared" si="292"/>
        <v>0</v>
      </c>
      <c r="PSR191" s="367">
        <f t="shared" si="292"/>
        <v>0</v>
      </c>
      <c r="PSS191" s="367">
        <f t="shared" si="292"/>
        <v>0</v>
      </c>
      <c r="PST191" s="367">
        <f t="shared" si="292"/>
        <v>0</v>
      </c>
      <c r="PSU191" s="367">
        <f t="shared" ref="PSU191:PVF191" si="293">PSU18+PSU61+PSU105+PSU148</f>
        <v>0</v>
      </c>
      <c r="PSV191" s="367">
        <f t="shared" si="293"/>
        <v>0</v>
      </c>
      <c r="PSW191" s="367">
        <f t="shared" si="293"/>
        <v>0</v>
      </c>
      <c r="PSX191" s="367">
        <f t="shared" si="293"/>
        <v>0</v>
      </c>
      <c r="PSY191" s="367">
        <f t="shared" si="293"/>
        <v>0</v>
      </c>
      <c r="PSZ191" s="367">
        <f t="shared" si="293"/>
        <v>0</v>
      </c>
      <c r="PTA191" s="367">
        <f t="shared" si="293"/>
        <v>0</v>
      </c>
      <c r="PTB191" s="367">
        <f t="shared" si="293"/>
        <v>0</v>
      </c>
      <c r="PTC191" s="367">
        <f t="shared" si="293"/>
        <v>0</v>
      </c>
      <c r="PTD191" s="367">
        <f t="shared" si="293"/>
        <v>0</v>
      </c>
      <c r="PTE191" s="367">
        <f t="shared" si="293"/>
        <v>0</v>
      </c>
      <c r="PTF191" s="367">
        <f t="shared" si="293"/>
        <v>0</v>
      </c>
      <c r="PTG191" s="367">
        <f t="shared" si="293"/>
        <v>0</v>
      </c>
      <c r="PTH191" s="367">
        <f t="shared" si="293"/>
        <v>0</v>
      </c>
      <c r="PTI191" s="367">
        <f t="shared" si="293"/>
        <v>0</v>
      </c>
      <c r="PTJ191" s="367">
        <f t="shared" si="293"/>
        <v>0</v>
      </c>
      <c r="PTK191" s="367">
        <f t="shared" si="293"/>
        <v>0</v>
      </c>
      <c r="PTL191" s="367">
        <f t="shared" si="293"/>
        <v>0</v>
      </c>
      <c r="PTM191" s="367">
        <f t="shared" si="293"/>
        <v>0</v>
      </c>
      <c r="PTN191" s="367">
        <f t="shared" si="293"/>
        <v>0</v>
      </c>
      <c r="PTO191" s="367">
        <f t="shared" si="293"/>
        <v>0</v>
      </c>
      <c r="PTP191" s="367">
        <f t="shared" si="293"/>
        <v>0</v>
      </c>
      <c r="PTQ191" s="367">
        <f t="shared" si="293"/>
        <v>0</v>
      </c>
      <c r="PTR191" s="367">
        <f t="shared" si="293"/>
        <v>0</v>
      </c>
      <c r="PTS191" s="367">
        <f t="shared" si="293"/>
        <v>0</v>
      </c>
      <c r="PTT191" s="367">
        <f t="shared" si="293"/>
        <v>0</v>
      </c>
      <c r="PTU191" s="367">
        <f t="shared" si="293"/>
        <v>0</v>
      </c>
      <c r="PTV191" s="367">
        <f t="shared" si="293"/>
        <v>0</v>
      </c>
      <c r="PTW191" s="367">
        <f t="shared" si="293"/>
        <v>0</v>
      </c>
      <c r="PTX191" s="367">
        <f t="shared" si="293"/>
        <v>0</v>
      </c>
      <c r="PTY191" s="367">
        <f t="shared" si="293"/>
        <v>0</v>
      </c>
      <c r="PTZ191" s="367">
        <f t="shared" si="293"/>
        <v>0</v>
      </c>
      <c r="PUA191" s="367">
        <f t="shared" si="293"/>
        <v>0</v>
      </c>
      <c r="PUB191" s="367">
        <f t="shared" si="293"/>
        <v>0</v>
      </c>
      <c r="PUC191" s="367">
        <f t="shared" si="293"/>
        <v>0</v>
      </c>
      <c r="PUD191" s="367">
        <f t="shared" si="293"/>
        <v>0</v>
      </c>
      <c r="PUE191" s="367">
        <f t="shared" si="293"/>
        <v>0</v>
      </c>
      <c r="PUF191" s="367">
        <f t="shared" si="293"/>
        <v>0</v>
      </c>
      <c r="PUG191" s="367">
        <f t="shared" si="293"/>
        <v>0</v>
      </c>
      <c r="PUH191" s="367">
        <f t="shared" si="293"/>
        <v>0</v>
      </c>
      <c r="PUI191" s="367">
        <f t="shared" si="293"/>
        <v>0</v>
      </c>
      <c r="PUJ191" s="367">
        <f t="shared" si="293"/>
        <v>0</v>
      </c>
      <c r="PUK191" s="367">
        <f t="shared" si="293"/>
        <v>0</v>
      </c>
      <c r="PUL191" s="367">
        <f t="shared" si="293"/>
        <v>0</v>
      </c>
      <c r="PUM191" s="367">
        <f t="shared" si="293"/>
        <v>0</v>
      </c>
      <c r="PUN191" s="367">
        <f t="shared" si="293"/>
        <v>0</v>
      </c>
      <c r="PUO191" s="367">
        <f t="shared" si="293"/>
        <v>0</v>
      </c>
      <c r="PUP191" s="367">
        <f t="shared" si="293"/>
        <v>0</v>
      </c>
      <c r="PUQ191" s="367">
        <f t="shared" si="293"/>
        <v>0</v>
      </c>
      <c r="PUR191" s="367">
        <f t="shared" si="293"/>
        <v>0</v>
      </c>
      <c r="PUS191" s="367">
        <f t="shared" si="293"/>
        <v>0</v>
      </c>
      <c r="PUT191" s="367">
        <f t="shared" si="293"/>
        <v>0</v>
      </c>
      <c r="PUU191" s="367">
        <f t="shared" si="293"/>
        <v>0</v>
      </c>
      <c r="PUV191" s="367">
        <f t="shared" si="293"/>
        <v>0</v>
      </c>
      <c r="PUW191" s="367">
        <f t="shared" si="293"/>
        <v>0</v>
      </c>
      <c r="PUX191" s="367">
        <f t="shared" si="293"/>
        <v>0</v>
      </c>
      <c r="PUY191" s="367">
        <f t="shared" si="293"/>
        <v>0</v>
      </c>
      <c r="PUZ191" s="367">
        <f t="shared" si="293"/>
        <v>0</v>
      </c>
      <c r="PVA191" s="367">
        <f t="shared" si="293"/>
        <v>0</v>
      </c>
      <c r="PVB191" s="367">
        <f t="shared" si="293"/>
        <v>0</v>
      </c>
      <c r="PVC191" s="367">
        <f t="shared" si="293"/>
        <v>0</v>
      </c>
      <c r="PVD191" s="367">
        <f t="shared" si="293"/>
        <v>0</v>
      </c>
      <c r="PVE191" s="367">
        <f t="shared" si="293"/>
        <v>0</v>
      </c>
      <c r="PVF191" s="367">
        <f t="shared" si="293"/>
        <v>0</v>
      </c>
      <c r="PVG191" s="367">
        <f t="shared" ref="PVG191:PXR191" si="294">PVG18+PVG61+PVG105+PVG148</f>
        <v>0</v>
      </c>
      <c r="PVH191" s="367">
        <f t="shared" si="294"/>
        <v>0</v>
      </c>
      <c r="PVI191" s="367">
        <f t="shared" si="294"/>
        <v>0</v>
      </c>
      <c r="PVJ191" s="367">
        <f t="shared" si="294"/>
        <v>0</v>
      </c>
      <c r="PVK191" s="367">
        <f t="shared" si="294"/>
        <v>0</v>
      </c>
      <c r="PVL191" s="367">
        <f t="shared" si="294"/>
        <v>0</v>
      </c>
      <c r="PVM191" s="367">
        <f t="shared" si="294"/>
        <v>0</v>
      </c>
      <c r="PVN191" s="367">
        <f t="shared" si="294"/>
        <v>0</v>
      </c>
      <c r="PVO191" s="367">
        <f t="shared" si="294"/>
        <v>0</v>
      </c>
      <c r="PVP191" s="367">
        <f t="shared" si="294"/>
        <v>0</v>
      </c>
      <c r="PVQ191" s="367">
        <f t="shared" si="294"/>
        <v>0</v>
      </c>
      <c r="PVR191" s="367">
        <f t="shared" si="294"/>
        <v>0</v>
      </c>
      <c r="PVS191" s="367">
        <f t="shared" si="294"/>
        <v>0</v>
      </c>
      <c r="PVT191" s="367">
        <f t="shared" si="294"/>
        <v>0</v>
      </c>
      <c r="PVU191" s="367">
        <f t="shared" si="294"/>
        <v>0</v>
      </c>
      <c r="PVV191" s="367">
        <f t="shared" si="294"/>
        <v>0</v>
      </c>
      <c r="PVW191" s="367">
        <f t="shared" si="294"/>
        <v>0</v>
      </c>
      <c r="PVX191" s="367">
        <f t="shared" si="294"/>
        <v>0</v>
      </c>
      <c r="PVY191" s="367">
        <f t="shared" si="294"/>
        <v>0</v>
      </c>
      <c r="PVZ191" s="367">
        <f t="shared" si="294"/>
        <v>0</v>
      </c>
      <c r="PWA191" s="367">
        <f t="shared" si="294"/>
        <v>0</v>
      </c>
      <c r="PWB191" s="367">
        <f t="shared" si="294"/>
        <v>0</v>
      </c>
      <c r="PWC191" s="367">
        <f t="shared" si="294"/>
        <v>0</v>
      </c>
      <c r="PWD191" s="367">
        <f t="shared" si="294"/>
        <v>0</v>
      </c>
      <c r="PWE191" s="367">
        <f t="shared" si="294"/>
        <v>0</v>
      </c>
      <c r="PWF191" s="367">
        <f t="shared" si="294"/>
        <v>0</v>
      </c>
      <c r="PWG191" s="367">
        <f t="shared" si="294"/>
        <v>0</v>
      </c>
      <c r="PWH191" s="367">
        <f t="shared" si="294"/>
        <v>0</v>
      </c>
      <c r="PWI191" s="367">
        <f t="shared" si="294"/>
        <v>0</v>
      </c>
      <c r="PWJ191" s="367">
        <f t="shared" si="294"/>
        <v>0</v>
      </c>
      <c r="PWK191" s="367">
        <f t="shared" si="294"/>
        <v>0</v>
      </c>
      <c r="PWL191" s="367">
        <f t="shared" si="294"/>
        <v>0</v>
      </c>
      <c r="PWM191" s="367">
        <f t="shared" si="294"/>
        <v>0</v>
      </c>
      <c r="PWN191" s="367">
        <f t="shared" si="294"/>
        <v>0</v>
      </c>
      <c r="PWO191" s="367">
        <f t="shared" si="294"/>
        <v>0</v>
      </c>
      <c r="PWP191" s="367">
        <f t="shared" si="294"/>
        <v>0</v>
      </c>
      <c r="PWQ191" s="367">
        <f t="shared" si="294"/>
        <v>0</v>
      </c>
      <c r="PWR191" s="367">
        <f t="shared" si="294"/>
        <v>0</v>
      </c>
      <c r="PWS191" s="367">
        <f t="shared" si="294"/>
        <v>0</v>
      </c>
      <c r="PWT191" s="367">
        <f t="shared" si="294"/>
        <v>0</v>
      </c>
      <c r="PWU191" s="367">
        <f t="shared" si="294"/>
        <v>0</v>
      </c>
      <c r="PWV191" s="367">
        <f t="shared" si="294"/>
        <v>0</v>
      </c>
      <c r="PWW191" s="367">
        <f t="shared" si="294"/>
        <v>0</v>
      </c>
      <c r="PWX191" s="367">
        <f t="shared" si="294"/>
        <v>0</v>
      </c>
      <c r="PWY191" s="367">
        <f t="shared" si="294"/>
        <v>0</v>
      </c>
      <c r="PWZ191" s="367">
        <f t="shared" si="294"/>
        <v>0</v>
      </c>
      <c r="PXA191" s="367">
        <f t="shared" si="294"/>
        <v>0</v>
      </c>
      <c r="PXB191" s="367">
        <f t="shared" si="294"/>
        <v>0</v>
      </c>
      <c r="PXC191" s="367">
        <f t="shared" si="294"/>
        <v>0</v>
      </c>
      <c r="PXD191" s="367">
        <f t="shared" si="294"/>
        <v>0</v>
      </c>
      <c r="PXE191" s="367">
        <f t="shared" si="294"/>
        <v>0</v>
      </c>
      <c r="PXF191" s="367">
        <f t="shared" si="294"/>
        <v>0</v>
      </c>
      <c r="PXG191" s="367">
        <f t="shared" si="294"/>
        <v>0</v>
      </c>
      <c r="PXH191" s="367">
        <f t="shared" si="294"/>
        <v>0</v>
      </c>
      <c r="PXI191" s="367">
        <f t="shared" si="294"/>
        <v>0</v>
      </c>
      <c r="PXJ191" s="367">
        <f t="shared" si="294"/>
        <v>0</v>
      </c>
      <c r="PXK191" s="367">
        <f t="shared" si="294"/>
        <v>0</v>
      </c>
      <c r="PXL191" s="367">
        <f t="shared" si="294"/>
        <v>0</v>
      </c>
      <c r="PXM191" s="367">
        <f t="shared" si="294"/>
        <v>0</v>
      </c>
      <c r="PXN191" s="367">
        <f t="shared" si="294"/>
        <v>0</v>
      </c>
      <c r="PXO191" s="367">
        <f t="shared" si="294"/>
        <v>0</v>
      </c>
      <c r="PXP191" s="367">
        <f t="shared" si="294"/>
        <v>0</v>
      </c>
      <c r="PXQ191" s="367">
        <f t="shared" si="294"/>
        <v>0</v>
      </c>
      <c r="PXR191" s="367">
        <f t="shared" si="294"/>
        <v>0</v>
      </c>
      <c r="PXS191" s="367">
        <f t="shared" ref="PXS191:QAD191" si="295">PXS18+PXS61+PXS105+PXS148</f>
        <v>0</v>
      </c>
      <c r="PXT191" s="367">
        <f t="shared" si="295"/>
        <v>0</v>
      </c>
      <c r="PXU191" s="367">
        <f t="shared" si="295"/>
        <v>0</v>
      </c>
      <c r="PXV191" s="367">
        <f t="shared" si="295"/>
        <v>0</v>
      </c>
      <c r="PXW191" s="367">
        <f t="shared" si="295"/>
        <v>0</v>
      </c>
      <c r="PXX191" s="367">
        <f t="shared" si="295"/>
        <v>0</v>
      </c>
      <c r="PXY191" s="367">
        <f t="shared" si="295"/>
        <v>0</v>
      </c>
      <c r="PXZ191" s="367">
        <f t="shared" si="295"/>
        <v>0</v>
      </c>
      <c r="PYA191" s="367">
        <f t="shared" si="295"/>
        <v>0</v>
      </c>
      <c r="PYB191" s="367">
        <f t="shared" si="295"/>
        <v>0</v>
      </c>
      <c r="PYC191" s="367">
        <f t="shared" si="295"/>
        <v>0</v>
      </c>
      <c r="PYD191" s="367">
        <f t="shared" si="295"/>
        <v>0</v>
      </c>
      <c r="PYE191" s="367">
        <f t="shared" si="295"/>
        <v>0</v>
      </c>
      <c r="PYF191" s="367">
        <f t="shared" si="295"/>
        <v>0</v>
      </c>
      <c r="PYG191" s="367">
        <f t="shared" si="295"/>
        <v>0</v>
      </c>
      <c r="PYH191" s="367">
        <f t="shared" si="295"/>
        <v>0</v>
      </c>
      <c r="PYI191" s="367">
        <f t="shared" si="295"/>
        <v>0</v>
      </c>
      <c r="PYJ191" s="367">
        <f t="shared" si="295"/>
        <v>0</v>
      </c>
      <c r="PYK191" s="367">
        <f t="shared" si="295"/>
        <v>0</v>
      </c>
      <c r="PYL191" s="367">
        <f t="shared" si="295"/>
        <v>0</v>
      </c>
      <c r="PYM191" s="367">
        <f t="shared" si="295"/>
        <v>0</v>
      </c>
      <c r="PYN191" s="367">
        <f t="shared" si="295"/>
        <v>0</v>
      </c>
      <c r="PYO191" s="367">
        <f t="shared" si="295"/>
        <v>0</v>
      </c>
      <c r="PYP191" s="367">
        <f t="shared" si="295"/>
        <v>0</v>
      </c>
      <c r="PYQ191" s="367">
        <f t="shared" si="295"/>
        <v>0</v>
      </c>
      <c r="PYR191" s="367">
        <f t="shared" si="295"/>
        <v>0</v>
      </c>
      <c r="PYS191" s="367">
        <f t="shared" si="295"/>
        <v>0</v>
      </c>
      <c r="PYT191" s="367">
        <f t="shared" si="295"/>
        <v>0</v>
      </c>
      <c r="PYU191" s="367">
        <f t="shared" si="295"/>
        <v>0</v>
      </c>
      <c r="PYV191" s="367">
        <f t="shared" si="295"/>
        <v>0</v>
      </c>
      <c r="PYW191" s="367">
        <f t="shared" si="295"/>
        <v>0</v>
      </c>
      <c r="PYX191" s="367">
        <f t="shared" si="295"/>
        <v>0</v>
      </c>
      <c r="PYY191" s="367">
        <f t="shared" si="295"/>
        <v>0</v>
      </c>
      <c r="PYZ191" s="367">
        <f t="shared" si="295"/>
        <v>0</v>
      </c>
      <c r="PZA191" s="367">
        <f t="shared" si="295"/>
        <v>0</v>
      </c>
      <c r="PZB191" s="367">
        <f t="shared" si="295"/>
        <v>0</v>
      </c>
      <c r="PZC191" s="367">
        <f t="shared" si="295"/>
        <v>0</v>
      </c>
      <c r="PZD191" s="367">
        <f t="shared" si="295"/>
        <v>0</v>
      </c>
      <c r="PZE191" s="367">
        <f t="shared" si="295"/>
        <v>0</v>
      </c>
      <c r="PZF191" s="367">
        <f t="shared" si="295"/>
        <v>0</v>
      </c>
      <c r="PZG191" s="367">
        <f t="shared" si="295"/>
        <v>0</v>
      </c>
      <c r="PZH191" s="367">
        <f t="shared" si="295"/>
        <v>0</v>
      </c>
      <c r="PZI191" s="367">
        <f t="shared" si="295"/>
        <v>0</v>
      </c>
      <c r="PZJ191" s="367">
        <f t="shared" si="295"/>
        <v>0</v>
      </c>
      <c r="PZK191" s="367">
        <f t="shared" si="295"/>
        <v>0</v>
      </c>
      <c r="PZL191" s="367">
        <f t="shared" si="295"/>
        <v>0</v>
      </c>
      <c r="PZM191" s="367">
        <f t="shared" si="295"/>
        <v>0</v>
      </c>
      <c r="PZN191" s="367">
        <f t="shared" si="295"/>
        <v>0</v>
      </c>
      <c r="PZO191" s="367">
        <f t="shared" si="295"/>
        <v>0</v>
      </c>
      <c r="PZP191" s="367">
        <f t="shared" si="295"/>
        <v>0</v>
      </c>
      <c r="PZQ191" s="367">
        <f t="shared" si="295"/>
        <v>0</v>
      </c>
      <c r="PZR191" s="367">
        <f t="shared" si="295"/>
        <v>0</v>
      </c>
      <c r="PZS191" s="367">
        <f t="shared" si="295"/>
        <v>0</v>
      </c>
      <c r="PZT191" s="367">
        <f t="shared" si="295"/>
        <v>0</v>
      </c>
      <c r="PZU191" s="367">
        <f t="shared" si="295"/>
        <v>0</v>
      </c>
      <c r="PZV191" s="367">
        <f t="shared" si="295"/>
        <v>0</v>
      </c>
      <c r="PZW191" s="367">
        <f t="shared" si="295"/>
        <v>0</v>
      </c>
      <c r="PZX191" s="367">
        <f t="shared" si="295"/>
        <v>0</v>
      </c>
      <c r="PZY191" s="367">
        <f t="shared" si="295"/>
        <v>0</v>
      </c>
      <c r="PZZ191" s="367">
        <f t="shared" si="295"/>
        <v>0</v>
      </c>
      <c r="QAA191" s="367">
        <f t="shared" si="295"/>
        <v>0</v>
      </c>
      <c r="QAB191" s="367">
        <f t="shared" si="295"/>
        <v>0</v>
      </c>
      <c r="QAC191" s="367">
        <f t="shared" si="295"/>
        <v>0</v>
      </c>
      <c r="QAD191" s="367">
        <f t="shared" si="295"/>
        <v>0</v>
      </c>
      <c r="QAE191" s="367">
        <f t="shared" ref="QAE191:QCP191" si="296">QAE18+QAE61+QAE105+QAE148</f>
        <v>0</v>
      </c>
      <c r="QAF191" s="367">
        <f t="shared" si="296"/>
        <v>0</v>
      </c>
      <c r="QAG191" s="367">
        <f t="shared" si="296"/>
        <v>0</v>
      </c>
      <c r="QAH191" s="367">
        <f t="shared" si="296"/>
        <v>0</v>
      </c>
      <c r="QAI191" s="367">
        <f t="shared" si="296"/>
        <v>0</v>
      </c>
      <c r="QAJ191" s="367">
        <f t="shared" si="296"/>
        <v>0</v>
      </c>
      <c r="QAK191" s="367">
        <f t="shared" si="296"/>
        <v>0</v>
      </c>
      <c r="QAL191" s="367">
        <f t="shared" si="296"/>
        <v>0</v>
      </c>
      <c r="QAM191" s="367">
        <f t="shared" si="296"/>
        <v>0</v>
      </c>
      <c r="QAN191" s="367">
        <f t="shared" si="296"/>
        <v>0</v>
      </c>
      <c r="QAO191" s="367">
        <f t="shared" si="296"/>
        <v>0</v>
      </c>
      <c r="QAP191" s="367">
        <f t="shared" si="296"/>
        <v>0</v>
      </c>
      <c r="QAQ191" s="367">
        <f t="shared" si="296"/>
        <v>0</v>
      </c>
      <c r="QAR191" s="367">
        <f t="shared" si="296"/>
        <v>0</v>
      </c>
      <c r="QAS191" s="367">
        <f t="shared" si="296"/>
        <v>0</v>
      </c>
      <c r="QAT191" s="367">
        <f t="shared" si="296"/>
        <v>0</v>
      </c>
      <c r="QAU191" s="367">
        <f t="shared" si="296"/>
        <v>0</v>
      </c>
      <c r="QAV191" s="367">
        <f t="shared" si="296"/>
        <v>0</v>
      </c>
      <c r="QAW191" s="367">
        <f t="shared" si="296"/>
        <v>0</v>
      </c>
      <c r="QAX191" s="367">
        <f t="shared" si="296"/>
        <v>0</v>
      </c>
      <c r="QAY191" s="367">
        <f t="shared" si="296"/>
        <v>0</v>
      </c>
      <c r="QAZ191" s="367">
        <f t="shared" si="296"/>
        <v>0</v>
      </c>
      <c r="QBA191" s="367">
        <f t="shared" si="296"/>
        <v>0</v>
      </c>
      <c r="QBB191" s="367">
        <f t="shared" si="296"/>
        <v>0</v>
      </c>
      <c r="QBC191" s="367">
        <f t="shared" si="296"/>
        <v>0</v>
      </c>
      <c r="QBD191" s="367">
        <f t="shared" si="296"/>
        <v>0</v>
      </c>
      <c r="QBE191" s="367">
        <f t="shared" si="296"/>
        <v>0</v>
      </c>
      <c r="QBF191" s="367">
        <f t="shared" si="296"/>
        <v>0</v>
      </c>
      <c r="QBG191" s="367">
        <f t="shared" si="296"/>
        <v>0</v>
      </c>
      <c r="QBH191" s="367">
        <f t="shared" si="296"/>
        <v>0</v>
      </c>
      <c r="QBI191" s="367">
        <f t="shared" si="296"/>
        <v>0</v>
      </c>
      <c r="QBJ191" s="367">
        <f t="shared" si="296"/>
        <v>0</v>
      </c>
      <c r="QBK191" s="367">
        <f t="shared" si="296"/>
        <v>0</v>
      </c>
      <c r="QBL191" s="367">
        <f t="shared" si="296"/>
        <v>0</v>
      </c>
      <c r="QBM191" s="367">
        <f t="shared" si="296"/>
        <v>0</v>
      </c>
      <c r="QBN191" s="367">
        <f t="shared" si="296"/>
        <v>0</v>
      </c>
      <c r="QBO191" s="367">
        <f t="shared" si="296"/>
        <v>0</v>
      </c>
      <c r="QBP191" s="367">
        <f t="shared" si="296"/>
        <v>0</v>
      </c>
      <c r="QBQ191" s="367">
        <f t="shared" si="296"/>
        <v>0</v>
      </c>
      <c r="QBR191" s="367">
        <f t="shared" si="296"/>
        <v>0</v>
      </c>
      <c r="QBS191" s="367">
        <f t="shared" si="296"/>
        <v>0</v>
      </c>
      <c r="QBT191" s="367">
        <f t="shared" si="296"/>
        <v>0</v>
      </c>
      <c r="QBU191" s="367">
        <f t="shared" si="296"/>
        <v>0</v>
      </c>
      <c r="QBV191" s="367">
        <f t="shared" si="296"/>
        <v>0</v>
      </c>
      <c r="QBW191" s="367">
        <f t="shared" si="296"/>
        <v>0</v>
      </c>
      <c r="QBX191" s="367">
        <f t="shared" si="296"/>
        <v>0</v>
      </c>
      <c r="QBY191" s="367">
        <f t="shared" si="296"/>
        <v>0</v>
      </c>
      <c r="QBZ191" s="367">
        <f t="shared" si="296"/>
        <v>0</v>
      </c>
      <c r="QCA191" s="367">
        <f t="shared" si="296"/>
        <v>0</v>
      </c>
      <c r="QCB191" s="367">
        <f t="shared" si="296"/>
        <v>0</v>
      </c>
      <c r="QCC191" s="367">
        <f t="shared" si="296"/>
        <v>0</v>
      </c>
      <c r="QCD191" s="367">
        <f t="shared" si="296"/>
        <v>0</v>
      </c>
      <c r="QCE191" s="367">
        <f t="shared" si="296"/>
        <v>0</v>
      </c>
      <c r="QCF191" s="367">
        <f t="shared" si="296"/>
        <v>0</v>
      </c>
      <c r="QCG191" s="367">
        <f t="shared" si="296"/>
        <v>0</v>
      </c>
      <c r="QCH191" s="367">
        <f t="shared" si="296"/>
        <v>0</v>
      </c>
      <c r="QCI191" s="367">
        <f t="shared" si="296"/>
        <v>0</v>
      </c>
      <c r="QCJ191" s="367">
        <f t="shared" si="296"/>
        <v>0</v>
      </c>
      <c r="QCK191" s="367">
        <f t="shared" si="296"/>
        <v>0</v>
      </c>
      <c r="QCL191" s="367">
        <f t="shared" si="296"/>
        <v>0</v>
      </c>
      <c r="QCM191" s="367">
        <f t="shared" si="296"/>
        <v>0</v>
      </c>
      <c r="QCN191" s="367">
        <f t="shared" si="296"/>
        <v>0</v>
      </c>
      <c r="QCO191" s="367">
        <f t="shared" si="296"/>
        <v>0</v>
      </c>
      <c r="QCP191" s="367">
        <f t="shared" si="296"/>
        <v>0</v>
      </c>
      <c r="QCQ191" s="367">
        <f t="shared" ref="QCQ191:QFB191" si="297">QCQ18+QCQ61+QCQ105+QCQ148</f>
        <v>0</v>
      </c>
      <c r="QCR191" s="367">
        <f t="shared" si="297"/>
        <v>0</v>
      </c>
      <c r="QCS191" s="367">
        <f t="shared" si="297"/>
        <v>0</v>
      </c>
      <c r="QCT191" s="367">
        <f t="shared" si="297"/>
        <v>0</v>
      </c>
      <c r="QCU191" s="367">
        <f t="shared" si="297"/>
        <v>0</v>
      </c>
      <c r="QCV191" s="367">
        <f t="shared" si="297"/>
        <v>0</v>
      </c>
      <c r="QCW191" s="367">
        <f t="shared" si="297"/>
        <v>0</v>
      </c>
      <c r="QCX191" s="367">
        <f t="shared" si="297"/>
        <v>0</v>
      </c>
      <c r="QCY191" s="367">
        <f t="shared" si="297"/>
        <v>0</v>
      </c>
      <c r="QCZ191" s="367">
        <f t="shared" si="297"/>
        <v>0</v>
      </c>
      <c r="QDA191" s="367">
        <f t="shared" si="297"/>
        <v>0</v>
      </c>
      <c r="QDB191" s="367">
        <f t="shared" si="297"/>
        <v>0</v>
      </c>
      <c r="QDC191" s="367">
        <f t="shared" si="297"/>
        <v>0</v>
      </c>
      <c r="QDD191" s="367">
        <f t="shared" si="297"/>
        <v>0</v>
      </c>
      <c r="QDE191" s="367">
        <f t="shared" si="297"/>
        <v>0</v>
      </c>
      <c r="QDF191" s="367">
        <f t="shared" si="297"/>
        <v>0</v>
      </c>
      <c r="QDG191" s="367">
        <f t="shared" si="297"/>
        <v>0</v>
      </c>
      <c r="QDH191" s="367">
        <f t="shared" si="297"/>
        <v>0</v>
      </c>
      <c r="QDI191" s="367">
        <f t="shared" si="297"/>
        <v>0</v>
      </c>
      <c r="QDJ191" s="367">
        <f t="shared" si="297"/>
        <v>0</v>
      </c>
      <c r="QDK191" s="367">
        <f t="shared" si="297"/>
        <v>0</v>
      </c>
      <c r="QDL191" s="367">
        <f t="shared" si="297"/>
        <v>0</v>
      </c>
      <c r="QDM191" s="367">
        <f t="shared" si="297"/>
        <v>0</v>
      </c>
      <c r="QDN191" s="367">
        <f t="shared" si="297"/>
        <v>0</v>
      </c>
      <c r="QDO191" s="367">
        <f t="shared" si="297"/>
        <v>0</v>
      </c>
      <c r="QDP191" s="367">
        <f t="shared" si="297"/>
        <v>0</v>
      </c>
      <c r="QDQ191" s="367">
        <f t="shared" si="297"/>
        <v>0</v>
      </c>
      <c r="QDR191" s="367">
        <f t="shared" si="297"/>
        <v>0</v>
      </c>
      <c r="QDS191" s="367">
        <f t="shared" si="297"/>
        <v>0</v>
      </c>
      <c r="QDT191" s="367">
        <f t="shared" si="297"/>
        <v>0</v>
      </c>
      <c r="QDU191" s="367">
        <f t="shared" si="297"/>
        <v>0</v>
      </c>
      <c r="QDV191" s="367">
        <f t="shared" si="297"/>
        <v>0</v>
      </c>
      <c r="QDW191" s="367">
        <f t="shared" si="297"/>
        <v>0</v>
      </c>
      <c r="QDX191" s="367">
        <f t="shared" si="297"/>
        <v>0</v>
      </c>
      <c r="QDY191" s="367">
        <f t="shared" si="297"/>
        <v>0</v>
      </c>
      <c r="QDZ191" s="367">
        <f t="shared" si="297"/>
        <v>0</v>
      </c>
      <c r="QEA191" s="367">
        <f t="shared" si="297"/>
        <v>0</v>
      </c>
      <c r="QEB191" s="367">
        <f t="shared" si="297"/>
        <v>0</v>
      </c>
      <c r="QEC191" s="367">
        <f t="shared" si="297"/>
        <v>0</v>
      </c>
      <c r="QED191" s="367">
        <f t="shared" si="297"/>
        <v>0</v>
      </c>
      <c r="QEE191" s="367">
        <f t="shared" si="297"/>
        <v>0</v>
      </c>
      <c r="QEF191" s="367">
        <f t="shared" si="297"/>
        <v>0</v>
      </c>
      <c r="QEG191" s="367">
        <f t="shared" si="297"/>
        <v>0</v>
      </c>
      <c r="QEH191" s="367">
        <f t="shared" si="297"/>
        <v>0</v>
      </c>
      <c r="QEI191" s="367">
        <f t="shared" si="297"/>
        <v>0</v>
      </c>
      <c r="QEJ191" s="367">
        <f t="shared" si="297"/>
        <v>0</v>
      </c>
      <c r="QEK191" s="367">
        <f t="shared" si="297"/>
        <v>0</v>
      </c>
      <c r="QEL191" s="367">
        <f t="shared" si="297"/>
        <v>0</v>
      </c>
      <c r="QEM191" s="367">
        <f t="shared" si="297"/>
        <v>0</v>
      </c>
      <c r="QEN191" s="367">
        <f t="shared" si="297"/>
        <v>0</v>
      </c>
      <c r="QEO191" s="367">
        <f t="shared" si="297"/>
        <v>0</v>
      </c>
      <c r="QEP191" s="367">
        <f t="shared" si="297"/>
        <v>0</v>
      </c>
      <c r="QEQ191" s="367">
        <f t="shared" si="297"/>
        <v>0</v>
      </c>
      <c r="QER191" s="367">
        <f t="shared" si="297"/>
        <v>0</v>
      </c>
      <c r="QES191" s="367">
        <f t="shared" si="297"/>
        <v>0</v>
      </c>
      <c r="QET191" s="367">
        <f t="shared" si="297"/>
        <v>0</v>
      </c>
      <c r="QEU191" s="367">
        <f t="shared" si="297"/>
        <v>0</v>
      </c>
      <c r="QEV191" s="367">
        <f t="shared" si="297"/>
        <v>0</v>
      </c>
      <c r="QEW191" s="367">
        <f t="shared" si="297"/>
        <v>0</v>
      </c>
      <c r="QEX191" s="367">
        <f t="shared" si="297"/>
        <v>0</v>
      </c>
      <c r="QEY191" s="367">
        <f t="shared" si="297"/>
        <v>0</v>
      </c>
      <c r="QEZ191" s="367">
        <f t="shared" si="297"/>
        <v>0</v>
      </c>
      <c r="QFA191" s="367">
        <f t="shared" si="297"/>
        <v>0</v>
      </c>
      <c r="QFB191" s="367">
        <f t="shared" si="297"/>
        <v>0</v>
      </c>
      <c r="QFC191" s="367">
        <f t="shared" ref="QFC191:QHN191" si="298">QFC18+QFC61+QFC105+QFC148</f>
        <v>0</v>
      </c>
      <c r="QFD191" s="367">
        <f t="shared" si="298"/>
        <v>0</v>
      </c>
      <c r="QFE191" s="367">
        <f t="shared" si="298"/>
        <v>0</v>
      </c>
      <c r="QFF191" s="367">
        <f t="shared" si="298"/>
        <v>0</v>
      </c>
      <c r="QFG191" s="367">
        <f t="shared" si="298"/>
        <v>0</v>
      </c>
      <c r="QFH191" s="367">
        <f t="shared" si="298"/>
        <v>0</v>
      </c>
      <c r="QFI191" s="367">
        <f t="shared" si="298"/>
        <v>0</v>
      </c>
      <c r="QFJ191" s="367">
        <f t="shared" si="298"/>
        <v>0</v>
      </c>
      <c r="QFK191" s="367">
        <f t="shared" si="298"/>
        <v>0</v>
      </c>
      <c r="QFL191" s="367">
        <f t="shared" si="298"/>
        <v>0</v>
      </c>
      <c r="QFM191" s="367">
        <f t="shared" si="298"/>
        <v>0</v>
      </c>
      <c r="QFN191" s="367">
        <f t="shared" si="298"/>
        <v>0</v>
      </c>
      <c r="QFO191" s="367">
        <f t="shared" si="298"/>
        <v>0</v>
      </c>
      <c r="QFP191" s="367">
        <f t="shared" si="298"/>
        <v>0</v>
      </c>
      <c r="QFQ191" s="367">
        <f t="shared" si="298"/>
        <v>0</v>
      </c>
      <c r="QFR191" s="367">
        <f t="shared" si="298"/>
        <v>0</v>
      </c>
      <c r="QFS191" s="367">
        <f t="shared" si="298"/>
        <v>0</v>
      </c>
      <c r="QFT191" s="367">
        <f t="shared" si="298"/>
        <v>0</v>
      </c>
      <c r="QFU191" s="367">
        <f t="shared" si="298"/>
        <v>0</v>
      </c>
      <c r="QFV191" s="367">
        <f t="shared" si="298"/>
        <v>0</v>
      </c>
      <c r="QFW191" s="367">
        <f t="shared" si="298"/>
        <v>0</v>
      </c>
      <c r="QFX191" s="367">
        <f t="shared" si="298"/>
        <v>0</v>
      </c>
      <c r="QFY191" s="367">
        <f t="shared" si="298"/>
        <v>0</v>
      </c>
      <c r="QFZ191" s="367">
        <f t="shared" si="298"/>
        <v>0</v>
      </c>
      <c r="QGA191" s="367">
        <f t="shared" si="298"/>
        <v>0</v>
      </c>
      <c r="QGB191" s="367">
        <f t="shared" si="298"/>
        <v>0</v>
      </c>
      <c r="QGC191" s="367">
        <f t="shared" si="298"/>
        <v>0</v>
      </c>
      <c r="QGD191" s="367">
        <f t="shared" si="298"/>
        <v>0</v>
      </c>
      <c r="QGE191" s="367">
        <f t="shared" si="298"/>
        <v>0</v>
      </c>
      <c r="QGF191" s="367">
        <f t="shared" si="298"/>
        <v>0</v>
      </c>
      <c r="QGG191" s="367">
        <f t="shared" si="298"/>
        <v>0</v>
      </c>
      <c r="QGH191" s="367">
        <f t="shared" si="298"/>
        <v>0</v>
      </c>
      <c r="QGI191" s="367">
        <f t="shared" si="298"/>
        <v>0</v>
      </c>
      <c r="QGJ191" s="367">
        <f t="shared" si="298"/>
        <v>0</v>
      </c>
      <c r="QGK191" s="367">
        <f t="shared" si="298"/>
        <v>0</v>
      </c>
      <c r="QGL191" s="367">
        <f t="shared" si="298"/>
        <v>0</v>
      </c>
      <c r="QGM191" s="367">
        <f t="shared" si="298"/>
        <v>0</v>
      </c>
      <c r="QGN191" s="367">
        <f t="shared" si="298"/>
        <v>0</v>
      </c>
      <c r="QGO191" s="367">
        <f t="shared" si="298"/>
        <v>0</v>
      </c>
      <c r="QGP191" s="367">
        <f t="shared" si="298"/>
        <v>0</v>
      </c>
      <c r="QGQ191" s="367">
        <f t="shared" si="298"/>
        <v>0</v>
      </c>
      <c r="QGR191" s="367">
        <f t="shared" si="298"/>
        <v>0</v>
      </c>
      <c r="QGS191" s="367">
        <f t="shared" si="298"/>
        <v>0</v>
      </c>
      <c r="QGT191" s="367">
        <f t="shared" si="298"/>
        <v>0</v>
      </c>
      <c r="QGU191" s="367">
        <f t="shared" si="298"/>
        <v>0</v>
      </c>
      <c r="QGV191" s="367">
        <f t="shared" si="298"/>
        <v>0</v>
      </c>
      <c r="QGW191" s="367">
        <f t="shared" si="298"/>
        <v>0</v>
      </c>
      <c r="QGX191" s="367">
        <f t="shared" si="298"/>
        <v>0</v>
      </c>
      <c r="QGY191" s="367">
        <f t="shared" si="298"/>
        <v>0</v>
      </c>
      <c r="QGZ191" s="367">
        <f t="shared" si="298"/>
        <v>0</v>
      </c>
      <c r="QHA191" s="367">
        <f t="shared" si="298"/>
        <v>0</v>
      </c>
      <c r="QHB191" s="367">
        <f t="shared" si="298"/>
        <v>0</v>
      </c>
      <c r="QHC191" s="367">
        <f t="shared" si="298"/>
        <v>0</v>
      </c>
      <c r="QHD191" s="367">
        <f t="shared" si="298"/>
        <v>0</v>
      </c>
      <c r="QHE191" s="367">
        <f t="shared" si="298"/>
        <v>0</v>
      </c>
      <c r="QHF191" s="367">
        <f t="shared" si="298"/>
        <v>0</v>
      </c>
      <c r="QHG191" s="367">
        <f t="shared" si="298"/>
        <v>0</v>
      </c>
      <c r="QHH191" s="367">
        <f t="shared" si="298"/>
        <v>0</v>
      </c>
      <c r="QHI191" s="367">
        <f t="shared" si="298"/>
        <v>0</v>
      </c>
      <c r="QHJ191" s="367">
        <f t="shared" si="298"/>
        <v>0</v>
      </c>
      <c r="QHK191" s="367">
        <f t="shared" si="298"/>
        <v>0</v>
      </c>
      <c r="QHL191" s="367">
        <f t="shared" si="298"/>
        <v>0</v>
      </c>
      <c r="QHM191" s="367">
        <f t="shared" si="298"/>
        <v>0</v>
      </c>
      <c r="QHN191" s="367">
        <f t="shared" si="298"/>
        <v>0</v>
      </c>
      <c r="QHO191" s="367">
        <f t="shared" ref="QHO191:QJZ191" si="299">QHO18+QHO61+QHO105+QHO148</f>
        <v>0</v>
      </c>
      <c r="QHP191" s="367">
        <f t="shared" si="299"/>
        <v>0</v>
      </c>
      <c r="QHQ191" s="367">
        <f t="shared" si="299"/>
        <v>0</v>
      </c>
      <c r="QHR191" s="367">
        <f t="shared" si="299"/>
        <v>0</v>
      </c>
      <c r="QHS191" s="367">
        <f t="shared" si="299"/>
        <v>0</v>
      </c>
      <c r="QHT191" s="367">
        <f t="shared" si="299"/>
        <v>0</v>
      </c>
      <c r="QHU191" s="367">
        <f t="shared" si="299"/>
        <v>0</v>
      </c>
      <c r="QHV191" s="367">
        <f t="shared" si="299"/>
        <v>0</v>
      </c>
      <c r="QHW191" s="367">
        <f t="shared" si="299"/>
        <v>0</v>
      </c>
      <c r="QHX191" s="367">
        <f t="shared" si="299"/>
        <v>0</v>
      </c>
      <c r="QHY191" s="367">
        <f t="shared" si="299"/>
        <v>0</v>
      </c>
      <c r="QHZ191" s="367">
        <f t="shared" si="299"/>
        <v>0</v>
      </c>
      <c r="QIA191" s="367">
        <f t="shared" si="299"/>
        <v>0</v>
      </c>
      <c r="QIB191" s="367">
        <f t="shared" si="299"/>
        <v>0</v>
      </c>
      <c r="QIC191" s="367">
        <f t="shared" si="299"/>
        <v>0</v>
      </c>
      <c r="QID191" s="367">
        <f t="shared" si="299"/>
        <v>0</v>
      </c>
      <c r="QIE191" s="367">
        <f t="shared" si="299"/>
        <v>0</v>
      </c>
      <c r="QIF191" s="367">
        <f t="shared" si="299"/>
        <v>0</v>
      </c>
      <c r="QIG191" s="367">
        <f t="shared" si="299"/>
        <v>0</v>
      </c>
      <c r="QIH191" s="367">
        <f t="shared" si="299"/>
        <v>0</v>
      </c>
      <c r="QII191" s="367">
        <f t="shared" si="299"/>
        <v>0</v>
      </c>
      <c r="QIJ191" s="367">
        <f t="shared" si="299"/>
        <v>0</v>
      </c>
      <c r="QIK191" s="367">
        <f t="shared" si="299"/>
        <v>0</v>
      </c>
      <c r="QIL191" s="367">
        <f t="shared" si="299"/>
        <v>0</v>
      </c>
      <c r="QIM191" s="367">
        <f t="shared" si="299"/>
        <v>0</v>
      </c>
      <c r="QIN191" s="367">
        <f t="shared" si="299"/>
        <v>0</v>
      </c>
      <c r="QIO191" s="367">
        <f t="shared" si="299"/>
        <v>0</v>
      </c>
      <c r="QIP191" s="367">
        <f t="shared" si="299"/>
        <v>0</v>
      </c>
      <c r="QIQ191" s="367">
        <f t="shared" si="299"/>
        <v>0</v>
      </c>
      <c r="QIR191" s="367">
        <f t="shared" si="299"/>
        <v>0</v>
      </c>
      <c r="QIS191" s="367">
        <f t="shared" si="299"/>
        <v>0</v>
      </c>
      <c r="QIT191" s="367">
        <f t="shared" si="299"/>
        <v>0</v>
      </c>
      <c r="QIU191" s="367">
        <f t="shared" si="299"/>
        <v>0</v>
      </c>
      <c r="QIV191" s="367">
        <f t="shared" si="299"/>
        <v>0</v>
      </c>
      <c r="QIW191" s="367">
        <f t="shared" si="299"/>
        <v>0</v>
      </c>
      <c r="QIX191" s="367">
        <f t="shared" si="299"/>
        <v>0</v>
      </c>
      <c r="QIY191" s="367">
        <f t="shared" si="299"/>
        <v>0</v>
      </c>
      <c r="QIZ191" s="367">
        <f t="shared" si="299"/>
        <v>0</v>
      </c>
      <c r="QJA191" s="367">
        <f t="shared" si="299"/>
        <v>0</v>
      </c>
      <c r="QJB191" s="367">
        <f t="shared" si="299"/>
        <v>0</v>
      </c>
      <c r="QJC191" s="367">
        <f t="shared" si="299"/>
        <v>0</v>
      </c>
      <c r="QJD191" s="367">
        <f t="shared" si="299"/>
        <v>0</v>
      </c>
      <c r="QJE191" s="367">
        <f t="shared" si="299"/>
        <v>0</v>
      </c>
      <c r="QJF191" s="367">
        <f t="shared" si="299"/>
        <v>0</v>
      </c>
      <c r="QJG191" s="367">
        <f t="shared" si="299"/>
        <v>0</v>
      </c>
      <c r="QJH191" s="367">
        <f t="shared" si="299"/>
        <v>0</v>
      </c>
      <c r="QJI191" s="367">
        <f t="shared" si="299"/>
        <v>0</v>
      </c>
      <c r="QJJ191" s="367">
        <f t="shared" si="299"/>
        <v>0</v>
      </c>
      <c r="QJK191" s="367">
        <f t="shared" si="299"/>
        <v>0</v>
      </c>
      <c r="QJL191" s="367">
        <f t="shared" si="299"/>
        <v>0</v>
      </c>
      <c r="QJM191" s="367">
        <f t="shared" si="299"/>
        <v>0</v>
      </c>
      <c r="QJN191" s="367">
        <f t="shared" si="299"/>
        <v>0</v>
      </c>
      <c r="QJO191" s="367">
        <f t="shared" si="299"/>
        <v>0</v>
      </c>
      <c r="QJP191" s="367">
        <f t="shared" si="299"/>
        <v>0</v>
      </c>
      <c r="QJQ191" s="367">
        <f t="shared" si="299"/>
        <v>0</v>
      </c>
      <c r="QJR191" s="367">
        <f t="shared" si="299"/>
        <v>0</v>
      </c>
      <c r="QJS191" s="367">
        <f t="shared" si="299"/>
        <v>0</v>
      </c>
      <c r="QJT191" s="367">
        <f t="shared" si="299"/>
        <v>0</v>
      </c>
      <c r="QJU191" s="367">
        <f t="shared" si="299"/>
        <v>0</v>
      </c>
      <c r="QJV191" s="367">
        <f t="shared" si="299"/>
        <v>0</v>
      </c>
      <c r="QJW191" s="367">
        <f t="shared" si="299"/>
        <v>0</v>
      </c>
      <c r="QJX191" s="367">
        <f t="shared" si="299"/>
        <v>0</v>
      </c>
      <c r="QJY191" s="367">
        <f t="shared" si="299"/>
        <v>0</v>
      </c>
      <c r="QJZ191" s="367">
        <f t="shared" si="299"/>
        <v>0</v>
      </c>
      <c r="QKA191" s="367">
        <f t="shared" ref="QKA191:QML191" si="300">QKA18+QKA61+QKA105+QKA148</f>
        <v>0</v>
      </c>
      <c r="QKB191" s="367">
        <f t="shared" si="300"/>
        <v>0</v>
      </c>
      <c r="QKC191" s="367">
        <f t="shared" si="300"/>
        <v>0</v>
      </c>
      <c r="QKD191" s="367">
        <f t="shared" si="300"/>
        <v>0</v>
      </c>
      <c r="QKE191" s="367">
        <f t="shared" si="300"/>
        <v>0</v>
      </c>
      <c r="QKF191" s="367">
        <f t="shared" si="300"/>
        <v>0</v>
      </c>
      <c r="QKG191" s="367">
        <f t="shared" si="300"/>
        <v>0</v>
      </c>
      <c r="QKH191" s="367">
        <f t="shared" si="300"/>
        <v>0</v>
      </c>
      <c r="QKI191" s="367">
        <f t="shared" si="300"/>
        <v>0</v>
      </c>
      <c r="QKJ191" s="367">
        <f t="shared" si="300"/>
        <v>0</v>
      </c>
      <c r="QKK191" s="367">
        <f t="shared" si="300"/>
        <v>0</v>
      </c>
      <c r="QKL191" s="367">
        <f t="shared" si="300"/>
        <v>0</v>
      </c>
      <c r="QKM191" s="367">
        <f t="shared" si="300"/>
        <v>0</v>
      </c>
      <c r="QKN191" s="367">
        <f t="shared" si="300"/>
        <v>0</v>
      </c>
      <c r="QKO191" s="367">
        <f t="shared" si="300"/>
        <v>0</v>
      </c>
      <c r="QKP191" s="367">
        <f t="shared" si="300"/>
        <v>0</v>
      </c>
      <c r="QKQ191" s="367">
        <f t="shared" si="300"/>
        <v>0</v>
      </c>
      <c r="QKR191" s="367">
        <f t="shared" si="300"/>
        <v>0</v>
      </c>
      <c r="QKS191" s="367">
        <f t="shared" si="300"/>
        <v>0</v>
      </c>
      <c r="QKT191" s="367">
        <f t="shared" si="300"/>
        <v>0</v>
      </c>
      <c r="QKU191" s="367">
        <f t="shared" si="300"/>
        <v>0</v>
      </c>
      <c r="QKV191" s="367">
        <f t="shared" si="300"/>
        <v>0</v>
      </c>
      <c r="QKW191" s="367">
        <f t="shared" si="300"/>
        <v>0</v>
      </c>
      <c r="QKX191" s="367">
        <f t="shared" si="300"/>
        <v>0</v>
      </c>
      <c r="QKY191" s="367">
        <f t="shared" si="300"/>
        <v>0</v>
      </c>
      <c r="QKZ191" s="367">
        <f t="shared" si="300"/>
        <v>0</v>
      </c>
      <c r="QLA191" s="367">
        <f t="shared" si="300"/>
        <v>0</v>
      </c>
      <c r="QLB191" s="367">
        <f t="shared" si="300"/>
        <v>0</v>
      </c>
      <c r="QLC191" s="367">
        <f t="shared" si="300"/>
        <v>0</v>
      </c>
      <c r="QLD191" s="367">
        <f t="shared" si="300"/>
        <v>0</v>
      </c>
      <c r="QLE191" s="367">
        <f t="shared" si="300"/>
        <v>0</v>
      </c>
      <c r="QLF191" s="367">
        <f t="shared" si="300"/>
        <v>0</v>
      </c>
      <c r="QLG191" s="367">
        <f t="shared" si="300"/>
        <v>0</v>
      </c>
      <c r="QLH191" s="367">
        <f t="shared" si="300"/>
        <v>0</v>
      </c>
      <c r="QLI191" s="367">
        <f t="shared" si="300"/>
        <v>0</v>
      </c>
      <c r="QLJ191" s="367">
        <f t="shared" si="300"/>
        <v>0</v>
      </c>
      <c r="QLK191" s="367">
        <f t="shared" si="300"/>
        <v>0</v>
      </c>
      <c r="QLL191" s="367">
        <f t="shared" si="300"/>
        <v>0</v>
      </c>
      <c r="QLM191" s="367">
        <f t="shared" si="300"/>
        <v>0</v>
      </c>
      <c r="QLN191" s="367">
        <f t="shared" si="300"/>
        <v>0</v>
      </c>
      <c r="QLO191" s="367">
        <f t="shared" si="300"/>
        <v>0</v>
      </c>
      <c r="QLP191" s="367">
        <f t="shared" si="300"/>
        <v>0</v>
      </c>
      <c r="QLQ191" s="367">
        <f t="shared" si="300"/>
        <v>0</v>
      </c>
      <c r="QLR191" s="367">
        <f t="shared" si="300"/>
        <v>0</v>
      </c>
      <c r="QLS191" s="367">
        <f t="shared" si="300"/>
        <v>0</v>
      </c>
      <c r="QLT191" s="367">
        <f t="shared" si="300"/>
        <v>0</v>
      </c>
      <c r="QLU191" s="367">
        <f t="shared" si="300"/>
        <v>0</v>
      </c>
      <c r="QLV191" s="367">
        <f t="shared" si="300"/>
        <v>0</v>
      </c>
      <c r="QLW191" s="367">
        <f t="shared" si="300"/>
        <v>0</v>
      </c>
      <c r="QLX191" s="367">
        <f t="shared" si="300"/>
        <v>0</v>
      </c>
      <c r="QLY191" s="367">
        <f t="shared" si="300"/>
        <v>0</v>
      </c>
      <c r="QLZ191" s="367">
        <f t="shared" si="300"/>
        <v>0</v>
      </c>
      <c r="QMA191" s="367">
        <f t="shared" si="300"/>
        <v>0</v>
      </c>
      <c r="QMB191" s="367">
        <f t="shared" si="300"/>
        <v>0</v>
      </c>
      <c r="QMC191" s="367">
        <f t="shared" si="300"/>
        <v>0</v>
      </c>
      <c r="QMD191" s="367">
        <f t="shared" si="300"/>
        <v>0</v>
      </c>
      <c r="QME191" s="367">
        <f t="shared" si="300"/>
        <v>0</v>
      </c>
      <c r="QMF191" s="367">
        <f t="shared" si="300"/>
        <v>0</v>
      </c>
      <c r="QMG191" s="367">
        <f t="shared" si="300"/>
        <v>0</v>
      </c>
      <c r="QMH191" s="367">
        <f t="shared" si="300"/>
        <v>0</v>
      </c>
      <c r="QMI191" s="367">
        <f t="shared" si="300"/>
        <v>0</v>
      </c>
      <c r="QMJ191" s="367">
        <f t="shared" si="300"/>
        <v>0</v>
      </c>
      <c r="QMK191" s="367">
        <f t="shared" si="300"/>
        <v>0</v>
      </c>
      <c r="QML191" s="367">
        <f t="shared" si="300"/>
        <v>0</v>
      </c>
      <c r="QMM191" s="367">
        <f t="shared" ref="QMM191:QOX191" si="301">QMM18+QMM61+QMM105+QMM148</f>
        <v>0</v>
      </c>
      <c r="QMN191" s="367">
        <f t="shared" si="301"/>
        <v>0</v>
      </c>
      <c r="QMO191" s="367">
        <f t="shared" si="301"/>
        <v>0</v>
      </c>
      <c r="QMP191" s="367">
        <f t="shared" si="301"/>
        <v>0</v>
      </c>
      <c r="QMQ191" s="367">
        <f t="shared" si="301"/>
        <v>0</v>
      </c>
      <c r="QMR191" s="367">
        <f t="shared" si="301"/>
        <v>0</v>
      </c>
      <c r="QMS191" s="367">
        <f t="shared" si="301"/>
        <v>0</v>
      </c>
      <c r="QMT191" s="367">
        <f t="shared" si="301"/>
        <v>0</v>
      </c>
      <c r="QMU191" s="367">
        <f t="shared" si="301"/>
        <v>0</v>
      </c>
      <c r="QMV191" s="367">
        <f t="shared" si="301"/>
        <v>0</v>
      </c>
      <c r="QMW191" s="367">
        <f t="shared" si="301"/>
        <v>0</v>
      </c>
      <c r="QMX191" s="367">
        <f t="shared" si="301"/>
        <v>0</v>
      </c>
      <c r="QMY191" s="367">
        <f t="shared" si="301"/>
        <v>0</v>
      </c>
      <c r="QMZ191" s="367">
        <f t="shared" si="301"/>
        <v>0</v>
      </c>
      <c r="QNA191" s="367">
        <f t="shared" si="301"/>
        <v>0</v>
      </c>
      <c r="QNB191" s="367">
        <f t="shared" si="301"/>
        <v>0</v>
      </c>
      <c r="QNC191" s="367">
        <f t="shared" si="301"/>
        <v>0</v>
      </c>
      <c r="QND191" s="367">
        <f t="shared" si="301"/>
        <v>0</v>
      </c>
      <c r="QNE191" s="367">
        <f t="shared" si="301"/>
        <v>0</v>
      </c>
      <c r="QNF191" s="367">
        <f t="shared" si="301"/>
        <v>0</v>
      </c>
      <c r="QNG191" s="367">
        <f t="shared" si="301"/>
        <v>0</v>
      </c>
      <c r="QNH191" s="367">
        <f t="shared" si="301"/>
        <v>0</v>
      </c>
      <c r="QNI191" s="367">
        <f t="shared" si="301"/>
        <v>0</v>
      </c>
      <c r="QNJ191" s="367">
        <f t="shared" si="301"/>
        <v>0</v>
      </c>
      <c r="QNK191" s="367">
        <f t="shared" si="301"/>
        <v>0</v>
      </c>
      <c r="QNL191" s="367">
        <f t="shared" si="301"/>
        <v>0</v>
      </c>
      <c r="QNM191" s="367">
        <f t="shared" si="301"/>
        <v>0</v>
      </c>
      <c r="QNN191" s="367">
        <f t="shared" si="301"/>
        <v>0</v>
      </c>
      <c r="QNO191" s="367">
        <f t="shared" si="301"/>
        <v>0</v>
      </c>
      <c r="QNP191" s="367">
        <f t="shared" si="301"/>
        <v>0</v>
      </c>
      <c r="QNQ191" s="367">
        <f t="shared" si="301"/>
        <v>0</v>
      </c>
      <c r="QNR191" s="367">
        <f t="shared" si="301"/>
        <v>0</v>
      </c>
      <c r="QNS191" s="367">
        <f t="shared" si="301"/>
        <v>0</v>
      </c>
      <c r="QNT191" s="367">
        <f t="shared" si="301"/>
        <v>0</v>
      </c>
      <c r="QNU191" s="367">
        <f t="shared" si="301"/>
        <v>0</v>
      </c>
      <c r="QNV191" s="367">
        <f t="shared" si="301"/>
        <v>0</v>
      </c>
      <c r="QNW191" s="367">
        <f t="shared" si="301"/>
        <v>0</v>
      </c>
      <c r="QNX191" s="367">
        <f t="shared" si="301"/>
        <v>0</v>
      </c>
      <c r="QNY191" s="367">
        <f t="shared" si="301"/>
        <v>0</v>
      </c>
      <c r="QNZ191" s="367">
        <f t="shared" si="301"/>
        <v>0</v>
      </c>
      <c r="QOA191" s="367">
        <f t="shared" si="301"/>
        <v>0</v>
      </c>
      <c r="QOB191" s="367">
        <f t="shared" si="301"/>
        <v>0</v>
      </c>
      <c r="QOC191" s="367">
        <f t="shared" si="301"/>
        <v>0</v>
      </c>
      <c r="QOD191" s="367">
        <f t="shared" si="301"/>
        <v>0</v>
      </c>
      <c r="QOE191" s="367">
        <f t="shared" si="301"/>
        <v>0</v>
      </c>
      <c r="QOF191" s="367">
        <f t="shared" si="301"/>
        <v>0</v>
      </c>
      <c r="QOG191" s="367">
        <f t="shared" si="301"/>
        <v>0</v>
      </c>
      <c r="QOH191" s="367">
        <f t="shared" si="301"/>
        <v>0</v>
      </c>
      <c r="QOI191" s="367">
        <f t="shared" si="301"/>
        <v>0</v>
      </c>
      <c r="QOJ191" s="367">
        <f t="shared" si="301"/>
        <v>0</v>
      </c>
      <c r="QOK191" s="367">
        <f t="shared" si="301"/>
        <v>0</v>
      </c>
      <c r="QOL191" s="367">
        <f t="shared" si="301"/>
        <v>0</v>
      </c>
      <c r="QOM191" s="367">
        <f t="shared" si="301"/>
        <v>0</v>
      </c>
      <c r="QON191" s="367">
        <f t="shared" si="301"/>
        <v>0</v>
      </c>
      <c r="QOO191" s="367">
        <f t="shared" si="301"/>
        <v>0</v>
      </c>
      <c r="QOP191" s="367">
        <f t="shared" si="301"/>
        <v>0</v>
      </c>
      <c r="QOQ191" s="367">
        <f t="shared" si="301"/>
        <v>0</v>
      </c>
      <c r="QOR191" s="367">
        <f t="shared" si="301"/>
        <v>0</v>
      </c>
      <c r="QOS191" s="367">
        <f t="shared" si="301"/>
        <v>0</v>
      </c>
      <c r="QOT191" s="367">
        <f t="shared" si="301"/>
        <v>0</v>
      </c>
      <c r="QOU191" s="367">
        <f t="shared" si="301"/>
        <v>0</v>
      </c>
      <c r="QOV191" s="367">
        <f t="shared" si="301"/>
        <v>0</v>
      </c>
      <c r="QOW191" s="367">
        <f t="shared" si="301"/>
        <v>0</v>
      </c>
      <c r="QOX191" s="367">
        <f t="shared" si="301"/>
        <v>0</v>
      </c>
      <c r="QOY191" s="367">
        <f t="shared" ref="QOY191:QRJ191" si="302">QOY18+QOY61+QOY105+QOY148</f>
        <v>0</v>
      </c>
      <c r="QOZ191" s="367">
        <f t="shared" si="302"/>
        <v>0</v>
      </c>
      <c r="QPA191" s="367">
        <f t="shared" si="302"/>
        <v>0</v>
      </c>
      <c r="QPB191" s="367">
        <f t="shared" si="302"/>
        <v>0</v>
      </c>
      <c r="QPC191" s="367">
        <f t="shared" si="302"/>
        <v>0</v>
      </c>
      <c r="QPD191" s="367">
        <f t="shared" si="302"/>
        <v>0</v>
      </c>
      <c r="QPE191" s="367">
        <f t="shared" si="302"/>
        <v>0</v>
      </c>
      <c r="QPF191" s="367">
        <f t="shared" si="302"/>
        <v>0</v>
      </c>
      <c r="QPG191" s="367">
        <f t="shared" si="302"/>
        <v>0</v>
      </c>
      <c r="QPH191" s="367">
        <f t="shared" si="302"/>
        <v>0</v>
      </c>
      <c r="QPI191" s="367">
        <f t="shared" si="302"/>
        <v>0</v>
      </c>
      <c r="QPJ191" s="367">
        <f t="shared" si="302"/>
        <v>0</v>
      </c>
      <c r="QPK191" s="367">
        <f t="shared" si="302"/>
        <v>0</v>
      </c>
      <c r="QPL191" s="367">
        <f t="shared" si="302"/>
        <v>0</v>
      </c>
      <c r="QPM191" s="367">
        <f t="shared" si="302"/>
        <v>0</v>
      </c>
      <c r="QPN191" s="367">
        <f t="shared" si="302"/>
        <v>0</v>
      </c>
      <c r="QPO191" s="367">
        <f t="shared" si="302"/>
        <v>0</v>
      </c>
      <c r="QPP191" s="367">
        <f t="shared" si="302"/>
        <v>0</v>
      </c>
      <c r="QPQ191" s="367">
        <f t="shared" si="302"/>
        <v>0</v>
      </c>
      <c r="QPR191" s="367">
        <f t="shared" si="302"/>
        <v>0</v>
      </c>
      <c r="QPS191" s="367">
        <f t="shared" si="302"/>
        <v>0</v>
      </c>
      <c r="QPT191" s="367">
        <f t="shared" si="302"/>
        <v>0</v>
      </c>
      <c r="QPU191" s="367">
        <f t="shared" si="302"/>
        <v>0</v>
      </c>
      <c r="QPV191" s="367">
        <f t="shared" si="302"/>
        <v>0</v>
      </c>
      <c r="QPW191" s="367">
        <f t="shared" si="302"/>
        <v>0</v>
      </c>
      <c r="QPX191" s="367">
        <f t="shared" si="302"/>
        <v>0</v>
      </c>
      <c r="QPY191" s="367">
        <f t="shared" si="302"/>
        <v>0</v>
      </c>
      <c r="QPZ191" s="367">
        <f t="shared" si="302"/>
        <v>0</v>
      </c>
      <c r="QQA191" s="367">
        <f t="shared" si="302"/>
        <v>0</v>
      </c>
      <c r="QQB191" s="367">
        <f t="shared" si="302"/>
        <v>0</v>
      </c>
      <c r="QQC191" s="367">
        <f t="shared" si="302"/>
        <v>0</v>
      </c>
      <c r="QQD191" s="367">
        <f t="shared" si="302"/>
        <v>0</v>
      </c>
      <c r="QQE191" s="367">
        <f t="shared" si="302"/>
        <v>0</v>
      </c>
      <c r="QQF191" s="367">
        <f t="shared" si="302"/>
        <v>0</v>
      </c>
      <c r="QQG191" s="367">
        <f t="shared" si="302"/>
        <v>0</v>
      </c>
      <c r="QQH191" s="367">
        <f t="shared" si="302"/>
        <v>0</v>
      </c>
      <c r="QQI191" s="367">
        <f t="shared" si="302"/>
        <v>0</v>
      </c>
      <c r="QQJ191" s="367">
        <f t="shared" si="302"/>
        <v>0</v>
      </c>
      <c r="QQK191" s="367">
        <f t="shared" si="302"/>
        <v>0</v>
      </c>
      <c r="QQL191" s="367">
        <f t="shared" si="302"/>
        <v>0</v>
      </c>
      <c r="QQM191" s="367">
        <f t="shared" si="302"/>
        <v>0</v>
      </c>
      <c r="QQN191" s="367">
        <f t="shared" si="302"/>
        <v>0</v>
      </c>
      <c r="QQO191" s="367">
        <f t="shared" si="302"/>
        <v>0</v>
      </c>
      <c r="QQP191" s="367">
        <f t="shared" si="302"/>
        <v>0</v>
      </c>
      <c r="QQQ191" s="367">
        <f t="shared" si="302"/>
        <v>0</v>
      </c>
      <c r="QQR191" s="367">
        <f t="shared" si="302"/>
        <v>0</v>
      </c>
      <c r="QQS191" s="367">
        <f t="shared" si="302"/>
        <v>0</v>
      </c>
      <c r="QQT191" s="367">
        <f t="shared" si="302"/>
        <v>0</v>
      </c>
      <c r="QQU191" s="367">
        <f t="shared" si="302"/>
        <v>0</v>
      </c>
      <c r="QQV191" s="367">
        <f t="shared" si="302"/>
        <v>0</v>
      </c>
      <c r="QQW191" s="367">
        <f t="shared" si="302"/>
        <v>0</v>
      </c>
      <c r="QQX191" s="367">
        <f t="shared" si="302"/>
        <v>0</v>
      </c>
      <c r="QQY191" s="367">
        <f t="shared" si="302"/>
        <v>0</v>
      </c>
      <c r="QQZ191" s="367">
        <f t="shared" si="302"/>
        <v>0</v>
      </c>
      <c r="QRA191" s="367">
        <f t="shared" si="302"/>
        <v>0</v>
      </c>
      <c r="QRB191" s="367">
        <f t="shared" si="302"/>
        <v>0</v>
      </c>
      <c r="QRC191" s="367">
        <f t="shared" si="302"/>
        <v>0</v>
      </c>
      <c r="QRD191" s="367">
        <f t="shared" si="302"/>
        <v>0</v>
      </c>
      <c r="QRE191" s="367">
        <f t="shared" si="302"/>
        <v>0</v>
      </c>
      <c r="QRF191" s="367">
        <f t="shared" si="302"/>
        <v>0</v>
      </c>
      <c r="QRG191" s="367">
        <f t="shared" si="302"/>
        <v>0</v>
      </c>
      <c r="QRH191" s="367">
        <f t="shared" si="302"/>
        <v>0</v>
      </c>
      <c r="QRI191" s="367">
        <f t="shared" si="302"/>
        <v>0</v>
      </c>
      <c r="QRJ191" s="367">
        <f t="shared" si="302"/>
        <v>0</v>
      </c>
      <c r="QRK191" s="367">
        <f t="shared" ref="QRK191:QTV191" si="303">QRK18+QRK61+QRK105+QRK148</f>
        <v>0</v>
      </c>
      <c r="QRL191" s="367">
        <f t="shared" si="303"/>
        <v>0</v>
      </c>
      <c r="QRM191" s="367">
        <f t="shared" si="303"/>
        <v>0</v>
      </c>
      <c r="QRN191" s="367">
        <f t="shared" si="303"/>
        <v>0</v>
      </c>
      <c r="QRO191" s="367">
        <f t="shared" si="303"/>
        <v>0</v>
      </c>
      <c r="QRP191" s="367">
        <f t="shared" si="303"/>
        <v>0</v>
      </c>
      <c r="QRQ191" s="367">
        <f t="shared" si="303"/>
        <v>0</v>
      </c>
      <c r="QRR191" s="367">
        <f t="shared" si="303"/>
        <v>0</v>
      </c>
      <c r="QRS191" s="367">
        <f t="shared" si="303"/>
        <v>0</v>
      </c>
      <c r="QRT191" s="367">
        <f t="shared" si="303"/>
        <v>0</v>
      </c>
      <c r="QRU191" s="367">
        <f t="shared" si="303"/>
        <v>0</v>
      </c>
      <c r="QRV191" s="367">
        <f t="shared" si="303"/>
        <v>0</v>
      </c>
      <c r="QRW191" s="367">
        <f t="shared" si="303"/>
        <v>0</v>
      </c>
      <c r="QRX191" s="367">
        <f t="shared" si="303"/>
        <v>0</v>
      </c>
      <c r="QRY191" s="367">
        <f t="shared" si="303"/>
        <v>0</v>
      </c>
      <c r="QRZ191" s="367">
        <f t="shared" si="303"/>
        <v>0</v>
      </c>
      <c r="QSA191" s="367">
        <f t="shared" si="303"/>
        <v>0</v>
      </c>
      <c r="QSB191" s="367">
        <f t="shared" si="303"/>
        <v>0</v>
      </c>
      <c r="QSC191" s="367">
        <f t="shared" si="303"/>
        <v>0</v>
      </c>
      <c r="QSD191" s="367">
        <f t="shared" si="303"/>
        <v>0</v>
      </c>
      <c r="QSE191" s="367">
        <f t="shared" si="303"/>
        <v>0</v>
      </c>
      <c r="QSF191" s="367">
        <f t="shared" si="303"/>
        <v>0</v>
      </c>
      <c r="QSG191" s="367">
        <f t="shared" si="303"/>
        <v>0</v>
      </c>
      <c r="QSH191" s="367">
        <f t="shared" si="303"/>
        <v>0</v>
      </c>
      <c r="QSI191" s="367">
        <f t="shared" si="303"/>
        <v>0</v>
      </c>
      <c r="QSJ191" s="367">
        <f t="shared" si="303"/>
        <v>0</v>
      </c>
      <c r="QSK191" s="367">
        <f t="shared" si="303"/>
        <v>0</v>
      </c>
      <c r="QSL191" s="367">
        <f t="shared" si="303"/>
        <v>0</v>
      </c>
      <c r="QSM191" s="367">
        <f t="shared" si="303"/>
        <v>0</v>
      </c>
      <c r="QSN191" s="367">
        <f t="shared" si="303"/>
        <v>0</v>
      </c>
      <c r="QSO191" s="367">
        <f t="shared" si="303"/>
        <v>0</v>
      </c>
      <c r="QSP191" s="367">
        <f t="shared" si="303"/>
        <v>0</v>
      </c>
      <c r="QSQ191" s="367">
        <f t="shared" si="303"/>
        <v>0</v>
      </c>
      <c r="QSR191" s="367">
        <f t="shared" si="303"/>
        <v>0</v>
      </c>
      <c r="QSS191" s="367">
        <f t="shared" si="303"/>
        <v>0</v>
      </c>
      <c r="QST191" s="367">
        <f t="shared" si="303"/>
        <v>0</v>
      </c>
      <c r="QSU191" s="367">
        <f t="shared" si="303"/>
        <v>0</v>
      </c>
      <c r="QSV191" s="367">
        <f t="shared" si="303"/>
        <v>0</v>
      </c>
      <c r="QSW191" s="367">
        <f t="shared" si="303"/>
        <v>0</v>
      </c>
      <c r="QSX191" s="367">
        <f t="shared" si="303"/>
        <v>0</v>
      </c>
      <c r="QSY191" s="367">
        <f t="shared" si="303"/>
        <v>0</v>
      </c>
      <c r="QSZ191" s="367">
        <f t="shared" si="303"/>
        <v>0</v>
      </c>
      <c r="QTA191" s="367">
        <f t="shared" si="303"/>
        <v>0</v>
      </c>
      <c r="QTB191" s="367">
        <f t="shared" si="303"/>
        <v>0</v>
      </c>
      <c r="QTC191" s="367">
        <f t="shared" si="303"/>
        <v>0</v>
      </c>
      <c r="QTD191" s="367">
        <f t="shared" si="303"/>
        <v>0</v>
      </c>
      <c r="QTE191" s="367">
        <f t="shared" si="303"/>
        <v>0</v>
      </c>
      <c r="QTF191" s="367">
        <f t="shared" si="303"/>
        <v>0</v>
      </c>
      <c r="QTG191" s="367">
        <f t="shared" si="303"/>
        <v>0</v>
      </c>
      <c r="QTH191" s="367">
        <f t="shared" si="303"/>
        <v>0</v>
      </c>
      <c r="QTI191" s="367">
        <f t="shared" si="303"/>
        <v>0</v>
      </c>
      <c r="QTJ191" s="367">
        <f t="shared" si="303"/>
        <v>0</v>
      </c>
      <c r="QTK191" s="367">
        <f t="shared" si="303"/>
        <v>0</v>
      </c>
      <c r="QTL191" s="367">
        <f t="shared" si="303"/>
        <v>0</v>
      </c>
      <c r="QTM191" s="367">
        <f t="shared" si="303"/>
        <v>0</v>
      </c>
      <c r="QTN191" s="367">
        <f t="shared" si="303"/>
        <v>0</v>
      </c>
      <c r="QTO191" s="367">
        <f t="shared" si="303"/>
        <v>0</v>
      </c>
      <c r="QTP191" s="367">
        <f t="shared" si="303"/>
        <v>0</v>
      </c>
      <c r="QTQ191" s="367">
        <f t="shared" si="303"/>
        <v>0</v>
      </c>
      <c r="QTR191" s="367">
        <f t="shared" si="303"/>
        <v>0</v>
      </c>
      <c r="QTS191" s="367">
        <f t="shared" si="303"/>
        <v>0</v>
      </c>
      <c r="QTT191" s="367">
        <f t="shared" si="303"/>
        <v>0</v>
      </c>
      <c r="QTU191" s="367">
        <f t="shared" si="303"/>
        <v>0</v>
      </c>
      <c r="QTV191" s="367">
        <f t="shared" si="303"/>
        <v>0</v>
      </c>
      <c r="QTW191" s="367">
        <f t="shared" ref="QTW191:QWH191" si="304">QTW18+QTW61+QTW105+QTW148</f>
        <v>0</v>
      </c>
      <c r="QTX191" s="367">
        <f t="shared" si="304"/>
        <v>0</v>
      </c>
      <c r="QTY191" s="367">
        <f t="shared" si="304"/>
        <v>0</v>
      </c>
      <c r="QTZ191" s="367">
        <f t="shared" si="304"/>
        <v>0</v>
      </c>
      <c r="QUA191" s="367">
        <f t="shared" si="304"/>
        <v>0</v>
      </c>
      <c r="QUB191" s="367">
        <f t="shared" si="304"/>
        <v>0</v>
      </c>
      <c r="QUC191" s="367">
        <f t="shared" si="304"/>
        <v>0</v>
      </c>
      <c r="QUD191" s="367">
        <f t="shared" si="304"/>
        <v>0</v>
      </c>
      <c r="QUE191" s="367">
        <f t="shared" si="304"/>
        <v>0</v>
      </c>
      <c r="QUF191" s="367">
        <f t="shared" si="304"/>
        <v>0</v>
      </c>
      <c r="QUG191" s="367">
        <f t="shared" si="304"/>
        <v>0</v>
      </c>
      <c r="QUH191" s="367">
        <f t="shared" si="304"/>
        <v>0</v>
      </c>
      <c r="QUI191" s="367">
        <f t="shared" si="304"/>
        <v>0</v>
      </c>
      <c r="QUJ191" s="367">
        <f t="shared" si="304"/>
        <v>0</v>
      </c>
      <c r="QUK191" s="367">
        <f t="shared" si="304"/>
        <v>0</v>
      </c>
      <c r="QUL191" s="367">
        <f t="shared" si="304"/>
        <v>0</v>
      </c>
      <c r="QUM191" s="367">
        <f t="shared" si="304"/>
        <v>0</v>
      </c>
      <c r="QUN191" s="367">
        <f t="shared" si="304"/>
        <v>0</v>
      </c>
      <c r="QUO191" s="367">
        <f t="shared" si="304"/>
        <v>0</v>
      </c>
      <c r="QUP191" s="367">
        <f t="shared" si="304"/>
        <v>0</v>
      </c>
      <c r="QUQ191" s="367">
        <f t="shared" si="304"/>
        <v>0</v>
      </c>
      <c r="QUR191" s="367">
        <f t="shared" si="304"/>
        <v>0</v>
      </c>
      <c r="QUS191" s="367">
        <f t="shared" si="304"/>
        <v>0</v>
      </c>
      <c r="QUT191" s="367">
        <f t="shared" si="304"/>
        <v>0</v>
      </c>
      <c r="QUU191" s="367">
        <f t="shared" si="304"/>
        <v>0</v>
      </c>
      <c r="QUV191" s="367">
        <f t="shared" si="304"/>
        <v>0</v>
      </c>
      <c r="QUW191" s="367">
        <f t="shared" si="304"/>
        <v>0</v>
      </c>
      <c r="QUX191" s="367">
        <f t="shared" si="304"/>
        <v>0</v>
      </c>
      <c r="QUY191" s="367">
        <f t="shared" si="304"/>
        <v>0</v>
      </c>
      <c r="QUZ191" s="367">
        <f t="shared" si="304"/>
        <v>0</v>
      </c>
      <c r="QVA191" s="367">
        <f t="shared" si="304"/>
        <v>0</v>
      </c>
      <c r="QVB191" s="367">
        <f t="shared" si="304"/>
        <v>0</v>
      </c>
      <c r="QVC191" s="367">
        <f t="shared" si="304"/>
        <v>0</v>
      </c>
      <c r="QVD191" s="367">
        <f t="shared" si="304"/>
        <v>0</v>
      </c>
      <c r="QVE191" s="367">
        <f t="shared" si="304"/>
        <v>0</v>
      </c>
      <c r="QVF191" s="367">
        <f t="shared" si="304"/>
        <v>0</v>
      </c>
      <c r="QVG191" s="367">
        <f t="shared" si="304"/>
        <v>0</v>
      </c>
      <c r="QVH191" s="367">
        <f t="shared" si="304"/>
        <v>0</v>
      </c>
      <c r="QVI191" s="367">
        <f t="shared" si="304"/>
        <v>0</v>
      </c>
      <c r="QVJ191" s="367">
        <f t="shared" si="304"/>
        <v>0</v>
      </c>
      <c r="QVK191" s="367">
        <f t="shared" si="304"/>
        <v>0</v>
      </c>
      <c r="QVL191" s="367">
        <f t="shared" si="304"/>
        <v>0</v>
      </c>
      <c r="QVM191" s="367">
        <f t="shared" si="304"/>
        <v>0</v>
      </c>
      <c r="QVN191" s="367">
        <f t="shared" si="304"/>
        <v>0</v>
      </c>
      <c r="QVO191" s="367">
        <f t="shared" si="304"/>
        <v>0</v>
      </c>
      <c r="QVP191" s="367">
        <f t="shared" si="304"/>
        <v>0</v>
      </c>
      <c r="QVQ191" s="367">
        <f t="shared" si="304"/>
        <v>0</v>
      </c>
      <c r="QVR191" s="367">
        <f t="shared" si="304"/>
        <v>0</v>
      </c>
      <c r="QVS191" s="367">
        <f t="shared" si="304"/>
        <v>0</v>
      </c>
      <c r="QVT191" s="367">
        <f t="shared" si="304"/>
        <v>0</v>
      </c>
      <c r="QVU191" s="367">
        <f t="shared" si="304"/>
        <v>0</v>
      </c>
      <c r="QVV191" s="367">
        <f t="shared" si="304"/>
        <v>0</v>
      </c>
      <c r="QVW191" s="367">
        <f t="shared" si="304"/>
        <v>0</v>
      </c>
      <c r="QVX191" s="367">
        <f t="shared" si="304"/>
        <v>0</v>
      </c>
      <c r="QVY191" s="367">
        <f t="shared" si="304"/>
        <v>0</v>
      </c>
      <c r="QVZ191" s="367">
        <f t="shared" si="304"/>
        <v>0</v>
      </c>
      <c r="QWA191" s="367">
        <f t="shared" si="304"/>
        <v>0</v>
      </c>
      <c r="QWB191" s="367">
        <f t="shared" si="304"/>
        <v>0</v>
      </c>
      <c r="QWC191" s="367">
        <f t="shared" si="304"/>
        <v>0</v>
      </c>
      <c r="QWD191" s="367">
        <f t="shared" si="304"/>
        <v>0</v>
      </c>
      <c r="QWE191" s="367">
        <f t="shared" si="304"/>
        <v>0</v>
      </c>
      <c r="QWF191" s="367">
        <f t="shared" si="304"/>
        <v>0</v>
      </c>
      <c r="QWG191" s="367">
        <f t="shared" si="304"/>
        <v>0</v>
      </c>
      <c r="QWH191" s="367">
        <f t="shared" si="304"/>
        <v>0</v>
      </c>
      <c r="QWI191" s="367">
        <f t="shared" ref="QWI191:QYT191" si="305">QWI18+QWI61+QWI105+QWI148</f>
        <v>0</v>
      </c>
      <c r="QWJ191" s="367">
        <f t="shared" si="305"/>
        <v>0</v>
      </c>
      <c r="QWK191" s="367">
        <f t="shared" si="305"/>
        <v>0</v>
      </c>
      <c r="QWL191" s="367">
        <f t="shared" si="305"/>
        <v>0</v>
      </c>
      <c r="QWM191" s="367">
        <f t="shared" si="305"/>
        <v>0</v>
      </c>
      <c r="QWN191" s="367">
        <f t="shared" si="305"/>
        <v>0</v>
      </c>
      <c r="QWO191" s="367">
        <f t="shared" si="305"/>
        <v>0</v>
      </c>
      <c r="QWP191" s="367">
        <f t="shared" si="305"/>
        <v>0</v>
      </c>
      <c r="QWQ191" s="367">
        <f t="shared" si="305"/>
        <v>0</v>
      </c>
      <c r="QWR191" s="367">
        <f t="shared" si="305"/>
        <v>0</v>
      </c>
      <c r="QWS191" s="367">
        <f t="shared" si="305"/>
        <v>0</v>
      </c>
      <c r="QWT191" s="367">
        <f t="shared" si="305"/>
        <v>0</v>
      </c>
      <c r="QWU191" s="367">
        <f t="shared" si="305"/>
        <v>0</v>
      </c>
      <c r="QWV191" s="367">
        <f t="shared" si="305"/>
        <v>0</v>
      </c>
      <c r="QWW191" s="367">
        <f t="shared" si="305"/>
        <v>0</v>
      </c>
      <c r="QWX191" s="367">
        <f t="shared" si="305"/>
        <v>0</v>
      </c>
      <c r="QWY191" s="367">
        <f t="shared" si="305"/>
        <v>0</v>
      </c>
      <c r="QWZ191" s="367">
        <f t="shared" si="305"/>
        <v>0</v>
      </c>
      <c r="QXA191" s="367">
        <f t="shared" si="305"/>
        <v>0</v>
      </c>
      <c r="QXB191" s="367">
        <f t="shared" si="305"/>
        <v>0</v>
      </c>
      <c r="QXC191" s="367">
        <f t="shared" si="305"/>
        <v>0</v>
      </c>
      <c r="QXD191" s="367">
        <f t="shared" si="305"/>
        <v>0</v>
      </c>
      <c r="QXE191" s="367">
        <f t="shared" si="305"/>
        <v>0</v>
      </c>
      <c r="QXF191" s="367">
        <f t="shared" si="305"/>
        <v>0</v>
      </c>
      <c r="QXG191" s="367">
        <f t="shared" si="305"/>
        <v>0</v>
      </c>
      <c r="QXH191" s="367">
        <f t="shared" si="305"/>
        <v>0</v>
      </c>
      <c r="QXI191" s="367">
        <f t="shared" si="305"/>
        <v>0</v>
      </c>
      <c r="QXJ191" s="367">
        <f t="shared" si="305"/>
        <v>0</v>
      </c>
      <c r="QXK191" s="367">
        <f t="shared" si="305"/>
        <v>0</v>
      </c>
      <c r="QXL191" s="367">
        <f t="shared" si="305"/>
        <v>0</v>
      </c>
      <c r="QXM191" s="367">
        <f t="shared" si="305"/>
        <v>0</v>
      </c>
      <c r="QXN191" s="367">
        <f t="shared" si="305"/>
        <v>0</v>
      </c>
      <c r="QXO191" s="367">
        <f t="shared" si="305"/>
        <v>0</v>
      </c>
      <c r="QXP191" s="367">
        <f t="shared" si="305"/>
        <v>0</v>
      </c>
      <c r="QXQ191" s="367">
        <f t="shared" si="305"/>
        <v>0</v>
      </c>
      <c r="QXR191" s="367">
        <f t="shared" si="305"/>
        <v>0</v>
      </c>
      <c r="QXS191" s="367">
        <f t="shared" si="305"/>
        <v>0</v>
      </c>
      <c r="QXT191" s="367">
        <f t="shared" si="305"/>
        <v>0</v>
      </c>
      <c r="QXU191" s="367">
        <f t="shared" si="305"/>
        <v>0</v>
      </c>
      <c r="QXV191" s="367">
        <f t="shared" si="305"/>
        <v>0</v>
      </c>
      <c r="QXW191" s="367">
        <f t="shared" si="305"/>
        <v>0</v>
      </c>
      <c r="QXX191" s="367">
        <f t="shared" si="305"/>
        <v>0</v>
      </c>
      <c r="QXY191" s="367">
        <f t="shared" si="305"/>
        <v>0</v>
      </c>
      <c r="QXZ191" s="367">
        <f t="shared" si="305"/>
        <v>0</v>
      </c>
      <c r="QYA191" s="367">
        <f t="shared" si="305"/>
        <v>0</v>
      </c>
      <c r="QYB191" s="367">
        <f t="shared" si="305"/>
        <v>0</v>
      </c>
      <c r="QYC191" s="367">
        <f t="shared" si="305"/>
        <v>0</v>
      </c>
      <c r="QYD191" s="367">
        <f t="shared" si="305"/>
        <v>0</v>
      </c>
      <c r="QYE191" s="367">
        <f t="shared" si="305"/>
        <v>0</v>
      </c>
      <c r="QYF191" s="367">
        <f t="shared" si="305"/>
        <v>0</v>
      </c>
      <c r="QYG191" s="367">
        <f t="shared" si="305"/>
        <v>0</v>
      </c>
      <c r="QYH191" s="367">
        <f t="shared" si="305"/>
        <v>0</v>
      </c>
      <c r="QYI191" s="367">
        <f t="shared" si="305"/>
        <v>0</v>
      </c>
      <c r="QYJ191" s="367">
        <f t="shared" si="305"/>
        <v>0</v>
      </c>
      <c r="QYK191" s="367">
        <f t="shared" si="305"/>
        <v>0</v>
      </c>
      <c r="QYL191" s="367">
        <f t="shared" si="305"/>
        <v>0</v>
      </c>
      <c r="QYM191" s="367">
        <f t="shared" si="305"/>
        <v>0</v>
      </c>
      <c r="QYN191" s="367">
        <f t="shared" si="305"/>
        <v>0</v>
      </c>
      <c r="QYO191" s="367">
        <f t="shared" si="305"/>
        <v>0</v>
      </c>
      <c r="QYP191" s="367">
        <f t="shared" si="305"/>
        <v>0</v>
      </c>
      <c r="QYQ191" s="367">
        <f t="shared" si="305"/>
        <v>0</v>
      </c>
      <c r="QYR191" s="367">
        <f t="shared" si="305"/>
        <v>0</v>
      </c>
      <c r="QYS191" s="367">
        <f t="shared" si="305"/>
        <v>0</v>
      </c>
      <c r="QYT191" s="367">
        <f t="shared" si="305"/>
        <v>0</v>
      </c>
      <c r="QYU191" s="367">
        <f t="shared" ref="QYU191:RBF191" si="306">QYU18+QYU61+QYU105+QYU148</f>
        <v>0</v>
      </c>
      <c r="QYV191" s="367">
        <f t="shared" si="306"/>
        <v>0</v>
      </c>
      <c r="QYW191" s="367">
        <f t="shared" si="306"/>
        <v>0</v>
      </c>
      <c r="QYX191" s="367">
        <f t="shared" si="306"/>
        <v>0</v>
      </c>
      <c r="QYY191" s="367">
        <f t="shared" si="306"/>
        <v>0</v>
      </c>
      <c r="QYZ191" s="367">
        <f t="shared" si="306"/>
        <v>0</v>
      </c>
      <c r="QZA191" s="367">
        <f t="shared" si="306"/>
        <v>0</v>
      </c>
      <c r="QZB191" s="367">
        <f t="shared" si="306"/>
        <v>0</v>
      </c>
      <c r="QZC191" s="367">
        <f t="shared" si="306"/>
        <v>0</v>
      </c>
      <c r="QZD191" s="367">
        <f t="shared" si="306"/>
        <v>0</v>
      </c>
      <c r="QZE191" s="367">
        <f t="shared" si="306"/>
        <v>0</v>
      </c>
      <c r="QZF191" s="367">
        <f t="shared" si="306"/>
        <v>0</v>
      </c>
      <c r="QZG191" s="367">
        <f t="shared" si="306"/>
        <v>0</v>
      </c>
      <c r="QZH191" s="367">
        <f t="shared" si="306"/>
        <v>0</v>
      </c>
      <c r="QZI191" s="367">
        <f t="shared" si="306"/>
        <v>0</v>
      </c>
      <c r="QZJ191" s="367">
        <f t="shared" si="306"/>
        <v>0</v>
      </c>
      <c r="QZK191" s="367">
        <f t="shared" si="306"/>
        <v>0</v>
      </c>
      <c r="QZL191" s="367">
        <f t="shared" si="306"/>
        <v>0</v>
      </c>
      <c r="QZM191" s="367">
        <f t="shared" si="306"/>
        <v>0</v>
      </c>
      <c r="QZN191" s="367">
        <f t="shared" si="306"/>
        <v>0</v>
      </c>
      <c r="QZO191" s="367">
        <f t="shared" si="306"/>
        <v>0</v>
      </c>
      <c r="QZP191" s="367">
        <f t="shared" si="306"/>
        <v>0</v>
      </c>
      <c r="QZQ191" s="367">
        <f t="shared" si="306"/>
        <v>0</v>
      </c>
      <c r="QZR191" s="367">
        <f t="shared" si="306"/>
        <v>0</v>
      </c>
      <c r="QZS191" s="367">
        <f t="shared" si="306"/>
        <v>0</v>
      </c>
      <c r="QZT191" s="367">
        <f t="shared" si="306"/>
        <v>0</v>
      </c>
      <c r="QZU191" s="367">
        <f t="shared" si="306"/>
        <v>0</v>
      </c>
      <c r="QZV191" s="367">
        <f t="shared" si="306"/>
        <v>0</v>
      </c>
      <c r="QZW191" s="367">
        <f t="shared" si="306"/>
        <v>0</v>
      </c>
      <c r="QZX191" s="367">
        <f t="shared" si="306"/>
        <v>0</v>
      </c>
      <c r="QZY191" s="367">
        <f t="shared" si="306"/>
        <v>0</v>
      </c>
      <c r="QZZ191" s="367">
        <f t="shared" si="306"/>
        <v>0</v>
      </c>
      <c r="RAA191" s="367">
        <f t="shared" si="306"/>
        <v>0</v>
      </c>
      <c r="RAB191" s="367">
        <f t="shared" si="306"/>
        <v>0</v>
      </c>
      <c r="RAC191" s="367">
        <f t="shared" si="306"/>
        <v>0</v>
      </c>
      <c r="RAD191" s="367">
        <f t="shared" si="306"/>
        <v>0</v>
      </c>
      <c r="RAE191" s="367">
        <f t="shared" si="306"/>
        <v>0</v>
      </c>
      <c r="RAF191" s="367">
        <f t="shared" si="306"/>
        <v>0</v>
      </c>
      <c r="RAG191" s="367">
        <f t="shared" si="306"/>
        <v>0</v>
      </c>
      <c r="RAH191" s="367">
        <f t="shared" si="306"/>
        <v>0</v>
      </c>
      <c r="RAI191" s="367">
        <f t="shared" si="306"/>
        <v>0</v>
      </c>
      <c r="RAJ191" s="367">
        <f t="shared" si="306"/>
        <v>0</v>
      </c>
      <c r="RAK191" s="367">
        <f t="shared" si="306"/>
        <v>0</v>
      </c>
      <c r="RAL191" s="367">
        <f t="shared" si="306"/>
        <v>0</v>
      </c>
      <c r="RAM191" s="367">
        <f t="shared" si="306"/>
        <v>0</v>
      </c>
      <c r="RAN191" s="367">
        <f t="shared" si="306"/>
        <v>0</v>
      </c>
      <c r="RAO191" s="367">
        <f t="shared" si="306"/>
        <v>0</v>
      </c>
      <c r="RAP191" s="367">
        <f t="shared" si="306"/>
        <v>0</v>
      </c>
      <c r="RAQ191" s="367">
        <f t="shared" si="306"/>
        <v>0</v>
      </c>
      <c r="RAR191" s="367">
        <f t="shared" si="306"/>
        <v>0</v>
      </c>
      <c r="RAS191" s="367">
        <f t="shared" si="306"/>
        <v>0</v>
      </c>
      <c r="RAT191" s="367">
        <f t="shared" si="306"/>
        <v>0</v>
      </c>
      <c r="RAU191" s="367">
        <f t="shared" si="306"/>
        <v>0</v>
      </c>
      <c r="RAV191" s="367">
        <f t="shared" si="306"/>
        <v>0</v>
      </c>
      <c r="RAW191" s="367">
        <f t="shared" si="306"/>
        <v>0</v>
      </c>
      <c r="RAX191" s="367">
        <f t="shared" si="306"/>
        <v>0</v>
      </c>
      <c r="RAY191" s="367">
        <f t="shared" si="306"/>
        <v>0</v>
      </c>
      <c r="RAZ191" s="367">
        <f t="shared" si="306"/>
        <v>0</v>
      </c>
      <c r="RBA191" s="367">
        <f t="shared" si="306"/>
        <v>0</v>
      </c>
      <c r="RBB191" s="367">
        <f t="shared" si="306"/>
        <v>0</v>
      </c>
      <c r="RBC191" s="367">
        <f t="shared" si="306"/>
        <v>0</v>
      </c>
      <c r="RBD191" s="367">
        <f t="shared" si="306"/>
        <v>0</v>
      </c>
      <c r="RBE191" s="367">
        <f t="shared" si="306"/>
        <v>0</v>
      </c>
      <c r="RBF191" s="367">
        <f t="shared" si="306"/>
        <v>0</v>
      </c>
      <c r="RBG191" s="367">
        <f t="shared" ref="RBG191:RDR191" si="307">RBG18+RBG61+RBG105+RBG148</f>
        <v>0</v>
      </c>
      <c r="RBH191" s="367">
        <f t="shared" si="307"/>
        <v>0</v>
      </c>
      <c r="RBI191" s="367">
        <f t="shared" si="307"/>
        <v>0</v>
      </c>
      <c r="RBJ191" s="367">
        <f t="shared" si="307"/>
        <v>0</v>
      </c>
      <c r="RBK191" s="367">
        <f t="shared" si="307"/>
        <v>0</v>
      </c>
      <c r="RBL191" s="367">
        <f t="shared" si="307"/>
        <v>0</v>
      </c>
      <c r="RBM191" s="367">
        <f t="shared" si="307"/>
        <v>0</v>
      </c>
      <c r="RBN191" s="367">
        <f t="shared" si="307"/>
        <v>0</v>
      </c>
      <c r="RBO191" s="367">
        <f t="shared" si="307"/>
        <v>0</v>
      </c>
      <c r="RBP191" s="367">
        <f t="shared" si="307"/>
        <v>0</v>
      </c>
      <c r="RBQ191" s="367">
        <f t="shared" si="307"/>
        <v>0</v>
      </c>
      <c r="RBR191" s="367">
        <f t="shared" si="307"/>
        <v>0</v>
      </c>
      <c r="RBS191" s="367">
        <f t="shared" si="307"/>
        <v>0</v>
      </c>
      <c r="RBT191" s="367">
        <f t="shared" si="307"/>
        <v>0</v>
      </c>
      <c r="RBU191" s="367">
        <f t="shared" si="307"/>
        <v>0</v>
      </c>
      <c r="RBV191" s="367">
        <f t="shared" si="307"/>
        <v>0</v>
      </c>
      <c r="RBW191" s="367">
        <f t="shared" si="307"/>
        <v>0</v>
      </c>
      <c r="RBX191" s="367">
        <f t="shared" si="307"/>
        <v>0</v>
      </c>
      <c r="RBY191" s="367">
        <f t="shared" si="307"/>
        <v>0</v>
      </c>
      <c r="RBZ191" s="367">
        <f t="shared" si="307"/>
        <v>0</v>
      </c>
      <c r="RCA191" s="367">
        <f t="shared" si="307"/>
        <v>0</v>
      </c>
      <c r="RCB191" s="367">
        <f t="shared" si="307"/>
        <v>0</v>
      </c>
      <c r="RCC191" s="367">
        <f t="shared" si="307"/>
        <v>0</v>
      </c>
      <c r="RCD191" s="367">
        <f t="shared" si="307"/>
        <v>0</v>
      </c>
      <c r="RCE191" s="367">
        <f t="shared" si="307"/>
        <v>0</v>
      </c>
      <c r="RCF191" s="367">
        <f t="shared" si="307"/>
        <v>0</v>
      </c>
      <c r="RCG191" s="367">
        <f t="shared" si="307"/>
        <v>0</v>
      </c>
      <c r="RCH191" s="367">
        <f t="shared" si="307"/>
        <v>0</v>
      </c>
      <c r="RCI191" s="367">
        <f t="shared" si="307"/>
        <v>0</v>
      </c>
      <c r="RCJ191" s="367">
        <f t="shared" si="307"/>
        <v>0</v>
      </c>
      <c r="RCK191" s="367">
        <f t="shared" si="307"/>
        <v>0</v>
      </c>
      <c r="RCL191" s="367">
        <f t="shared" si="307"/>
        <v>0</v>
      </c>
      <c r="RCM191" s="367">
        <f t="shared" si="307"/>
        <v>0</v>
      </c>
      <c r="RCN191" s="367">
        <f t="shared" si="307"/>
        <v>0</v>
      </c>
      <c r="RCO191" s="367">
        <f t="shared" si="307"/>
        <v>0</v>
      </c>
      <c r="RCP191" s="367">
        <f t="shared" si="307"/>
        <v>0</v>
      </c>
      <c r="RCQ191" s="367">
        <f t="shared" si="307"/>
        <v>0</v>
      </c>
      <c r="RCR191" s="367">
        <f t="shared" si="307"/>
        <v>0</v>
      </c>
      <c r="RCS191" s="367">
        <f t="shared" si="307"/>
        <v>0</v>
      </c>
      <c r="RCT191" s="367">
        <f t="shared" si="307"/>
        <v>0</v>
      </c>
      <c r="RCU191" s="367">
        <f t="shared" si="307"/>
        <v>0</v>
      </c>
      <c r="RCV191" s="367">
        <f t="shared" si="307"/>
        <v>0</v>
      </c>
      <c r="RCW191" s="367">
        <f t="shared" si="307"/>
        <v>0</v>
      </c>
      <c r="RCX191" s="367">
        <f t="shared" si="307"/>
        <v>0</v>
      </c>
      <c r="RCY191" s="367">
        <f t="shared" si="307"/>
        <v>0</v>
      </c>
      <c r="RCZ191" s="367">
        <f t="shared" si="307"/>
        <v>0</v>
      </c>
      <c r="RDA191" s="367">
        <f t="shared" si="307"/>
        <v>0</v>
      </c>
      <c r="RDB191" s="367">
        <f t="shared" si="307"/>
        <v>0</v>
      </c>
      <c r="RDC191" s="367">
        <f t="shared" si="307"/>
        <v>0</v>
      </c>
      <c r="RDD191" s="367">
        <f t="shared" si="307"/>
        <v>0</v>
      </c>
      <c r="RDE191" s="367">
        <f t="shared" si="307"/>
        <v>0</v>
      </c>
      <c r="RDF191" s="367">
        <f t="shared" si="307"/>
        <v>0</v>
      </c>
      <c r="RDG191" s="367">
        <f t="shared" si="307"/>
        <v>0</v>
      </c>
      <c r="RDH191" s="367">
        <f t="shared" si="307"/>
        <v>0</v>
      </c>
      <c r="RDI191" s="367">
        <f t="shared" si="307"/>
        <v>0</v>
      </c>
      <c r="RDJ191" s="367">
        <f t="shared" si="307"/>
        <v>0</v>
      </c>
      <c r="RDK191" s="367">
        <f t="shared" si="307"/>
        <v>0</v>
      </c>
      <c r="RDL191" s="367">
        <f t="shared" si="307"/>
        <v>0</v>
      </c>
      <c r="RDM191" s="367">
        <f t="shared" si="307"/>
        <v>0</v>
      </c>
      <c r="RDN191" s="367">
        <f t="shared" si="307"/>
        <v>0</v>
      </c>
      <c r="RDO191" s="367">
        <f t="shared" si="307"/>
        <v>0</v>
      </c>
      <c r="RDP191" s="367">
        <f t="shared" si="307"/>
        <v>0</v>
      </c>
      <c r="RDQ191" s="367">
        <f t="shared" si="307"/>
        <v>0</v>
      </c>
      <c r="RDR191" s="367">
        <f t="shared" si="307"/>
        <v>0</v>
      </c>
      <c r="RDS191" s="367">
        <f t="shared" ref="RDS191:RGD191" si="308">RDS18+RDS61+RDS105+RDS148</f>
        <v>0</v>
      </c>
      <c r="RDT191" s="367">
        <f t="shared" si="308"/>
        <v>0</v>
      </c>
      <c r="RDU191" s="367">
        <f t="shared" si="308"/>
        <v>0</v>
      </c>
      <c r="RDV191" s="367">
        <f t="shared" si="308"/>
        <v>0</v>
      </c>
      <c r="RDW191" s="367">
        <f t="shared" si="308"/>
        <v>0</v>
      </c>
      <c r="RDX191" s="367">
        <f t="shared" si="308"/>
        <v>0</v>
      </c>
      <c r="RDY191" s="367">
        <f t="shared" si="308"/>
        <v>0</v>
      </c>
      <c r="RDZ191" s="367">
        <f t="shared" si="308"/>
        <v>0</v>
      </c>
      <c r="REA191" s="367">
        <f t="shared" si="308"/>
        <v>0</v>
      </c>
      <c r="REB191" s="367">
        <f t="shared" si="308"/>
        <v>0</v>
      </c>
      <c r="REC191" s="367">
        <f t="shared" si="308"/>
        <v>0</v>
      </c>
      <c r="RED191" s="367">
        <f t="shared" si="308"/>
        <v>0</v>
      </c>
      <c r="REE191" s="367">
        <f t="shared" si="308"/>
        <v>0</v>
      </c>
      <c r="REF191" s="367">
        <f t="shared" si="308"/>
        <v>0</v>
      </c>
      <c r="REG191" s="367">
        <f t="shared" si="308"/>
        <v>0</v>
      </c>
      <c r="REH191" s="367">
        <f t="shared" si="308"/>
        <v>0</v>
      </c>
      <c r="REI191" s="367">
        <f t="shared" si="308"/>
        <v>0</v>
      </c>
      <c r="REJ191" s="367">
        <f t="shared" si="308"/>
        <v>0</v>
      </c>
      <c r="REK191" s="367">
        <f t="shared" si="308"/>
        <v>0</v>
      </c>
      <c r="REL191" s="367">
        <f t="shared" si="308"/>
        <v>0</v>
      </c>
      <c r="REM191" s="367">
        <f t="shared" si="308"/>
        <v>0</v>
      </c>
      <c r="REN191" s="367">
        <f t="shared" si="308"/>
        <v>0</v>
      </c>
      <c r="REO191" s="367">
        <f t="shared" si="308"/>
        <v>0</v>
      </c>
      <c r="REP191" s="367">
        <f t="shared" si="308"/>
        <v>0</v>
      </c>
      <c r="REQ191" s="367">
        <f t="shared" si="308"/>
        <v>0</v>
      </c>
      <c r="RER191" s="367">
        <f t="shared" si="308"/>
        <v>0</v>
      </c>
      <c r="RES191" s="367">
        <f t="shared" si="308"/>
        <v>0</v>
      </c>
      <c r="RET191" s="367">
        <f t="shared" si="308"/>
        <v>0</v>
      </c>
      <c r="REU191" s="367">
        <f t="shared" si="308"/>
        <v>0</v>
      </c>
      <c r="REV191" s="367">
        <f t="shared" si="308"/>
        <v>0</v>
      </c>
      <c r="REW191" s="367">
        <f t="shared" si="308"/>
        <v>0</v>
      </c>
      <c r="REX191" s="367">
        <f t="shared" si="308"/>
        <v>0</v>
      </c>
      <c r="REY191" s="367">
        <f t="shared" si="308"/>
        <v>0</v>
      </c>
      <c r="REZ191" s="367">
        <f t="shared" si="308"/>
        <v>0</v>
      </c>
      <c r="RFA191" s="367">
        <f t="shared" si="308"/>
        <v>0</v>
      </c>
      <c r="RFB191" s="367">
        <f t="shared" si="308"/>
        <v>0</v>
      </c>
      <c r="RFC191" s="367">
        <f t="shared" si="308"/>
        <v>0</v>
      </c>
      <c r="RFD191" s="367">
        <f t="shared" si="308"/>
        <v>0</v>
      </c>
      <c r="RFE191" s="367">
        <f t="shared" si="308"/>
        <v>0</v>
      </c>
      <c r="RFF191" s="367">
        <f t="shared" si="308"/>
        <v>0</v>
      </c>
      <c r="RFG191" s="367">
        <f t="shared" si="308"/>
        <v>0</v>
      </c>
      <c r="RFH191" s="367">
        <f t="shared" si="308"/>
        <v>0</v>
      </c>
      <c r="RFI191" s="367">
        <f t="shared" si="308"/>
        <v>0</v>
      </c>
      <c r="RFJ191" s="367">
        <f t="shared" si="308"/>
        <v>0</v>
      </c>
      <c r="RFK191" s="367">
        <f t="shared" si="308"/>
        <v>0</v>
      </c>
      <c r="RFL191" s="367">
        <f t="shared" si="308"/>
        <v>0</v>
      </c>
      <c r="RFM191" s="367">
        <f t="shared" si="308"/>
        <v>0</v>
      </c>
      <c r="RFN191" s="367">
        <f t="shared" si="308"/>
        <v>0</v>
      </c>
      <c r="RFO191" s="367">
        <f t="shared" si="308"/>
        <v>0</v>
      </c>
      <c r="RFP191" s="367">
        <f t="shared" si="308"/>
        <v>0</v>
      </c>
      <c r="RFQ191" s="367">
        <f t="shared" si="308"/>
        <v>0</v>
      </c>
      <c r="RFR191" s="367">
        <f t="shared" si="308"/>
        <v>0</v>
      </c>
      <c r="RFS191" s="367">
        <f t="shared" si="308"/>
        <v>0</v>
      </c>
      <c r="RFT191" s="367">
        <f t="shared" si="308"/>
        <v>0</v>
      </c>
      <c r="RFU191" s="367">
        <f t="shared" si="308"/>
        <v>0</v>
      </c>
      <c r="RFV191" s="367">
        <f t="shared" si="308"/>
        <v>0</v>
      </c>
      <c r="RFW191" s="367">
        <f t="shared" si="308"/>
        <v>0</v>
      </c>
      <c r="RFX191" s="367">
        <f t="shared" si="308"/>
        <v>0</v>
      </c>
      <c r="RFY191" s="367">
        <f t="shared" si="308"/>
        <v>0</v>
      </c>
      <c r="RFZ191" s="367">
        <f t="shared" si="308"/>
        <v>0</v>
      </c>
      <c r="RGA191" s="367">
        <f t="shared" si="308"/>
        <v>0</v>
      </c>
      <c r="RGB191" s="367">
        <f t="shared" si="308"/>
        <v>0</v>
      </c>
      <c r="RGC191" s="367">
        <f t="shared" si="308"/>
        <v>0</v>
      </c>
      <c r="RGD191" s="367">
        <f t="shared" si="308"/>
        <v>0</v>
      </c>
      <c r="RGE191" s="367">
        <f t="shared" ref="RGE191:RIP191" si="309">RGE18+RGE61+RGE105+RGE148</f>
        <v>0</v>
      </c>
      <c r="RGF191" s="367">
        <f t="shared" si="309"/>
        <v>0</v>
      </c>
      <c r="RGG191" s="367">
        <f t="shared" si="309"/>
        <v>0</v>
      </c>
      <c r="RGH191" s="367">
        <f t="shared" si="309"/>
        <v>0</v>
      </c>
      <c r="RGI191" s="367">
        <f t="shared" si="309"/>
        <v>0</v>
      </c>
      <c r="RGJ191" s="367">
        <f t="shared" si="309"/>
        <v>0</v>
      </c>
      <c r="RGK191" s="367">
        <f t="shared" si="309"/>
        <v>0</v>
      </c>
      <c r="RGL191" s="367">
        <f t="shared" si="309"/>
        <v>0</v>
      </c>
      <c r="RGM191" s="367">
        <f t="shared" si="309"/>
        <v>0</v>
      </c>
      <c r="RGN191" s="367">
        <f t="shared" si="309"/>
        <v>0</v>
      </c>
      <c r="RGO191" s="367">
        <f t="shared" si="309"/>
        <v>0</v>
      </c>
      <c r="RGP191" s="367">
        <f t="shared" si="309"/>
        <v>0</v>
      </c>
      <c r="RGQ191" s="367">
        <f t="shared" si="309"/>
        <v>0</v>
      </c>
      <c r="RGR191" s="367">
        <f t="shared" si="309"/>
        <v>0</v>
      </c>
      <c r="RGS191" s="367">
        <f t="shared" si="309"/>
        <v>0</v>
      </c>
      <c r="RGT191" s="367">
        <f t="shared" si="309"/>
        <v>0</v>
      </c>
      <c r="RGU191" s="367">
        <f t="shared" si="309"/>
        <v>0</v>
      </c>
      <c r="RGV191" s="367">
        <f t="shared" si="309"/>
        <v>0</v>
      </c>
      <c r="RGW191" s="367">
        <f t="shared" si="309"/>
        <v>0</v>
      </c>
      <c r="RGX191" s="367">
        <f t="shared" si="309"/>
        <v>0</v>
      </c>
      <c r="RGY191" s="367">
        <f t="shared" si="309"/>
        <v>0</v>
      </c>
      <c r="RGZ191" s="367">
        <f t="shared" si="309"/>
        <v>0</v>
      </c>
      <c r="RHA191" s="367">
        <f t="shared" si="309"/>
        <v>0</v>
      </c>
      <c r="RHB191" s="367">
        <f t="shared" si="309"/>
        <v>0</v>
      </c>
      <c r="RHC191" s="367">
        <f t="shared" si="309"/>
        <v>0</v>
      </c>
      <c r="RHD191" s="367">
        <f t="shared" si="309"/>
        <v>0</v>
      </c>
      <c r="RHE191" s="367">
        <f t="shared" si="309"/>
        <v>0</v>
      </c>
      <c r="RHF191" s="367">
        <f t="shared" si="309"/>
        <v>0</v>
      </c>
      <c r="RHG191" s="367">
        <f t="shared" si="309"/>
        <v>0</v>
      </c>
      <c r="RHH191" s="367">
        <f t="shared" si="309"/>
        <v>0</v>
      </c>
      <c r="RHI191" s="367">
        <f t="shared" si="309"/>
        <v>0</v>
      </c>
      <c r="RHJ191" s="367">
        <f t="shared" si="309"/>
        <v>0</v>
      </c>
      <c r="RHK191" s="367">
        <f t="shared" si="309"/>
        <v>0</v>
      </c>
      <c r="RHL191" s="367">
        <f t="shared" si="309"/>
        <v>0</v>
      </c>
      <c r="RHM191" s="367">
        <f t="shared" si="309"/>
        <v>0</v>
      </c>
      <c r="RHN191" s="367">
        <f t="shared" si="309"/>
        <v>0</v>
      </c>
      <c r="RHO191" s="367">
        <f t="shared" si="309"/>
        <v>0</v>
      </c>
      <c r="RHP191" s="367">
        <f t="shared" si="309"/>
        <v>0</v>
      </c>
      <c r="RHQ191" s="367">
        <f t="shared" si="309"/>
        <v>0</v>
      </c>
      <c r="RHR191" s="367">
        <f t="shared" si="309"/>
        <v>0</v>
      </c>
      <c r="RHS191" s="367">
        <f t="shared" si="309"/>
        <v>0</v>
      </c>
      <c r="RHT191" s="367">
        <f t="shared" si="309"/>
        <v>0</v>
      </c>
      <c r="RHU191" s="367">
        <f t="shared" si="309"/>
        <v>0</v>
      </c>
      <c r="RHV191" s="367">
        <f t="shared" si="309"/>
        <v>0</v>
      </c>
      <c r="RHW191" s="367">
        <f t="shared" si="309"/>
        <v>0</v>
      </c>
      <c r="RHX191" s="367">
        <f t="shared" si="309"/>
        <v>0</v>
      </c>
      <c r="RHY191" s="367">
        <f t="shared" si="309"/>
        <v>0</v>
      </c>
      <c r="RHZ191" s="367">
        <f t="shared" si="309"/>
        <v>0</v>
      </c>
      <c r="RIA191" s="367">
        <f t="shared" si="309"/>
        <v>0</v>
      </c>
      <c r="RIB191" s="367">
        <f t="shared" si="309"/>
        <v>0</v>
      </c>
      <c r="RIC191" s="367">
        <f t="shared" si="309"/>
        <v>0</v>
      </c>
      <c r="RID191" s="367">
        <f t="shared" si="309"/>
        <v>0</v>
      </c>
      <c r="RIE191" s="367">
        <f t="shared" si="309"/>
        <v>0</v>
      </c>
      <c r="RIF191" s="367">
        <f t="shared" si="309"/>
        <v>0</v>
      </c>
      <c r="RIG191" s="367">
        <f t="shared" si="309"/>
        <v>0</v>
      </c>
      <c r="RIH191" s="367">
        <f t="shared" si="309"/>
        <v>0</v>
      </c>
      <c r="RII191" s="367">
        <f t="shared" si="309"/>
        <v>0</v>
      </c>
      <c r="RIJ191" s="367">
        <f t="shared" si="309"/>
        <v>0</v>
      </c>
      <c r="RIK191" s="367">
        <f t="shared" si="309"/>
        <v>0</v>
      </c>
      <c r="RIL191" s="367">
        <f t="shared" si="309"/>
        <v>0</v>
      </c>
      <c r="RIM191" s="367">
        <f t="shared" si="309"/>
        <v>0</v>
      </c>
      <c r="RIN191" s="367">
        <f t="shared" si="309"/>
        <v>0</v>
      </c>
      <c r="RIO191" s="367">
        <f t="shared" si="309"/>
        <v>0</v>
      </c>
      <c r="RIP191" s="367">
        <f t="shared" si="309"/>
        <v>0</v>
      </c>
      <c r="RIQ191" s="367">
        <f t="shared" ref="RIQ191:RLB191" si="310">RIQ18+RIQ61+RIQ105+RIQ148</f>
        <v>0</v>
      </c>
      <c r="RIR191" s="367">
        <f t="shared" si="310"/>
        <v>0</v>
      </c>
      <c r="RIS191" s="367">
        <f t="shared" si="310"/>
        <v>0</v>
      </c>
      <c r="RIT191" s="367">
        <f t="shared" si="310"/>
        <v>0</v>
      </c>
      <c r="RIU191" s="367">
        <f t="shared" si="310"/>
        <v>0</v>
      </c>
      <c r="RIV191" s="367">
        <f t="shared" si="310"/>
        <v>0</v>
      </c>
      <c r="RIW191" s="367">
        <f t="shared" si="310"/>
        <v>0</v>
      </c>
      <c r="RIX191" s="367">
        <f t="shared" si="310"/>
        <v>0</v>
      </c>
      <c r="RIY191" s="367">
        <f t="shared" si="310"/>
        <v>0</v>
      </c>
      <c r="RIZ191" s="367">
        <f t="shared" si="310"/>
        <v>0</v>
      </c>
      <c r="RJA191" s="367">
        <f t="shared" si="310"/>
        <v>0</v>
      </c>
      <c r="RJB191" s="367">
        <f t="shared" si="310"/>
        <v>0</v>
      </c>
      <c r="RJC191" s="367">
        <f t="shared" si="310"/>
        <v>0</v>
      </c>
      <c r="RJD191" s="367">
        <f t="shared" si="310"/>
        <v>0</v>
      </c>
      <c r="RJE191" s="367">
        <f t="shared" si="310"/>
        <v>0</v>
      </c>
      <c r="RJF191" s="367">
        <f t="shared" si="310"/>
        <v>0</v>
      </c>
      <c r="RJG191" s="367">
        <f t="shared" si="310"/>
        <v>0</v>
      </c>
      <c r="RJH191" s="367">
        <f t="shared" si="310"/>
        <v>0</v>
      </c>
      <c r="RJI191" s="367">
        <f t="shared" si="310"/>
        <v>0</v>
      </c>
      <c r="RJJ191" s="367">
        <f t="shared" si="310"/>
        <v>0</v>
      </c>
      <c r="RJK191" s="367">
        <f t="shared" si="310"/>
        <v>0</v>
      </c>
      <c r="RJL191" s="367">
        <f t="shared" si="310"/>
        <v>0</v>
      </c>
      <c r="RJM191" s="367">
        <f t="shared" si="310"/>
        <v>0</v>
      </c>
      <c r="RJN191" s="367">
        <f t="shared" si="310"/>
        <v>0</v>
      </c>
      <c r="RJO191" s="367">
        <f t="shared" si="310"/>
        <v>0</v>
      </c>
      <c r="RJP191" s="367">
        <f t="shared" si="310"/>
        <v>0</v>
      </c>
      <c r="RJQ191" s="367">
        <f t="shared" si="310"/>
        <v>0</v>
      </c>
      <c r="RJR191" s="367">
        <f t="shared" si="310"/>
        <v>0</v>
      </c>
      <c r="RJS191" s="367">
        <f t="shared" si="310"/>
        <v>0</v>
      </c>
      <c r="RJT191" s="367">
        <f t="shared" si="310"/>
        <v>0</v>
      </c>
      <c r="RJU191" s="367">
        <f t="shared" si="310"/>
        <v>0</v>
      </c>
      <c r="RJV191" s="367">
        <f t="shared" si="310"/>
        <v>0</v>
      </c>
      <c r="RJW191" s="367">
        <f t="shared" si="310"/>
        <v>0</v>
      </c>
      <c r="RJX191" s="367">
        <f t="shared" si="310"/>
        <v>0</v>
      </c>
      <c r="RJY191" s="367">
        <f t="shared" si="310"/>
        <v>0</v>
      </c>
      <c r="RJZ191" s="367">
        <f t="shared" si="310"/>
        <v>0</v>
      </c>
      <c r="RKA191" s="367">
        <f t="shared" si="310"/>
        <v>0</v>
      </c>
      <c r="RKB191" s="367">
        <f t="shared" si="310"/>
        <v>0</v>
      </c>
      <c r="RKC191" s="367">
        <f t="shared" si="310"/>
        <v>0</v>
      </c>
      <c r="RKD191" s="367">
        <f t="shared" si="310"/>
        <v>0</v>
      </c>
      <c r="RKE191" s="367">
        <f t="shared" si="310"/>
        <v>0</v>
      </c>
      <c r="RKF191" s="367">
        <f t="shared" si="310"/>
        <v>0</v>
      </c>
      <c r="RKG191" s="367">
        <f t="shared" si="310"/>
        <v>0</v>
      </c>
      <c r="RKH191" s="367">
        <f t="shared" si="310"/>
        <v>0</v>
      </c>
      <c r="RKI191" s="367">
        <f t="shared" si="310"/>
        <v>0</v>
      </c>
      <c r="RKJ191" s="367">
        <f t="shared" si="310"/>
        <v>0</v>
      </c>
      <c r="RKK191" s="367">
        <f t="shared" si="310"/>
        <v>0</v>
      </c>
      <c r="RKL191" s="367">
        <f t="shared" si="310"/>
        <v>0</v>
      </c>
      <c r="RKM191" s="367">
        <f t="shared" si="310"/>
        <v>0</v>
      </c>
      <c r="RKN191" s="367">
        <f t="shared" si="310"/>
        <v>0</v>
      </c>
      <c r="RKO191" s="367">
        <f t="shared" si="310"/>
        <v>0</v>
      </c>
      <c r="RKP191" s="367">
        <f t="shared" si="310"/>
        <v>0</v>
      </c>
      <c r="RKQ191" s="367">
        <f t="shared" si="310"/>
        <v>0</v>
      </c>
      <c r="RKR191" s="367">
        <f t="shared" si="310"/>
        <v>0</v>
      </c>
      <c r="RKS191" s="367">
        <f t="shared" si="310"/>
        <v>0</v>
      </c>
      <c r="RKT191" s="367">
        <f t="shared" si="310"/>
        <v>0</v>
      </c>
      <c r="RKU191" s="367">
        <f t="shared" si="310"/>
        <v>0</v>
      </c>
      <c r="RKV191" s="367">
        <f t="shared" si="310"/>
        <v>0</v>
      </c>
      <c r="RKW191" s="367">
        <f t="shared" si="310"/>
        <v>0</v>
      </c>
      <c r="RKX191" s="367">
        <f t="shared" si="310"/>
        <v>0</v>
      </c>
      <c r="RKY191" s="367">
        <f t="shared" si="310"/>
        <v>0</v>
      </c>
      <c r="RKZ191" s="367">
        <f t="shared" si="310"/>
        <v>0</v>
      </c>
      <c r="RLA191" s="367">
        <f t="shared" si="310"/>
        <v>0</v>
      </c>
      <c r="RLB191" s="367">
        <f t="shared" si="310"/>
        <v>0</v>
      </c>
      <c r="RLC191" s="367">
        <f t="shared" ref="RLC191:RNN191" si="311">RLC18+RLC61+RLC105+RLC148</f>
        <v>0</v>
      </c>
      <c r="RLD191" s="367">
        <f t="shared" si="311"/>
        <v>0</v>
      </c>
      <c r="RLE191" s="367">
        <f t="shared" si="311"/>
        <v>0</v>
      </c>
      <c r="RLF191" s="367">
        <f t="shared" si="311"/>
        <v>0</v>
      </c>
      <c r="RLG191" s="367">
        <f t="shared" si="311"/>
        <v>0</v>
      </c>
      <c r="RLH191" s="367">
        <f t="shared" si="311"/>
        <v>0</v>
      </c>
      <c r="RLI191" s="367">
        <f t="shared" si="311"/>
        <v>0</v>
      </c>
      <c r="RLJ191" s="367">
        <f t="shared" si="311"/>
        <v>0</v>
      </c>
      <c r="RLK191" s="367">
        <f t="shared" si="311"/>
        <v>0</v>
      </c>
      <c r="RLL191" s="367">
        <f t="shared" si="311"/>
        <v>0</v>
      </c>
      <c r="RLM191" s="367">
        <f t="shared" si="311"/>
        <v>0</v>
      </c>
      <c r="RLN191" s="367">
        <f t="shared" si="311"/>
        <v>0</v>
      </c>
      <c r="RLO191" s="367">
        <f t="shared" si="311"/>
        <v>0</v>
      </c>
      <c r="RLP191" s="367">
        <f t="shared" si="311"/>
        <v>0</v>
      </c>
      <c r="RLQ191" s="367">
        <f t="shared" si="311"/>
        <v>0</v>
      </c>
      <c r="RLR191" s="367">
        <f t="shared" si="311"/>
        <v>0</v>
      </c>
      <c r="RLS191" s="367">
        <f t="shared" si="311"/>
        <v>0</v>
      </c>
      <c r="RLT191" s="367">
        <f t="shared" si="311"/>
        <v>0</v>
      </c>
      <c r="RLU191" s="367">
        <f t="shared" si="311"/>
        <v>0</v>
      </c>
      <c r="RLV191" s="367">
        <f t="shared" si="311"/>
        <v>0</v>
      </c>
      <c r="RLW191" s="367">
        <f t="shared" si="311"/>
        <v>0</v>
      </c>
      <c r="RLX191" s="367">
        <f t="shared" si="311"/>
        <v>0</v>
      </c>
      <c r="RLY191" s="367">
        <f t="shared" si="311"/>
        <v>0</v>
      </c>
      <c r="RLZ191" s="367">
        <f t="shared" si="311"/>
        <v>0</v>
      </c>
      <c r="RMA191" s="367">
        <f t="shared" si="311"/>
        <v>0</v>
      </c>
      <c r="RMB191" s="367">
        <f t="shared" si="311"/>
        <v>0</v>
      </c>
      <c r="RMC191" s="367">
        <f t="shared" si="311"/>
        <v>0</v>
      </c>
      <c r="RMD191" s="367">
        <f t="shared" si="311"/>
        <v>0</v>
      </c>
      <c r="RME191" s="367">
        <f t="shared" si="311"/>
        <v>0</v>
      </c>
      <c r="RMF191" s="367">
        <f t="shared" si="311"/>
        <v>0</v>
      </c>
      <c r="RMG191" s="367">
        <f t="shared" si="311"/>
        <v>0</v>
      </c>
      <c r="RMH191" s="367">
        <f t="shared" si="311"/>
        <v>0</v>
      </c>
      <c r="RMI191" s="367">
        <f t="shared" si="311"/>
        <v>0</v>
      </c>
      <c r="RMJ191" s="367">
        <f t="shared" si="311"/>
        <v>0</v>
      </c>
      <c r="RMK191" s="367">
        <f t="shared" si="311"/>
        <v>0</v>
      </c>
      <c r="RML191" s="367">
        <f t="shared" si="311"/>
        <v>0</v>
      </c>
      <c r="RMM191" s="367">
        <f t="shared" si="311"/>
        <v>0</v>
      </c>
      <c r="RMN191" s="367">
        <f t="shared" si="311"/>
        <v>0</v>
      </c>
      <c r="RMO191" s="367">
        <f t="shared" si="311"/>
        <v>0</v>
      </c>
      <c r="RMP191" s="367">
        <f t="shared" si="311"/>
        <v>0</v>
      </c>
      <c r="RMQ191" s="367">
        <f t="shared" si="311"/>
        <v>0</v>
      </c>
      <c r="RMR191" s="367">
        <f t="shared" si="311"/>
        <v>0</v>
      </c>
      <c r="RMS191" s="367">
        <f t="shared" si="311"/>
        <v>0</v>
      </c>
      <c r="RMT191" s="367">
        <f t="shared" si="311"/>
        <v>0</v>
      </c>
      <c r="RMU191" s="367">
        <f t="shared" si="311"/>
        <v>0</v>
      </c>
      <c r="RMV191" s="367">
        <f t="shared" si="311"/>
        <v>0</v>
      </c>
      <c r="RMW191" s="367">
        <f t="shared" si="311"/>
        <v>0</v>
      </c>
      <c r="RMX191" s="367">
        <f t="shared" si="311"/>
        <v>0</v>
      </c>
      <c r="RMY191" s="367">
        <f t="shared" si="311"/>
        <v>0</v>
      </c>
      <c r="RMZ191" s="367">
        <f t="shared" si="311"/>
        <v>0</v>
      </c>
      <c r="RNA191" s="367">
        <f t="shared" si="311"/>
        <v>0</v>
      </c>
      <c r="RNB191" s="367">
        <f t="shared" si="311"/>
        <v>0</v>
      </c>
      <c r="RNC191" s="367">
        <f t="shared" si="311"/>
        <v>0</v>
      </c>
      <c r="RND191" s="367">
        <f t="shared" si="311"/>
        <v>0</v>
      </c>
      <c r="RNE191" s="367">
        <f t="shared" si="311"/>
        <v>0</v>
      </c>
      <c r="RNF191" s="367">
        <f t="shared" si="311"/>
        <v>0</v>
      </c>
      <c r="RNG191" s="367">
        <f t="shared" si="311"/>
        <v>0</v>
      </c>
      <c r="RNH191" s="367">
        <f t="shared" si="311"/>
        <v>0</v>
      </c>
      <c r="RNI191" s="367">
        <f t="shared" si="311"/>
        <v>0</v>
      </c>
      <c r="RNJ191" s="367">
        <f t="shared" si="311"/>
        <v>0</v>
      </c>
      <c r="RNK191" s="367">
        <f t="shared" si="311"/>
        <v>0</v>
      </c>
      <c r="RNL191" s="367">
        <f t="shared" si="311"/>
        <v>0</v>
      </c>
      <c r="RNM191" s="367">
        <f t="shared" si="311"/>
        <v>0</v>
      </c>
      <c r="RNN191" s="367">
        <f t="shared" si="311"/>
        <v>0</v>
      </c>
      <c r="RNO191" s="367">
        <f t="shared" ref="RNO191:RPZ191" si="312">RNO18+RNO61+RNO105+RNO148</f>
        <v>0</v>
      </c>
      <c r="RNP191" s="367">
        <f t="shared" si="312"/>
        <v>0</v>
      </c>
      <c r="RNQ191" s="367">
        <f t="shared" si="312"/>
        <v>0</v>
      </c>
      <c r="RNR191" s="367">
        <f t="shared" si="312"/>
        <v>0</v>
      </c>
      <c r="RNS191" s="367">
        <f t="shared" si="312"/>
        <v>0</v>
      </c>
      <c r="RNT191" s="367">
        <f t="shared" si="312"/>
        <v>0</v>
      </c>
      <c r="RNU191" s="367">
        <f t="shared" si="312"/>
        <v>0</v>
      </c>
      <c r="RNV191" s="367">
        <f t="shared" si="312"/>
        <v>0</v>
      </c>
      <c r="RNW191" s="367">
        <f t="shared" si="312"/>
        <v>0</v>
      </c>
      <c r="RNX191" s="367">
        <f t="shared" si="312"/>
        <v>0</v>
      </c>
      <c r="RNY191" s="367">
        <f t="shared" si="312"/>
        <v>0</v>
      </c>
      <c r="RNZ191" s="367">
        <f t="shared" si="312"/>
        <v>0</v>
      </c>
      <c r="ROA191" s="367">
        <f t="shared" si="312"/>
        <v>0</v>
      </c>
      <c r="ROB191" s="367">
        <f t="shared" si="312"/>
        <v>0</v>
      </c>
      <c r="ROC191" s="367">
        <f t="shared" si="312"/>
        <v>0</v>
      </c>
      <c r="ROD191" s="367">
        <f t="shared" si="312"/>
        <v>0</v>
      </c>
      <c r="ROE191" s="367">
        <f t="shared" si="312"/>
        <v>0</v>
      </c>
      <c r="ROF191" s="367">
        <f t="shared" si="312"/>
        <v>0</v>
      </c>
      <c r="ROG191" s="367">
        <f t="shared" si="312"/>
        <v>0</v>
      </c>
      <c r="ROH191" s="367">
        <f t="shared" si="312"/>
        <v>0</v>
      </c>
      <c r="ROI191" s="367">
        <f t="shared" si="312"/>
        <v>0</v>
      </c>
      <c r="ROJ191" s="367">
        <f t="shared" si="312"/>
        <v>0</v>
      </c>
      <c r="ROK191" s="367">
        <f t="shared" si="312"/>
        <v>0</v>
      </c>
      <c r="ROL191" s="367">
        <f t="shared" si="312"/>
        <v>0</v>
      </c>
      <c r="ROM191" s="367">
        <f t="shared" si="312"/>
        <v>0</v>
      </c>
      <c r="RON191" s="367">
        <f t="shared" si="312"/>
        <v>0</v>
      </c>
      <c r="ROO191" s="367">
        <f t="shared" si="312"/>
        <v>0</v>
      </c>
      <c r="ROP191" s="367">
        <f t="shared" si="312"/>
        <v>0</v>
      </c>
      <c r="ROQ191" s="367">
        <f t="shared" si="312"/>
        <v>0</v>
      </c>
      <c r="ROR191" s="367">
        <f t="shared" si="312"/>
        <v>0</v>
      </c>
      <c r="ROS191" s="367">
        <f t="shared" si="312"/>
        <v>0</v>
      </c>
      <c r="ROT191" s="367">
        <f t="shared" si="312"/>
        <v>0</v>
      </c>
      <c r="ROU191" s="367">
        <f t="shared" si="312"/>
        <v>0</v>
      </c>
      <c r="ROV191" s="367">
        <f t="shared" si="312"/>
        <v>0</v>
      </c>
      <c r="ROW191" s="367">
        <f t="shared" si="312"/>
        <v>0</v>
      </c>
      <c r="ROX191" s="367">
        <f t="shared" si="312"/>
        <v>0</v>
      </c>
      <c r="ROY191" s="367">
        <f t="shared" si="312"/>
        <v>0</v>
      </c>
      <c r="ROZ191" s="367">
        <f t="shared" si="312"/>
        <v>0</v>
      </c>
      <c r="RPA191" s="367">
        <f t="shared" si="312"/>
        <v>0</v>
      </c>
      <c r="RPB191" s="367">
        <f t="shared" si="312"/>
        <v>0</v>
      </c>
      <c r="RPC191" s="367">
        <f t="shared" si="312"/>
        <v>0</v>
      </c>
      <c r="RPD191" s="367">
        <f t="shared" si="312"/>
        <v>0</v>
      </c>
      <c r="RPE191" s="367">
        <f t="shared" si="312"/>
        <v>0</v>
      </c>
      <c r="RPF191" s="367">
        <f t="shared" si="312"/>
        <v>0</v>
      </c>
      <c r="RPG191" s="367">
        <f t="shared" si="312"/>
        <v>0</v>
      </c>
      <c r="RPH191" s="367">
        <f t="shared" si="312"/>
        <v>0</v>
      </c>
      <c r="RPI191" s="367">
        <f t="shared" si="312"/>
        <v>0</v>
      </c>
      <c r="RPJ191" s="367">
        <f t="shared" si="312"/>
        <v>0</v>
      </c>
      <c r="RPK191" s="367">
        <f t="shared" si="312"/>
        <v>0</v>
      </c>
      <c r="RPL191" s="367">
        <f t="shared" si="312"/>
        <v>0</v>
      </c>
      <c r="RPM191" s="367">
        <f t="shared" si="312"/>
        <v>0</v>
      </c>
      <c r="RPN191" s="367">
        <f t="shared" si="312"/>
        <v>0</v>
      </c>
      <c r="RPO191" s="367">
        <f t="shared" si="312"/>
        <v>0</v>
      </c>
      <c r="RPP191" s="367">
        <f t="shared" si="312"/>
        <v>0</v>
      </c>
      <c r="RPQ191" s="367">
        <f t="shared" si="312"/>
        <v>0</v>
      </c>
      <c r="RPR191" s="367">
        <f t="shared" si="312"/>
        <v>0</v>
      </c>
      <c r="RPS191" s="367">
        <f t="shared" si="312"/>
        <v>0</v>
      </c>
      <c r="RPT191" s="367">
        <f t="shared" si="312"/>
        <v>0</v>
      </c>
      <c r="RPU191" s="367">
        <f t="shared" si="312"/>
        <v>0</v>
      </c>
      <c r="RPV191" s="367">
        <f t="shared" si="312"/>
        <v>0</v>
      </c>
      <c r="RPW191" s="367">
        <f t="shared" si="312"/>
        <v>0</v>
      </c>
      <c r="RPX191" s="367">
        <f t="shared" si="312"/>
        <v>0</v>
      </c>
      <c r="RPY191" s="367">
        <f t="shared" si="312"/>
        <v>0</v>
      </c>
      <c r="RPZ191" s="367">
        <f t="shared" si="312"/>
        <v>0</v>
      </c>
      <c r="RQA191" s="367">
        <f t="shared" ref="RQA191:RSL191" si="313">RQA18+RQA61+RQA105+RQA148</f>
        <v>0</v>
      </c>
      <c r="RQB191" s="367">
        <f t="shared" si="313"/>
        <v>0</v>
      </c>
      <c r="RQC191" s="367">
        <f t="shared" si="313"/>
        <v>0</v>
      </c>
      <c r="RQD191" s="367">
        <f t="shared" si="313"/>
        <v>0</v>
      </c>
      <c r="RQE191" s="367">
        <f t="shared" si="313"/>
        <v>0</v>
      </c>
      <c r="RQF191" s="367">
        <f t="shared" si="313"/>
        <v>0</v>
      </c>
      <c r="RQG191" s="367">
        <f t="shared" si="313"/>
        <v>0</v>
      </c>
      <c r="RQH191" s="367">
        <f t="shared" si="313"/>
        <v>0</v>
      </c>
      <c r="RQI191" s="367">
        <f t="shared" si="313"/>
        <v>0</v>
      </c>
      <c r="RQJ191" s="367">
        <f t="shared" si="313"/>
        <v>0</v>
      </c>
      <c r="RQK191" s="367">
        <f t="shared" si="313"/>
        <v>0</v>
      </c>
      <c r="RQL191" s="367">
        <f t="shared" si="313"/>
        <v>0</v>
      </c>
      <c r="RQM191" s="367">
        <f t="shared" si="313"/>
        <v>0</v>
      </c>
      <c r="RQN191" s="367">
        <f t="shared" si="313"/>
        <v>0</v>
      </c>
      <c r="RQO191" s="367">
        <f t="shared" si="313"/>
        <v>0</v>
      </c>
      <c r="RQP191" s="367">
        <f t="shared" si="313"/>
        <v>0</v>
      </c>
      <c r="RQQ191" s="367">
        <f t="shared" si="313"/>
        <v>0</v>
      </c>
      <c r="RQR191" s="367">
        <f t="shared" si="313"/>
        <v>0</v>
      </c>
      <c r="RQS191" s="367">
        <f t="shared" si="313"/>
        <v>0</v>
      </c>
      <c r="RQT191" s="367">
        <f t="shared" si="313"/>
        <v>0</v>
      </c>
      <c r="RQU191" s="367">
        <f t="shared" si="313"/>
        <v>0</v>
      </c>
      <c r="RQV191" s="367">
        <f t="shared" si="313"/>
        <v>0</v>
      </c>
      <c r="RQW191" s="367">
        <f t="shared" si="313"/>
        <v>0</v>
      </c>
      <c r="RQX191" s="367">
        <f t="shared" si="313"/>
        <v>0</v>
      </c>
      <c r="RQY191" s="367">
        <f t="shared" si="313"/>
        <v>0</v>
      </c>
      <c r="RQZ191" s="367">
        <f t="shared" si="313"/>
        <v>0</v>
      </c>
      <c r="RRA191" s="367">
        <f t="shared" si="313"/>
        <v>0</v>
      </c>
      <c r="RRB191" s="367">
        <f t="shared" si="313"/>
        <v>0</v>
      </c>
      <c r="RRC191" s="367">
        <f t="shared" si="313"/>
        <v>0</v>
      </c>
      <c r="RRD191" s="367">
        <f t="shared" si="313"/>
        <v>0</v>
      </c>
      <c r="RRE191" s="367">
        <f t="shared" si="313"/>
        <v>0</v>
      </c>
      <c r="RRF191" s="367">
        <f t="shared" si="313"/>
        <v>0</v>
      </c>
      <c r="RRG191" s="367">
        <f t="shared" si="313"/>
        <v>0</v>
      </c>
      <c r="RRH191" s="367">
        <f t="shared" si="313"/>
        <v>0</v>
      </c>
      <c r="RRI191" s="367">
        <f t="shared" si="313"/>
        <v>0</v>
      </c>
      <c r="RRJ191" s="367">
        <f t="shared" si="313"/>
        <v>0</v>
      </c>
      <c r="RRK191" s="367">
        <f t="shared" si="313"/>
        <v>0</v>
      </c>
      <c r="RRL191" s="367">
        <f t="shared" si="313"/>
        <v>0</v>
      </c>
      <c r="RRM191" s="367">
        <f t="shared" si="313"/>
        <v>0</v>
      </c>
      <c r="RRN191" s="367">
        <f t="shared" si="313"/>
        <v>0</v>
      </c>
      <c r="RRO191" s="367">
        <f t="shared" si="313"/>
        <v>0</v>
      </c>
      <c r="RRP191" s="367">
        <f t="shared" si="313"/>
        <v>0</v>
      </c>
      <c r="RRQ191" s="367">
        <f t="shared" si="313"/>
        <v>0</v>
      </c>
      <c r="RRR191" s="367">
        <f t="shared" si="313"/>
        <v>0</v>
      </c>
      <c r="RRS191" s="367">
        <f t="shared" si="313"/>
        <v>0</v>
      </c>
      <c r="RRT191" s="367">
        <f t="shared" si="313"/>
        <v>0</v>
      </c>
      <c r="RRU191" s="367">
        <f t="shared" si="313"/>
        <v>0</v>
      </c>
      <c r="RRV191" s="367">
        <f t="shared" si="313"/>
        <v>0</v>
      </c>
      <c r="RRW191" s="367">
        <f t="shared" si="313"/>
        <v>0</v>
      </c>
      <c r="RRX191" s="367">
        <f t="shared" si="313"/>
        <v>0</v>
      </c>
      <c r="RRY191" s="367">
        <f t="shared" si="313"/>
        <v>0</v>
      </c>
      <c r="RRZ191" s="367">
        <f t="shared" si="313"/>
        <v>0</v>
      </c>
      <c r="RSA191" s="367">
        <f t="shared" si="313"/>
        <v>0</v>
      </c>
      <c r="RSB191" s="367">
        <f t="shared" si="313"/>
        <v>0</v>
      </c>
      <c r="RSC191" s="367">
        <f t="shared" si="313"/>
        <v>0</v>
      </c>
      <c r="RSD191" s="367">
        <f t="shared" si="313"/>
        <v>0</v>
      </c>
      <c r="RSE191" s="367">
        <f t="shared" si="313"/>
        <v>0</v>
      </c>
      <c r="RSF191" s="367">
        <f t="shared" si="313"/>
        <v>0</v>
      </c>
      <c r="RSG191" s="367">
        <f t="shared" si="313"/>
        <v>0</v>
      </c>
      <c r="RSH191" s="367">
        <f t="shared" si="313"/>
        <v>0</v>
      </c>
      <c r="RSI191" s="367">
        <f t="shared" si="313"/>
        <v>0</v>
      </c>
      <c r="RSJ191" s="367">
        <f t="shared" si="313"/>
        <v>0</v>
      </c>
      <c r="RSK191" s="367">
        <f t="shared" si="313"/>
        <v>0</v>
      </c>
      <c r="RSL191" s="367">
        <f t="shared" si="313"/>
        <v>0</v>
      </c>
      <c r="RSM191" s="367">
        <f t="shared" ref="RSM191:RUX191" si="314">RSM18+RSM61+RSM105+RSM148</f>
        <v>0</v>
      </c>
      <c r="RSN191" s="367">
        <f t="shared" si="314"/>
        <v>0</v>
      </c>
      <c r="RSO191" s="367">
        <f t="shared" si="314"/>
        <v>0</v>
      </c>
      <c r="RSP191" s="367">
        <f t="shared" si="314"/>
        <v>0</v>
      </c>
      <c r="RSQ191" s="367">
        <f t="shared" si="314"/>
        <v>0</v>
      </c>
      <c r="RSR191" s="367">
        <f t="shared" si="314"/>
        <v>0</v>
      </c>
      <c r="RSS191" s="367">
        <f t="shared" si="314"/>
        <v>0</v>
      </c>
      <c r="RST191" s="367">
        <f t="shared" si="314"/>
        <v>0</v>
      </c>
      <c r="RSU191" s="367">
        <f t="shared" si="314"/>
        <v>0</v>
      </c>
      <c r="RSV191" s="367">
        <f t="shared" si="314"/>
        <v>0</v>
      </c>
      <c r="RSW191" s="367">
        <f t="shared" si="314"/>
        <v>0</v>
      </c>
      <c r="RSX191" s="367">
        <f t="shared" si="314"/>
        <v>0</v>
      </c>
      <c r="RSY191" s="367">
        <f t="shared" si="314"/>
        <v>0</v>
      </c>
      <c r="RSZ191" s="367">
        <f t="shared" si="314"/>
        <v>0</v>
      </c>
      <c r="RTA191" s="367">
        <f t="shared" si="314"/>
        <v>0</v>
      </c>
      <c r="RTB191" s="367">
        <f t="shared" si="314"/>
        <v>0</v>
      </c>
      <c r="RTC191" s="367">
        <f t="shared" si="314"/>
        <v>0</v>
      </c>
      <c r="RTD191" s="367">
        <f t="shared" si="314"/>
        <v>0</v>
      </c>
      <c r="RTE191" s="367">
        <f t="shared" si="314"/>
        <v>0</v>
      </c>
      <c r="RTF191" s="367">
        <f t="shared" si="314"/>
        <v>0</v>
      </c>
      <c r="RTG191" s="367">
        <f t="shared" si="314"/>
        <v>0</v>
      </c>
      <c r="RTH191" s="367">
        <f t="shared" si="314"/>
        <v>0</v>
      </c>
      <c r="RTI191" s="367">
        <f t="shared" si="314"/>
        <v>0</v>
      </c>
      <c r="RTJ191" s="367">
        <f t="shared" si="314"/>
        <v>0</v>
      </c>
      <c r="RTK191" s="367">
        <f t="shared" si="314"/>
        <v>0</v>
      </c>
      <c r="RTL191" s="367">
        <f t="shared" si="314"/>
        <v>0</v>
      </c>
      <c r="RTM191" s="367">
        <f t="shared" si="314"/>
        <v>0</v>
      </c>
      <c r="RTN191" s="367">
        <f t="shared" si="314"/>
        <v>0</v>
      </c>
      <c r="RTO191" s="367">
        <f t="shared" si="314"/>
        <v>0</v>
      </c>
      <c r="RTP191" s="367">
        <f t="shared" si="314"/>
        <v>0</v>
      </c>
      <c r="RTQ191" s="367">
        <f t="shared" si="314"/>
        <v>0</v>
      </c>
      <c r="RTR191" s="367">
        <f t="shared" si="314"/>
        <v>0</v>
      </c>
      <c r="RTS191" s="367">
        <f t="shared" si="314"/>
        <v>0</v>
      </c>
      <c r="RTT191" s="367">
        <f t="shared" si="314"/>
        <v>0</v>
      </c>
      <c r="RTU191" s="367">
        <f t="shared" si="314"/>
        <v>0</v>
      </c>
      <c r="RTV191" s="367">
        <f t="shared" si="314"/>
        <v>0</v>
      </c>
      <c r="RTW191" s="367">
        <f t="shared" si="314"/>
        <v>0</v>
      </c>
      <c r="RTX191" s="367">
        <f t="shared" si="314"/>
        <v>0</v>
      </c>
      <c r="RTY191" s="367">
        <f t="shared" si="314"/>
        <v>0</v>
      </c>
      <c r="RTZ191" s="367">
        <f t="shared" si="314"/>
        <v>0</v>
      </c>
      <c r="RUA191" s="367">
        <f t="shared" si="314"/>
        <v>0</v>
      </c>
      <c r="RUB191" s="367">
        <f t="shared" si="314"/>
        <v>0</v>
      </c>
      <c r="RUC191" s="367">
        <f t="shared" si="314"/>
        <v>0</v>
      </c>
      <c r="RUD191" s="367">
        <f t="shared" si="314"/>
        <v>0</v>
      </c>
      <c r="RUE191" s="367">
        <f t="shared" si="314"/>
        <v>0</v>
      </c>
      <c r="RUF191" s="367">
        <f t="shared" si="314"/>
        <v>0</v>
      </c>
      <c r="RUG191" s="367">
        <f t="shared" si="314"/>
        <v>0</v>
      </c>
      <c r="RUH191" s="367">
        <f t="shared" si="314"/>
        <v>0</v>
      </c>
      <c r="RUI191" s="367">
        <f t="shared" si="314"/>
        <v>0</v>
      </c>
      <c r="RUJ191" s="367">
        <f t="shared" si="314"/>
        <v>0</v>
      </c>
      <c r="RUK191" s="367">
        <f t="shared" si="314"/>
        <v>0</v>
      </c>
      <c r="RUL191" s="367">
        <f t="shared" si="314"/>
        <v>0</v>
      </c>
      <c r="RUM191" s="367">
        <f t="shared" si="314"/>
        <v>0</v>
      </c>
      <c r="RUN191" s="367">
        <f t="shared" si="314"/>
        <v>0</v>
      </c>
      <c r="RUO191" s="367">
        <f t="shared" si="314"/>
        <v>0</v>
      </c>
      <c r="RUP191" s="367">
        <f t="shared" si="314"/>
        <v>0</v>
      </c>
      <c r="RUQ191" s="367">
        <f t="shared" si="314"/>
        <v>0</v>
      </c>
      <c r="RUR191" s="367">
        <f t="shared" si="314"/>
        <v>0</v>
      </c>
      <c r="RUS191" s="367">
        <f t="shared" si="314"/>
        <v>0</v>
      </c>
      <c r="RUT191" s="367">
        <f t="shared" si="314"/>
        <v>0</v>
      </c>
      <c r="RUU191" s="367">
        <f t="shared" si="314"/>
        <v>0</v>
      </c>
      <c r="RUV191" s="367">
        <f t="shared" si="314"/>
        <v>0</v>
      </c>
      <c r="RUW191" s="367">
        <f t="shared" si="314"/>
        <v>0</v>
      </c>
      <c r="RUX191" s="367">
        <f t="shared" si="314"/>
        <v>0</v>
      </c>
      <c r="RUY191" s="367">
        <f t="shared" ref="RUY191:RXJ191" si="315">RUY18+RUY61+RUY105+RUY148</f>
        <v>0</v>
      </c>
      <c r="RUZ191" s="367">
        <f t="shared" si="315"/>
        <v>0</v>
      </c>
      <c r="RVA191" s="367">
        <f t="shared" si="315"/>
        <v>0</v>
      </c>
      <c r="RVB191" s="367">
        <f t="shared" si="315"/>
        <v>0</v>
      </c>
      <c r="RVC191" s="367">
        <f t="shared" si="315"/>
        <v>0</v>
      </c>
      <c r="RVD191" s="367">
        <f t="shared" si="315"/>
        <v>0</v>
      </c>
      <c r="RVE191" s="367">
        <f t="shared" si="315"/>
        <v>0</v>
      </c>
      <c r="RVF191" s="367">
        <f t="shared" si="315"/>
        <v>0</v>
      </c>
      <c r="RVG191" s="367">
        <f t="shared" si="315"/>
        <v>0</v>
      </c>
      <c r="RVH191" s="367">
        <f t="shared" si="315"/>
        <v>0</v>
      </c>
      <c r="RVI191" s="367">
        <f t="shared" si="315"/>
        <v>0</v>
      </c>
      <c r="RVJ191" s="367">
        <f t="shared" si="315"/>
        <v>0</v>
      </c>
      <c r="RVK191" s="367">
        <f t="shared" si="315"/>
        <v>0</v>
      </c>
      <c r="RVL191" s="367">
        <f t="shared" si="315"/>
        <v>0</v>
      </c>
      <c r="RVM191" s="367">
        <f t="shared" si="315"/>
        <v>0</v>
      </c>
      <c r="RVN191" s="367">
        <f t="shared" si="315"/>
        <v>0</v>
      </c>
      <c r="RVO191" s="367">
        <f t="shared" si="315"/>
        <v>0</v>
      </c>
      <c r="RVP191" s="367">
        <f t="shared" si="315"/>
        <v>0</v>
      </c>
      <c r="RVQ191" s="367">
        <f t="shared" si="315"/>
        <v>0</v>
      </c>
      <c r="RVR191" s="367">
        <f t="shared" si="315"/>
        <v>0</v>
      </c>
      <c r="RVS191" s="367">
        <f t="shared" si="315"/>
        <v>0</v>
      </c>
      <c r="RVT191" s="367">
        <f t="shared" si="315"/>
        <v>0</v>
      </c>
      <c r="RVU191" s="367">
        <f t="shared" si="315"/>
        <v>0</v>
      </c>
      <c r="RVV191" s="367">
        <f t="shared" si="315"/>
        <v>0</v>
      </c>
      <c r="RVW191" s="367">
        <f t="shared" si="315"/>
        <v>0</v>
      </c>
      <c r="RVX191" s="367">
        <f t="shared" si="315"/>
        <v>0</v>
      </c>
      <c r="RVY191" s="367">
        <f t="shared" si="315"/>
        <v>0</v>
      </c>
      <c r="RVZ191" s="367">
        <f t="shared" si="315"/>
        <v>0</v>
      </c>
      <c r="RWA191" s="367">
        <f t="shared" si="315"/>
        <v>0</v>
      </c>
      <c r="RWB191" s="367">
        <f t="shared" si="315"/>
        <v>0</v>
      </c>
      <c r="RWC191" s="367">
        <f t="shared" si="315"/>
        <v>0</v>
      </c>
      <c r="RWD191" s="367">
        <f t="shared" si="315"/>
        <v>0</v>
      </c>
      <c r="RWE191" s="367">
        <f t="shared" si="315"/>
        <v>0</v>
      </c>
      <c r="RWF191" s="367">
        <f t="shared" si="315"/>
        <v>0</v>
      </c>
      <c r="RWG191" s="367">
        <f t="shared" si="315"/>
        <v>0</v>
      </c>
      <c r="RWH191" s="367">
        <f t="shared" si="315"/>
        <v>0</v>
      </c>
      <c r="RWI191" s="367">
        <f t="shared" si="315"/>
        <v>0</v>
      </c>
      <c r="RWJ191" s="367">
        <f t="shared" si="315"/>
        <v>0</v>
      </c>
      <c r="RWK191" s="367">
        <f t="shared" si="315"/>
        <v>0</v>
      </c>
      <c r="RWL191" s="367">
        <f t="shared" si="315"/>
        <v>0</v>
      </c>
      <c r="RWM191" s="367">
        <f t="shared" si="315"/>
        <v>0</v>
      </c>
      <c r="RWN191" s="367">
        <f t="shared" si="315"/>
        <v>0</v>
      </c>
      <c r="RWO191" s="367">
        <f t="shared" si="315"/>
        <v>0</v>
      </c>
      <c r="RWP191" s="367">
        <f t="shared" si="315"/>
        <v>0</v>
      </c>
      <c r="RWQ191" s="367">
        <f t="shared" si="315"/>
        <v>0</v>
      </c>
      <c r="RWR191" s="367">
        <f t="shared" si="315"/>
        <v>0</v>
      </c>
      <c r="RWS191" s="367">
        <f t="shared" si="315"/>
        <v>0</v>
      </c>
      <c r="RWT191" s="367">
        <f t="shared" si="315"/>
        <v>0</v>
      </c>
      <c r="RWU191" s="367">
        <f t="shared" si="315"/>
        <v>0</v>
      </c>
      <c r="RWV191" s="367">
        <f t="shared" si="315"/>
        <v>0</v>
      </c>
      <c r="RWW191" s="367">
        <f t="shared" si="315"/>
        <v>0</v>
      </c>
      <c r="RWX191" s="367">
        <f t="shared" si="315"/>
        <v>0</v>
      </c>
      <c r="RWY191" s="367">
        <f t="shared" si="315"/>
        <v>0</v>
      </c>
      <c r="RWZ191" s="367">
        <f t="shared" si="315"/>
        <v>0</v>
      </c>
      <c r="RXA191" s="367">
        <f t="shared" si="315"/>
        <v>0</v>
      </c>
      <c r="RXB191" s="367">
        <f t="shared" si="315"/>
        <v>0</v>
      </c>
      <c r="RXC191" s="367">
        <f t="shared" si="315"/>
        <v>0</v>
      </c>
      <c r="RXD191" s="367">
        <f t="shared" si="315"/>
        <v>0</v>
      </c>
      <c r="RXE191" s="367">
        <f t="shared" si="315"/>
        <v>0</v>
      </c>
      <c r="RXF191" s="367">
        <f t="shared" si="315"/>
        <v>0</v>
      </c>
      <c r="RXG191" s="367">
        <f t="shared" si="315"/>
        <v>0</v>
      </c>
      <c r="RXH191" s="367">
        <f t="shared" si="315"/>
        <v>0</v>
      </c>
      <c r="RXI191" s="367">
        <f t="shared" si="315"/>
        <v>0</v>
      </c>
      <c r="RXJ191" s="367">
        <f t="shared" si="315"/>
        <v>0</v>
      </c>
      <c r="RXK191" s="367">
        <f t="shared" ref="RXK191:RZV191" si="316">RXK18+RXK61+RXK105+RXK148</f>
        <v>0</v>
      </c>
      <c r="RXL191" s="367">
        <f t="shared" si="316"/>
        <v>0</v>
      </c>
      <c r="RXM191" s="367">
        <f t="shared" si="316"/>
        <v>0</v>
      </c>
      <c r="RXN191" s="367">
        <f t="shared" si="316"/>
        <v>0</v>
      </c>
      <c r="RXO191" s="367">
        <f t="shared" si="316"/>
        <v>0</v>
      </c>
      <c r="RXP191" s="367">
        <f t="shared" si="316"/>
        <v>0</v>
      </c>
      <c r="RXQ191" s="367">
        <f t="shared" si="316"/>
        <v>0</v>
      </c>
      <c r="RXR191" s="367">
        <f t="shared" si="316"/>
        <v>0</v>
      </c>
      <c r="RXS191" s="367">
        <f t="shared" si="316"/>
        <v>0</v>
      </c>
      <c r="RXT191" s="367">
        <f t="shared" si="316"/>
        <v>0</v>
      </c>
      <c r="RXU191" s="367">
        <f t="shared" si="316"/>
        <v>0</v>
      </c>
      <c r="RXV191" s="367">
        <f t="shared" si="316"/>
        <v>0</v>
      </c>
      <c r="RXW191" s="367">
        <f t="shared" si="316"/>
        <v>0</v>
      </c>
      <c r="RXX191" s="367">
        <f t="shared" si="316"/>
        <v>0</v>
      </c>
      <c r="RXY191" s="367">
        <f t="shared" si="316"/>
        <v>0</v>
      </c>
      <c r="RXZ191" s="367">
        <f t="shared" si="316"/>
        <v>0</v>
      </c>
      <c r="RYA191" s="367">
        <f t="shared" si="316"/>
        <v>0</v>
      </c>
      <c r="RYB191" s="367">
        <f t="shared" si="316"/>
        <v>0</v>
      </c>
      <c r="RYC191" s="367">
        <f t="shared" si="316"/>
        <v>0</v>
      </c>
      <c r="RYD191" s="367">
        <f t="shared" si="316"/>
        <v>0</v>
      </c>
      <c r="RYE191" s="367">
        <f t="shared" si="316"/>
        <v>0</v>
      </c>
      <c r="RYF191" s="367">
        <f t="shared" si="316"/>
        <v>0</v>
      </c>
      <c r="RYG191" s="367">
        <f t="shared" si="316"/>
        <v>0</v>
      </c>
      <c r="RYH191" s="367">
        <f t="shared" si="316"/>
        <v>0</v>
      </c>
      <c r="RYI191" s="367">
        <f t="shared" si="316"/>
        <v>0</v>
      </c>
      <c r="RYJ191" s="367">
        <f t="shared" si="316"/>
        <v>0</v>
      </c>
      <c r="RYK191" s="367">
        <f t="shared" si="316"/>
        <v>0</v>
      </c>
      <c r="RYL191" s="367">
        <f t="shared" si="316"/>
        <v>0</v>
      </c>
      <c r="RYM191" s="367">
        <f t="shared" si="316"/>
        <v>0</v>
      </c>
      <c r="RYN191" s="367">
        <f t="shared" si="316"/>
        <v>0</v>
      </c>
      <c r="RYO191" s="367">
        <f t="shared" si="316"/>
        <v>0</v>
      </c>
      <c r="RYP191" s="367">
        <f t="shared" si="316"/>
        <v>0</v>
      </c>
      <c r="RYQ191" s="367">
        <f t="shared" si="316"/>
        <v>0</v>
      </c>
      <c r="RYR191" s="367">
        <f t="shared" si="316"/>
        <v>0</v>
      </c>
      <c r="RYS191" s="367">
        <f t="shared" si="316"/>
        <v>0</v>
      </c>
      <c r="RYT191" s="367">
        <f t="shared" si="316"/>
        <v>0</v>
      </c>
      <c r="RYU191" s="367">
        <f t="shared" si="316"/>
        <v>0</v>
      </c>
      <c r="RYV191" s="367">
        <f t="shared" si="316"/>
        <v>0</v>
      </c>
      <c r="RYW191" s="367">
        <f t="shared" si="316"/>
        <v>0</v>
      </c>
      <c r="RYX191" s="367">
        <f t="shared" si="316"/>
        <v>0</v>
      </c>
      <c r="RYY191" s="367">
        <f t="shared" si="316"/>
        <v>0</v>
      </c>
      <c r="RYZ191" s="367">
        <f t="shared" si="316"/>
        <v>0</v>
      </c>
      <c r="RZA191" s="367">
        <f t="shared" si="316"/>
        <v>0</v>
      </c>
      <c r="RZB191" s="367">
        <f t="shared" si="316"/>
        <v>0</v>
      </c>
      <c r="RZC191" s="367">
        <f t="shared" si="316"/>
        <v>0</v>
      </c>
      <c r="RZD191" s="367">
        <f t="shared" si="316"/>
        <v>0</v>
      </c>
      <c r="RZE191" s="367">
        <f t="shared" si="316"/>
        <v>0</v>
      </c>
      <c r="RZF191" s="367">
        <f t="shared" si="316"/>
        <v>0</v>
      </c>
      <c r="RZG191" s="367">
        <f t="shared" si="316"/>
        <v>0</v>
      </c>
      <c r="RZH191" s="367">
        <f t="shared" si="316"/>
        <v>0</v>
      </c>
      <c r="RZI191" s="367">
        <f t="shared" si="316"/>
        <v>0</v>
      </c>
      <c r="RZJ191" s="367">
        <f t="shared" si="316"/>
        <v>0</v>
      </c>
      <c r="RZK191" s="367">
        <f t="shared" si="316"/>
        <v>0</v>
      </c>
      <c r="RZL191" s="367">
        <f t="shared" si="316"/>
        <v>0</v>
      </c>
      <c r="RZM191" s="367">
        <f t="shared" si="316"/>
        <v>0</v>
      </c>
      <c r="RZN191" s="367">
        <f t="shared" si="316"/>
        <v>0</v>
      </c>
      <c r="RZO191" s="367">
        <f t="shared" si="316"/>
        <v>0</v>
      </c>
      <c r="RZP191" s="367">
        <f t="shared" si="316"/>
        <v>0</v>
      </c>
      <c r="RZQ191" s="367">
        <f t="shared" si="316"/>
        <v>0</v>
      </c>
      <c r="RZR191" s="367">
        <f t="shared" si="316"/>
        <v>0</v>
      </c>
      <c r="RZS191" s="367">
        <f t="shared" si="316"/>
        <v>0</v>
      </c>
      <c r="RZT191" s="367">
        <f t="shared" si="316"/>
        <v>0</v>
      </c>
      <c r="RZU191" s="367">
        <f t="shared" si="316"/>
        <v>0</v>
      </c>
      <c r="RZV191" s="367">
        <f t="shared" si="316"/>
        <v>0</v>
      </c>
      <c r="RZW191" s="367">
        <f t="shared" ref="RZW191:SCH191" si="317">RZW18+RZW61+RZW105+RZW148</f>
        <v>0</v>
      </c>
      <c r="RZX191" s="367">
        <f t="shared" si="317"/>
        <v>0</v>
      </c>
      <c r="RZY191" s="367">
        <f t="shared" si="317"/>
        <v>0</v>
      </c>
      <c r="RZZ191" s="367">
        <f t="shared" si="317"/>
        <v>0</v>
      </c>
      <c r="SAA191" s="367">
        <f t="shared" si="317"/>
        <v>0</v>
      </c>
      <c r="SAB191" s="367">
        <f t="shared" si="317"/>
        <v>0</v>
      </c>
      <c r="SAC191" s="367">
        <f t="shared" si="317"/>
        <v>0</v>
      </c>
      <c r="SAD191" s="367">
        <f t="shared" si="317"/>
        <v>0</v>
      </c>
      <c r="SAE191" s="367">
        <f t="shared" si="317"/>
        <v>0</v>
      </c>
      <c r="SAF191" s="367">
        <f t="shared" si="317"/>
        <v>0</v>
      </c>
      <c r="SAG191" s="367">
        <f t="shared" si="317"/>
        <v>0</v>
      </c>
      <c r="SAH191" s="367">
        <f t="shared" si="317"/>
        <v>0</v>
      </c>
      <c r="SAI191" s="367">
        <f t="shared" si="317"/>
        <v>0</v>
      </c>
      <c r="SAJ191" s="367">
        <f t="shared" si="317"/>
        <v>0</v>
      </c>
      <c r="SAK191" s="367">
        <f t="shared" si="317"/>
        <v>0</v>
      </c>
      <c r="SAL191" s="367">
        <f t="shared" si="317"/>
        <v>0</v>
      </c>
      <c r="SAM191" s="367">
        <f t="shared" si="317"/>
        <v>0</v>
      </c>
      <c r="SAN191" s="367">
        <f t="shared" si="317"/>
        <v>0</v>
      </c>
      <c r="SAO191" s="367">
        <f t="shared" si="317"/>
        <v>0</v>
      </c>
      <c r="SAP191" s="367">
        <f t="shared" si="317"/>
        <v>0</v>
      </c>
      <c r="SAQ191" s="367">
        <f t="shared" si="317"/>
        <v>0</v>
      </c>
      <c r="SAR191" s="367">
        <f t="shared" si="317"/>
        <v>0</v>
      </c>
      <c r="SAS191" s="367">
        <f t="shared" si="317"/>
        <v>0</v>
      </c>
      <c r="SAT191" s="367">
        <f t="shared" si="317"/>
        <v>0</v>
      </c>
      <c r="SAU191" s="367">
        <f t="shared" si="317"/>
        <v>0</v>
      </c>
      <c r="SAV191" s="367">
        <f t="shared" si="317"/>
        <v>0</v>
      </c>
      <c r="SAW191" s="367">
        <f t="shared" si="317"/>
        <v>0</v>
      </c>
      <c r="SAX191" s="367">
        <f t="shared" si="317"/>
        <v>0</v>
      </c>
      <c r="SAY191" s="367">
        <f t="shared" si="317"/>
        <v>0</v>
      </c>
      <c r="SAZ191" s="367">
        <f t="shared" si="317"/>
        <v>0</v>
      </c>
      <c r="SBA191" s="367">
        <f t="shared" si="317"/>
        <v>0</v>
      </c>
      <c r="SBB191" s="367">
        <f t="shared" si="317"/>
        <v>0</v>
      </c>
      <c r="SBC191" s="367">
        <f t="shared" si="317"/>
        <v>0</v>
      </c>
      <c r="SBD191" s="367">
        <f t="shared" si="317"/>
        <v>0</v>
      </c>
      <c r="SBE191" s="367">
        <f t="shared" si="317"/>
        <v>0</v>
      </c>
      <c r="SBF191" s="367">
        <f t="shared" si="317"/>
        <v>0</v>
      </c>
      <c r="SBG191" s="367">
        <f t="shared" si="317"/>
        <v>0</v>
      </c>
      <c r="SBH191" s="367">
        <f t="shared" si="317"/>
        <v>0</v>
      </c>
      <c r="SBI191" s="367">
        <f t="shared" si="317"/>
        <v>0</v>
      </c>
      <c r="SBJ191" s="367">
        <f t="shared" si="317"/>
        <v>0</v>
      </c>
      <c r="SBK191" s="367">
        <f t="shared" si="317"/>
        <v>0</v>
      </c>
      <c r="SBL191" s="367">
        <f t="shared" si="317"/>
        <v>0</v>
      </c>
      <c r="SBM191" s="367">
        <f t="shared" si="317"/>
        <v>0</v>
      </c>
      <c r="SBN191" s="367">
        <f t="shared" si="317"/>
        <v>0</v>
      </c>
      <c r="SBO191" s="367">
        <f t="shared" si="317"/>
        <v>0</v>
      </c>
      <c r="SBP191" s="367">
        <f t="shared" si="317"/>
        <v>0</v>
      </c>
      <c r="SBQ191" s="367">
        <f t="shared" si="317"/>
        <v>0</v>
      </c>
      <c r="SBR191" s="367">
        <f t="shared" si="317"/>
        <v>0</v>
      </c>
      <c r="SBS191" s="367">
        <f t="shared" si="317"/>
        <v>0</v>
      </c>
      <c r="SBT191" s="367">
        <f t="shared" si="317"/>
        <v>0</v>
      </c>
      <c r="SBU191" s="367">
        <f t="shared" si="317"/>
        <v>0</v>
      </c>
      <c r="SBV191" s="367">
        <f t="shared" si="317"/>
        <v>0</v>
      </c>
      <c r="SBW191" s="367">
        <f t="shared" si="317"/>
        <v>0</v>
      </c>
      <c r="SBX191" s="367">
        <f t="shared" si="317"/>
        <v>0</v>
      </c>
      <c r="SBY191" s="367">
        <f t="shared" si="317"/>
        <v>0</v>
      </c>
      <c r="SBZ191" s="367">
        <f t="shared" si="317"/>
        <v>0</v>
      </c>
      <c r="SCA191" s="367">
        <f t="shared" si="317"/>
        <v>0</v>
      </c>
      <c r="SCB191" s="367">
        <f t="shared" si="317"/>
        <v>0</v>
      </c>
      <c r="SCC191" s="367">
        <f t="shared" si="317"/>
        <v>0</v>
      </c>
      <c r="SCD191" s="367">
        <f t="shared" si="317"/>
        <v>0</v>
      </c>
      <c r="SCE191" s="367">
        <f t="shared" si="317"/>
        <v>0</v>
      </c>
      <c r="SCF191" s="367">
        <f t="shared" si="317"/>
        <v>0</v>
      </c>
      <c r="SCG191" s="367">
        <f t="shared" si="317"/>
        <v>0</v>
      </c>
      <c r="SCH191" s="367">
        <f t="shared" si="317"/>
        <v>0</v>
      </c>
      <c r="SCI191" s="367">
        <f t="shared" ref="SCI191:SET191" si="318">SCI18+SCI61+SCI105+SCI148</f>
        <v>0</v>
      </c>
      <c r="SCJ191" s="367">
        <f t="shared" si="318"/>
        <v>0</v>
      </c>
      <c r="SCK191" s="367">
        <f t="shared" si="318"/>
        <v>0</v>
      </c>
      <c r="SCL191" s="367">
        <f t="shared" si="318"/>
        <v>0</v>
      </c>
      <c r="SCM191" s="367">
        <f t="shared" si="318"/>
        <v>0</v>
      </c>
      <c r="SCN191" s="367">
        <f t="shared" si="318"/>
        <v>0</v>
      </c>
      <c r="SCO191" s="367">
        <f t="shared" si="318"/>
        <v>0</v>
      </c>
      <c r="SCP191" s="367">
        <f t="shared" si="318"/>
        <v>0</v>
      </c>
      <c r="SCQ191" s="367">
        <f t="shared" si="318"/>
        <v>0</v>
      </c>
      <c r="SCR191" s="367">
        <f t="shared" si="318"/>
        <v>0</v>
      </c>
      <c r="SCS191" s="367">
        <f t="shared" si="318"/>
        <v>0</v>
      </c>
      <c r="SCT191" s="367">
        <f t="shared" si="318"/>
        <v>0</v>
      </c>
      <c r="SCU191" s="367">
        <f t="shared" si="318"/>
        <v>0</v>
      </c>
      <c r="SCV191" s="367">
        <f t="shared" si="318"/>
        <v>0</v>
      </c>
      <c r="SCW191" s="367">
        <f t="shared" si="318"/>
        <v>0</v>
      </c>
      <c r="SCX191" s="367">
        <f t="shared" si="318"/>
        <v>0</v>
      </c>
      <c r="SCY191" s="367">
        <f t="shared" si="318"/>
        <v>0</v>
      </c>
      <c r="SCZ191" s="367">
        <f t="shared" si="318"/>
        <v>0</v>
      </c>
      <c r="SDA191" s="367">
        <f t="shared" si="318"/>
        <v>0</v>
      </c>
      <c r="SDB191" s="367">
        <f t="shared" si="318"/>
        <v>0</v>
      </c>
      <c r="SDC191" s="367">
        <f t="shared" si="318"/>
        <v>0</v>
      </c>
      <c r="SDD191" s="367">
        <f t="shared" si="318"/>
        <v>0</v>
      </c>
      <c r="SDE191" s="367">
        <f t="shared" si="318"/>
        <v>0</v>
      </c>
      <c r="SDF191" s="367">
        <f t="shared" si="318"/>
        <v>0</v>
      </c>
      <c r="SDG191" s="367">
        <f t="shared" si="318"/>
        <v>0</v>
      </c>
      <c r="SDH191" s="367">
        <f t="shared" si="318"/>
        <v>0</v>
      </c>
      <c r="SDI191" s="367">
        <f t="shared" si="318"/>
        <v>0</v>
      </c>
      <c r="SDJ191" s="367">
        <f t="shared" si="318"/>
        <v>0</v>
      </c>
      <c r="SDK191" s="367">
        <f t="shared" si="318"/>
        <v>0</v>
      </c>
      <c r="SDL191" s="367">
        <f t="shared" si="318"/>
        <v>0</v>
      </c>
      <c r="SDM191" s="367">
        <f t="shared" si="318"/>
        <v>0</v>
      </c>
      <c r="SDN191" s="367">
        <f t="shared" si="318"/>
        <v>0</v>
      </c>
      <c r="SDO191" s="367">
        <f t="shared" si="318"/>
        <v>0</v>
      </c>
      <c r="SDP191" s="367">
        <f t="shared" si="318"/>
        <v>0</v>
      </c>
      <c r="SDQ191" s="367">
        <f t="shared" si="318"/>
        <v>0</v>
      </c>
      <c r="SDR191" s="367">
        <f t="shared" si="318"/>
        <v>0</v>
      </c>
      <c r="SDS191" s="367">
        <f t="shared" si="318"/>
        <v>0</v>
      </c>
      <c r="SDT191" s="367">
        <f t="shared" si="318"/>
        <v>0</v>
      </c>
      <c r="SDU191" s="367">
        <f t="shared" si="318"/>
        <v>0</v>
      </c>
      <c r="SDV191" s="367">
        <f t="shared" si="318"/>
        <v>0</v>
      </c>
      <c r="SDW191" s="367">
        <f t="shared" si="318"/>
        <v>0</v>
      </c>
      <c r="SDX191" s="367">
        <f t="shared" si="318"/>
        <v>0</v>
      </c>
      <c r="SDY191" s="367">
        <f t="shared" si="318"/>
        <v>0</v>
      </c>
      <c r="SDZ191" s="367">
        <f t="shared" si="318"/>
        <v>0</v>
      </c>
      <c r="SEA191" s="367">
        <f t="shared" si="318"/>
        <v>0</v>
      </c>
      <c r="SEB191" s="367">
        <f t="shared" si="318"/>
        <v>0</v>
      </c>
      <c r="SEC191" s="367">
        <f t="shared" si="318"/>
        <v>0</v>
      </c>
      <c r="SED191" s="367">
        <f t="shared" si="318"/>
        <v>0</v>
      </c>
      <c r="SEE191" s="367">
        <f t="shared" si="318"/>
        <v>0</v>
      </c>
      <c r="SEF191" s="367">
        <f t="shared" si="318"/>
        <v>0</v>
      </c>
      <c r="SEG191" s="367">
        <f t="shared" si="318"/>
        <v>0</v>
      </c>
      <c r="SEH191" s="367">
        <f t="shared" si="318"/>
        <v>0</v>
      </c>
      <c r="SEI191" s="367">
        <f t="shared" si="318"/>
        <v>0</v>
      </c>
      <c r="SEJ191" s="367">
        <f t="shared" si="318"/>
        <v>0</v>
      </c>
      <c r="SEK191" s="367">
        <f t="shared" si="318"/>
        <v>0</v>
      </c>
      <c r="SEL191" s="367">
        <f t="shared" si="318"/>
        <v>0</v>
      </c>
      <c r="SEM191" s="367">
        <f t="shared" si="318"/>
        <v>0</v>
      </c>
      <c r="SEN191" s="367">
        <f t="shared" si="318"/>
        <v>0</v>
      </c>
      <c r="SEO191" s="367">
        <f t="shared" si="318"/>
        <v>0</v>
      </c>
      <c r="SEP191" s="367">
        <f t="shared" si="318"/>
        <v>0</v>
      </c>
      <c r="SEQ191" s="367">
        <f t="shared" si="318"/>
        <v>0</v>
      </c>
      <c r="SER191" s="367">
        <f t="shared" si="318"/>
        <v>0</v>
      </c>
      <c r="SES191" s="367">
        <f t="shared" si="318"/>
        <v>0</v>
      </c>
      <c r="SET191" s="367">
        <f t="shared" si="318"/>
        <v>0</v>
      </c>
      <c r="SEU191" s="367">
        <f t="shared" ref="SEU191:SHF191" si="319">SEU18+SEU61+SEU105+SEU148</f>
        <v>0</v>
      </c>
      <c r="SEV191" s="367">
        <f t="shared" si="319"/>
        <v>0</v>
      </c>
      <c r="SEW191" s="367">
        <f t="shared" si="319"/>
        <v>0</v>
      </c>
      <c r="SEX191" s="367">
        <f t="shared" si="319"/>
        <v>0</v>
      </c>
      <c r="SEY191" s="367">
        <f t="shared" si="319"/>
        <v>0</v>
      </c>
      <c r="SEZ191" s="367">
        <f t="shared" si="319"/>
        <v>0</v>
      </c>
      <c r="SFA191" s="367">
        <f t="shared" si="319"/>
        <v>0</v>
      </c>
      <c r="SFB191" s="367">
        <f t="shared" si="319"/>
        <v>0</v>
      </c>
      <c r="SFC191" s="367">
        <f t="shared" si="319"/>
        <v>0</v>
      </c>
      <c r="SFD191" s="367">
        <f t="shared" si="319"/>
        <v>0</v>
      </c>
      <c r="SFE191" s="367">
        <f t="shared" si="319"/>
        <v>0</v>
      </c>
      <c r="SFF191" s="367">
        <f t="shared" si="319"/>
        <v>0</v>
      </c>
      <c r="SFG191" s="367">
        <f t="shared" si="319"/>
        <v>0</v>
      </c>
      <c r="SFH191" s="367">
        <f t="shared" si="319"/>
        <v>0</v>
      </c>
      <c r="SFI191" s="367">
        <f t="shared" si="319"/>
        <v>0</v>
      </c>
      <c r="SFJ191" s="367">
        <f t="shared" si="319"/>
        <v>0</v>
      </c>
      <c r="SFK191" s="367">
        <f t="shared" si="319"/>
        <v>0</v>
      </c>
      <c r="SFL191" s="367">
        <f t="shared" si="319"/>
        <v>0</v>
      </c>
      <c r="SFM191" s="367">
        <f t="shared" si="319"/>
        <v>0</v>
      </c>
      <c r="SFN191" s="367">
        <f t="shared" si="319"/>
        <v>0</v>
      </c>
      <c r="SFO191" s="367">
        <f t="shared" si="319"/>
        <v>0</v>
      </c>
      <c r="SFP191" s="367">
        <f t="shared" si="319"/>
        <v>0</v>
      </c>
      <c r="SFQ191" s="367">
        <f t="shared" si="319"/>
        <v>0</v>
      </c>
      <c r="SFR191" s="367">
        <f t="shared" si="319"/>
        <v>0</v>
      </c>
      <c r="SFS191" s="367">
        <f t="shared" si="319"/>
        <v>0</v>
      </c>
      <c r="SFT191" s="367">
        <f t="shared" si="319"/>
        <v>0</v>
      </c>
      <c r="SFU191" s="367">
        <f t="shared" si="319"/>
        <v>0</v>
      </c>
      <c r="SFV191" s="367">
        <f t="shared" si="319"/>
        <v>0</v>
      </c>
      <c r="SFW191" s="367">
        <f t="shared" si="319"/>
        <v>0</v>
      </c>
      <c r="SFX191" s="367">
        <f t="shared" si="319"/>
        <v>0</v>
      </c>
      <c r="SFY191" s="367">
        <f t="shared" si="319"/>
        <v>0</v>
      </c>
      <c r="SFZ191" s="367">
        <f t="shared" si="319"/>
        <v>0</v>
      </c>
      <c r="SGA191" s="367">
        <f t="shared" si="319"/>
        <v>0</v>
      </c>
      <c r="SGB191" s="367">
        <f t="shared" si="319"/>
        <v>0</v>
      </c>
      <c r="SGC191" s="367">
        <f t="shared" si="319"/>
        <v>0</v>
      </c>
      <c r="SGD191" s="367">
        <f t="shared" si="319"/>
        <v>0</v>
      </c>
      <c r="SGE191" s="367">
        <f t="shared" si="319"/>
        <v>0</v>
      </c>
      <c r="SGF191" s="367">
        <f t="shared" si="319"/>
        <v>0</v>
      </c>
      <c r="SGG191" s="367">
        <f t="shared" si="319"/>
        <v>0</v>
      </c>
      <c r="SGH191" s="367">
        <f t="shared" si="319"/>
        <v>0</v>
      </c>
      <c r="SGI191" s="367">
        <f t="shared" si="319"/>
        <v>0</v>
      </c>
      <c r="SGJ191" s="367">
        <f t="shared" si="319"/>
        <v>0</v>
      </c>
      <c r="SGK191" s="367">
        <f t="shared" si="319"/>
        <v>0</v>
      </c>
      <c r="SGL191" s="367">
        <f t="shared" si="319"/>
        <v>0</v>
      </c>
      <c r="SGM191" s="367">
        <f t="shared" si="319"/>
        <v>0</v>
      </c>
      <c r="SGN191" s="367">
        <f t="shared" si="319"/>
        <v>0</v>
      </c>
      <c r="SGO191" s="367">
        <f t="shared" si="319"/>
        <v>0</v>
      </c>
      <c r="SGP191" s="367">
        <f t="shared" si="319"/>
        <v>0</v>
      </c>
      <c r="SGQ191" s="367">
        <f t="shared" si="319"/>
        <v>0</v>
      </c>
      <c r="SGR191" s="367">
        <f t="shared" si="319"/>
        <v>0</v>
      </c>
      <c r="SGS191" s="367">
        <f t="shared" si="319"/>
        <v>0</v>
      </c>
      <c r="SGT191" s="367">
        <f t="shared" si="319"/>
        <v>0</v>
      </c>
      <c r="SGU191" s="367">
        <f t="shared" si="319"/>
        <v>0</v>
      </c>
      <c r="SGV191" s="367">
        <f t="shared" si="319"/>
        <v>0</v>
      </c>
      <c r="SGW191" s="367">
        <f t="shared" si="319"/>
        <v>0</v>
      </c>
      <c r="SGX191" s="367">
        <f t="shared" si="319"/>
        <v>0</v>
      </c>
      <c r="SGY191" s="367">
        <f t="shared" si="319"/>
        <v>0</v>
      </c>
      <c r="SGZ191" s="367">
        <f t="shared" si="319"/>
        <v>0</v>
      </c>
      <c r="SHA191" s="367">
        <f t="shared" si="319"/>
        <v>0</v>
      </c>
      <c r="SHB191" s="367">
        <f t="shared" si="319"/>
        <v>0</v>
      </c>
      <c r="SHC191" s="367">
        <f t="shared" si="319"/>
        <v>0</v>
      </c>
      <c r="SHD191" s="367">
        <f t="shared" si="319"/>
        <v>0</v>
      </c>
      <c r="SHE191" s="367">
        <f t="shared" si="319"/>
        <v>0</v>
      </c>
      <c r="SHF191" s="367">
        <f t="shared" si="319"/>
        <v>0</v>
      </c>
      <c r="SHG191" s="367">
        <f t="shared" ref="SHG191:SJR191" si="320">SHG18+SHG61+SHG105+SHG148</f>
        <v>0</v>
      </c>
      <c r="SHH191" s="367">
        <f t="shared" si="320"/>
        <v>0</v>
      </c>
      <c r="SHI191" s="367">
        <f t="shared" si="320"/>
        <v>0</v>
      </c>
      <c r="SHJ191" s="367">
        <f t="shared" si="320"/>
        <v>0</v>
      </c>
      <c r="SHK191" s="367">
        <f t="shared" si="320"/>
        <v>0</v>
      </c>
      <c r="SHL191" s="367">
        <f t="shared" si="320"/>
        <v>0</v>
      </c>
      <c r="SHM191" s="367">
        <f t="shared" si="320"/>
        <v>0</v>
      </c>
      <c r="SHN191" s="367">
        <f t="shared" si="320"/>
        <v>0</v>
      </c>
      <c r="SHO191" s="367">
        <f t="shared" si="320"/>
        <v>0</v>
      </c>
      <c r="SHP191" s="367">
        <f t="shared" si="320"/>
        <v>0</v>
      </c>
      <c r="SHQ191" s="367">
        <f t="shared" si="320"/>
        <v>0</v>
      </c>
      <c r="SHR191" s="367">
        <f t="shared" si="320"/>
        <v>0</v>
      </c>
      <c r="SHS191" s="367">
        <f t="shared" si="320"/>
        <v>0</v>
      </c>
      <c r="SHT191" s="367">
        <f t="shared" si="320"/>
        <v>0</v>
      </c>
      <c r="SHU191" s="367">
        <f t="shared" si="320"/>
        <v>0</v>
      </c>
      <c r="SHV191" s="367">
        <f t="shared" si="320"/>
        <v>0</v>
      </c>
      <c r="SHW191" s="367">
        <f t="shared" si="320"/>
        <v>0</v>
      </c>
      <c r="SHX191" s="367">
        <f t="shared" si="320"/>
        <v>0</v>
      </c>
      <c r="SHY191" s="367">
        <f t="shared" si="320"/>
        <v>0</v>
      </c>
      <c r="SHZ191" s="367">
        <f t="shared" si="320"/>
        <v>0</v>
      </c>
      <c r="SIA191" s="367">
        <f t="shared" si="320"/>
        <v>0</v>
      </c>
      <c r="SIB191" s="367">
        <f t="shared" si="320"/>
        <v>0</v>
      </c>
      <c r="SIC191" s="367">
        <f t="shared" si="320"/>
        <v>0</v>
      </c>
      <c r="SID191" s="367">
        <f t="shared" si="320"/>
        <v>0</v>
      </c>
      <c r="SIE191" s="367">
        <f t="shared" si="320"/>
        <v>0</v>
      </c>
      <c r="SIF191" s="367">
        <f t="shared" si="320"/>
        <v>0</v>
      </c>
      <c r="SIG191" s="367">
        <f t="shared" si="320"/>
        <v>0</v>
      </c>
      <c r="SIH191" s="367">
        <f t="shared" si="320"/>
        <v>0</v>
      </c>
      <c r="SII191" s="367">
        <f t="shared" si="320"/>
        <v>0</v>
      </c>
      <c r="SIJ191" s="367">
        <f t="shared" si="320"/>
        <v>0</v>
      </c>
      <c r="SIK191" s="367">
        <f t="shared" si="320"/>
        <v>0</v>
      </c>
      <c r="SIL191" s="367">
        <f t="shared" si="320"/>
        <v>0</v>
      </c>
      <c r="SIM191" s="367">
        <f t="shared" si="320"/>
        <v>0</v>
      </c>
      <c r="SIN191" s="367">
        <f t="shared" si="320"/>
        <v>0</v>
      </c>
      <c r="SIO191" s="367">
        <f t="shared" si="320"/>
        <v>0</v>
      </c>
      <c r="SIP191" s="367">
        <f t="shared" si="320"/>
        <v>0</v>
      </c>
      <c r="SIQ191" s="367">
        <f t="shared" si="320"/>
        <v>0</v>
      </c>
      <c r="SIR191" s="367">
        <f t="shared" si="320"/>
        <v>0</v>
      </c>
      <c r="SIS191" s="367">
        <f t="shared" si="320"/>
        <v>0</v>
      </c>
      <c r="SIT191" s="367">
        <f t="shared" si="320"/>
        <v>0</v>
      </c>
      <c r="SIU191" s="367">
        <f t="shared" si="320"/>
        <v>0</v>
      </c>
      <c r="SIV191" s="367">
        <f t="shared" si="320"/>
        <v>0</v>
      </c>
      <c r="SIW191" s="367">
        <f t="shared" si="320"/>
        <v>0</v>
      </c>
      <c r="SIX191" s="367">
        <f t="shared" si="320"/>
        <v>0</v>
      </c>
      <c r="SIY191" s="367">
        <f t="shared" si="320"/>
        <v>0</v>
      </c>
      <c r="SIZ191" s="367">
        <f t="shared" si="320"/>
        <v>0</v>
      </c>
      <c r="SJA191" s="367">
        <f t="shared" si="320"/>
        <v>0</v>
      </c>
      <c r="SJB191" s="367">
        <f t="shared" si="320"/>
        <v>0</v>
      </c>
      <c r="SJC191" s="367">
        <f t="shared" si="320"/>
        <v>0</v>
      </c>
      <c r="SJD191" s="367">
        <f t="shared" si="320"/>
        <v>0</v>
      </c>
      <c r="SJE191" s="367">
        <f t="shared" si="320"/>
        <v>0</v>
      </c>
      <c r="SJF191" s="367">
        <f t="shared" si="320"/>
        <v>0</v>
      </c>
      <c r="SJG191" s="367">
        <f t="shared" si="320"/>
        <v>0</v>
      </c>
      <c r="SJH191" s="367">
        <f t="shared" si="320"/>
        <v>0</v>
      </c>
      <c r="SJI191" s="367">
        <f t="shared" si="320"/>
        <v>0</v>
      </c>
      <c r="SJJ191" s="367">
        <f t="shared" si="320"/>
        <v>0</v>
      </c>
      <c r="SJK191" s="367">
        <f t="shared" si="320"/>
        <v>0</v>
      </c>
      <c r="SJL191" s="367">
        <f t="shared" si="320"/>
        <v>0</v>
      </c>
      <c r="SJM191" s="367">
        <f t="shared" si="320"/>
        <v>0</v>
      </c>
      <c r="SJN191" s="367">
        <f t="shared" si="320"/>
        <v>0</v>
      </c>
      <c r="SJO191" s="367">
        <f t="shared" si="320"/>
        <v>0</v>
      </c>
      <c r="SJP191" s="367">
        <f t="shared" si="320"/>
        <v>0</v>
      </c>
      <c r="SJQ191" s="367">
        <f t="shared" si="320"/>
        <v>0</v>
      </c>
      <c r="SJR191" s="367">
        <f t="shared" si="320"/>
        <v>0</v>
      </c>
      <c r="SJS191" s="367">
        <f t="shared" ref="SJS191:SMD191" si="321">SJS18+SJS61+SJS105+SJS148</f>
        <v>0</v>
      </c>
      <c r="SJT191" s="367">
        <f t="shared" si="321"/>
        <v>0</v>
      </c>
      <c r="SJU191" s="367">
        <f t="shared" si="321"/>
        <v>0</v>
      </c>
      <c r="SJV191" s="367">
        <f t="shared" si="321"/>
        <v>0</v>
      </c>
      <c r="SJW191" s="367">
        <f t="shared" si="321"/>
        <v>0</v>
      </c>
      <c r="SJX191" s="367">
        <f t="shared" si="321"/>
        <v>0</v>
      </c>
      <c r="SJY191" s="367">
        <f t="shared" si="321"/>
        <v>0</v>
      </c>
      <c r="SJZ191" s="367">
        <f t="shared" si="321"/>
        <v>0</v>
      </c>
      <c r="SKA191" s="367">
        <f t="shared" si="321"/>
        <v>0</v>
      </c>
      <c r="SKB191" s="367">
        <f t="shared" si="321"/>
        <v>0</v>
      </c>
      <c r="SKC191" s="367">
        <f t="shared" si="321"/>
        <v>0</v>
      </c>
      <c r="SKD191" s="367">
        <f t="shared" si="321"/>
        <v>0</v>
      </c>
      <c r="SKE191" s="367">
        <f t="shared" si="321"/>
        <v>0</v>
      </c>
      <c r="SKF191" s="367">
        <f t="shared" si="321"/>
        <v>0</v>
      </c>
      <c r="SKG191" s="367">
        <f t="shared" si="321"/>
        <v>0</v>
      </c>
      <c r="SKH191" s="367">
        <f t="shared" si="321"/>
        <v>0</v>
      </c>
      <c r="SKI191" s="367">
        <f t="shared" si="321"/>
        <v>0</v>
      </c>
      <c r="SKJ191" s="367">
        <f t="shared" si="321"/>
        <v>0</v>
      </c>
      <c r="SKK191" s="367">
        <f t="shared" si="321"/>
        <v>0</v>
      </c>
      <c r="SKL191" s="367">
        <f t="shared" si="321"/>
        <v>0</v>
      </c>
      <c r="SKM191" s="367">
        <f t="shared" si="321"/>
        <v>0</v>
      </c>
      <c r="SKN191" s="367">
        <f t="shared" si="321"/>
        <v>0</v>
      </c>
      <c r="SKO191" s="367">
        <f t="shared" si="321"/>
        <v>0</v>
      </c>
      <c r="SKP191" s="367">
        <f t="shared" si="321"/>
        <v>0</v>
      </c>
      <c r="SKQ191" s="367">
        <f t="shared" si="321"/>
        <v>0</v>
      </c>
      <c r="SKR191" s="367">
        <f t="shared" si="321"/>
        <v>0</v>
      </c>
      <c r="SKS191" s="367">
        <f t="shared" si="321"/>
        <v>0</v>
      </c>
      <c r="SKT191" s="367">
        <f t="shared" si="321"/>
        <v>0</v>
      </c>
      <c r="SKU191" s="367">
        <f t="shared" si="321"/>
        <v>0</v>
      </c>
      <c r="SKV191" s="367">
        <f t="shared" si="321"/>
        <v>0</v>
      </c>
      <c r="SKW191" s="367">
        <f t="shared" si="321"/>
        <v>0</v>
      </c>
      <c r="SKX191" s="367">
        <f t="shared" si="321"/>
        <v>0</v>
      </c>
      <c r="SKY191" s="367">
        <f t="shared" si="321"/>
        <v>0</v>
      </c>
      <c r="SKZ191" s="367">
        <f t="shared" si="321"/>
        <v>0</v>
      </c>
      <c r="SLA191" s="367">
        <f t="shared" si="321"/>
        <v>0</v>
      </c>
      <c r="SLB191" s="367">
        <f t="shared" si="321"/>
        <v>0</v>
      </c>
      <c r="SLC191" s="367">
        <f t="shared" si="321"/>
        <v>0</v>
      </c>
      <c r="SLD191" s="367">
        <f t="shared" si="321"/>
        <v>0</v>
      </c>
      <c r="SLE191" s="367">
        <f t="shared" si="321"/>
        <v>0</v>
      </c>
      <c r="SLF191" s="367">
        <f t="shared" si="321"/>
        <v>0</v>
      </c>
      <c r="SLG191" s="367">
        <f t="shared" si="321"/>
        <v>0</v>
      </c>
      <c r="SLH191" s="367">
        <f t="shared" si="321"/>
        <v>0</v>
      </c>
      <c r="SLI191" s="367">
        <f t="shared" si="321"/>
        <v>0</v>
      </c>
      <c r="SLJ191" s="367">
        <f t="shared" si="321"/>
        <v>0</v>
      </c>
      <c r="SLK191" s="367">
        <f t="shared" si="321"/>
        <v>0</v>
      </c>
      <c r="SLL191" s="367">
        <f t="shared" si="321"/>
        <v>0</v>
      </c>
      <c r="SLM191" s="367">
        <f t="shared" si="321"/>
        <v>0</v>
      </c>
      <c r="SLN191" s="367">
        <f t="shared" si="321"/>
        <v>0</v>
      </c>
      <c r="SLO191" s="367">
        <f t="shared" si="321"/>
        <v>0</v>
      </c>
      <c r="SLP191" s="367">
        <f t="shared" si="321"/>
        <v>0</v>
      </c>
      <c r="SLQ191" s="367">
        <f t="shared" si="321"/>
        <v>0</v>
      </c>
      <c r="SLR191" s="367">
        <f t="shared" si="321"/>
        <v>0</v>
      </c>
      <c r="SLS191" s="367">
        <f t="shared" si="321"/>
        <v>0</v>
      </c>
      <c r="SLT191" s="367">
        <f t="shared" si="321"/>
        <v>0</v>
      </c>
      <c r="SLU191" s="367">
        <f t="shared" si="321"/>
        <v>0</v>
      </c>
      <c r="SLV191" s="367">
        <f t="shared" si="321"/>
        <v>0</v>
      </c>
      <c r="SLW191" s="367">
        <f t="shared" si="321"/>
        <v>0</v>
      </c>
      <c r="SLX191" s="367">
        <f t="shared" si="321"/>
        <v>0</v>
      </c>
      <c r="SLY191" s="367">
        <f t="shared" si="321"/>
        <v>0</v>
      </c>
      <c r="SLZ191" s="367">
        <f t="shared" si="321"/>
        <v>0</v>
      </c>
      <c r="SMA191" s="367">
        <f t="shared" si="321"/>
        <v>0</v>
      </c>
      <c r="SMB191" s="367">
        <f t="shared" si="321"/>
        <v>0</v>
      </c>
      <c r="SMC191" s="367">
        <f t="shared" si="321"/>
        <v>0</v>
      </c>
      <c r="SMD191" s="367">
        <f t="shared" si="321"/>
        <v>0</v>
      </c>
      <c r="SME191" s="367">
        <f t="shared" ref="SME191:SOP191" si="322">SME18+SME61+SME105+SME148</f>
        <v>0</v>
      </c>
      <c r="SMF191" s="367">
        <f t="shared" si="322"/>
        <v>0</v>
      </c>
      <c r="SMG191" s="367">
        <f t="shared" si="322"/>
        <v>0</v>
      </c>
      <c r="SMH191" s="367">
        <f t="shared" si="322"/>
        <v>0</v>
      </c>
      <c r="SMI191" s="367">
        <f t="shared" si="322"/>
        <v>0</v>
      </c>
      <c r="SMJ191" s="367">
        <f t="shared" si="322"/>
        <v>0</v>
      </c>
      <c r="SMK191" s="367">
        <f t="shared" si="322"/>
        <v>0</v>
      </c>
      <c r="SML191" s="367">
        <f t="shared" si="322"/>
        <v>0</v>
      </c>
      <c r="SMM191" s="367">
        <f t="shared" si="322"/>
        <v>0</v>
      </c>
      <c r="SMN191" s="367">
        <f t="shared" si="322"/>
        <v>0</v>
      </c>
      <c r="SMO191" s="367">
        <f t="shared" si="322"/>
        <v>0</v>
      </c>
      <c r="SMP191" s="367">
        <f t="shared" si="322"/>
        <v>0</v>
      </c>
      <c r="SMQ191" s="367">
        <f t="shared" si="322"/>
        <v>0</v>
      </c>
      <c r="SMR191" s="367">
        <f t="shared" si="322"/>
        <v>0</v>
      </c>
      <c r="SMS191" s="367">
        <f t="shared" si="322"/>
        <v>0</v>
      </c>
      <c r="SMT191" s="367">
        <f t="shared" si="322"/>
        <v>0</v>
      </c>
      <c r="SMU191" s="367">
        <f t="shared" si="322"/>
        <v>0</v>
      </c>
      <c r="SMV191" s="367">
        <f t="shared" si="322"/>
        <v>0</v>
      </c>
      <c r="SMW191" s="367">
        <f t="shared" si="322"/>
        <v>0</v>
      </c>
      <c r="SMX191" s="367">
        <f t="shared" si="322"/>
        <v>0</v>
      </c>
      <c r="SMY191" s="367">
        <f t="shared" si="322"/>
        <v>0</v>
      </c>
      <c r="SMZ191" s="367">
        <f t="shared" si="322"/>
        <v>0</v>
      </c>
      <c r="SNA191" s="367">
        <f t="shared" si="322"/>
        <v>0</v>
      </c>
      <c r="SNB191" s="367">
        <f t="shared" si="322"/>
        <v>0</v>
      </c>
      <c r="SNC191" s="367">
        <f t="shared" si="322"/>
        <v>0</v>
      </c>
      <c r="SND191" s="367">
        <f t="shared" si="322"/>
        <v>0</v>
      </c>
      <c r="SNE191" s="367">
        <f t="shared" si="322"/>
        <v>0</v>
      </c>
      <c r="SNF191" s="367">
        <f t="shared" si="322"/>
        <v>0</v>
      </c>
      <c r="SNG191" s="367">
        <f t="shared" si="322"/>
        <v>0</v>
      </c>
      <c r="SNH191" s="367">
        <f t="shared" si="322"/>
        <v>0</v>
      </c>
      <c r="SNI191" s="367">
        <f t="shared" si="322"/>
        <v>0</v>
      </c>
      <c r="SNJ191" s="367">
        <f t="shared" si="322"/>
        <v>0</v>
      </c>
      <c r="SNK191" s="367">
        <f t="shared" si="322"/>
        <v>0</v>
      </c>
      <c r="SNL191" s="367">
        <f t="shared" si="322"/>
        <v>0</v>
      </c>
      <c r="SNM191" s="367">
        <f t="shared" si="322"/>
        <v>0</v>
      </c>
      <c r="SNN191" s="367">
        <f t="shared" si="322"/>
        <v>0</v>
      </c>
      <c r="SNO191" s="367">
        <f t="shared" si="322"/>
        <v>0</v>
      </c>
      <c r="SNP191" s="367">
        <f t="shared" si="322"/>
        <v>0</v>
      </c>
      <c r="SNQ191" s="367">
        <f t="shared" si="322"/>
        <v>0</v>
      </c>
      <c r="SNR191" s="367">
        <f t="shared" si="322"/>
        <v>0</v>
      </c>
      <c r="SNS191" s="367">
        <f t="shared" si="322"/>
        <v>0</v>
      </c>
      <c r="SNT191" s="367">
        <f t="shared" si="322"/>
        <v>0</v>
      </c>
      <c r="SNU191" s="367">
        <f t="shared" si="322"/>
        <v>0</v>
      </c>
      <c r="SNV191" s="367">
        <f t="shared" si="322"/>
        <v>0</v>
      </c>
      <c r="SNW191" s="367">
        <f t="shared" si="322"/>
        <v>0</v>
      </c>
      <c r="SNX191" s="367">
        <f t="shared" si="322"/>
        <v>0</v>
      </c>
      <c r="SNY191" s="367">
        <f t="shared" si="322"/>
        <v>0</v>
      </c>
      <c r="SNZ191" s="367">
        <f t="shared" si="322"/>
        <v>0</v>
      </c>
      <c r="SOA191" s="367">
        <f t="shared" si="322"/>
        <v>0</v>
      </c>
      <c r="SOB191" s="367">
        <f t="shared" si="322"/>
        <v>0</v>
      </c>
      <c r="SOC191" s="367">
        <f t="shared" si="322"/>
        <v>0</v>
      </c>
      <c r="SOD191" s="367">
        <f t="shared" si="322"/>
        <v>0</v>
      </c>
      <c r="SOE191" s="367">
        <f t="shared" si="322"/>
        <v>0</v>
      </c>
      <c r="SOF191" s="367">
        <f t="shared" si="322"/>
        <v>0</v>
      </c>
      <c r="SOG191" s="367">
        <f t="shared" si="322"/>
        <v>0</v>
      </c>
      <c r="SOH191" s="367">
        <f t="shared" si="322"/>
        <v>0</v>
      </c>
      <c r="SOI191" s="367">
        <f t="shared" si="322"/>
        <v>0</v>
      </c>
      <c r="SOJ191" s="367">
        <f t="shared" si="322"/>
        <v>0</v>
      </c>
      <c r="SOK191" s="367">
        <f t="shared" si="322"/>
        <v>0</v>
      </c>
      <c r="SOL191" s="367">
        <f t="shared" si="322"/>
        <v>0</v>
      </c>
      <c r="SOM191" s="367">
        <f t="shared" si="322"/>
        <v>0</v>
      </c>
      <c r="SON191" s="367">
        <f t="shared" si="322"/>
        <v>0</v>
      </c>
      <c r="SOO191" s="367">
        <f t="shared" si="322"/>
        <v>0</v>
      </c>
      <c r="SOP191" s="367">
        <f t="shared" si="322"/>
        <v>0</v>
      </c>
      <c r="SOQ191" s="367">
        <f t="shared" ref="SOQ191:SRB191" si="323">SOQ18+SOQ61+SOQ105+SOQ148</f>
        <v>0</v>
      </c>
      <c r="SOR191" s="367">
        <f t="shared" si="323"/>
        <v>0</v>
      </c>
      <c r="SOS191" s="367">
        <f t="shared" si="323"/>
        <v>0</v>
      </c>
      <c r="SOT191" s="367">
        <f t="shared" si="323"/>
        <v>0</v>
      </c>
      <c r="SOU191" s="367">
        <f t="shared" si="323"/>
        <v>0</v>
      </c>
      <c r="SOV191" s="367">
        <f t="shared" si="323"/>
        <v>0</v>
      </c>
      <c r="SOW191" s="367">
        <f t="shared" si="323"/>
        <v>0</v>
      </c>
      <c r="SOX191" s="367">
        <f t="shared" si="323"/>
        <v>0</v>
      </c>
      <c r="SOY191" s="367">
        <f t="shared" si="323"/>
        <v>0</v>
      </c>
      <c r="SOZ191" s="367">
        <f t="shared" si="323"/>
        <v>0</v>
      </c>
      <c r="SPA191" s="367">
        <f t="shared" si="323"/>
        <v>0</v>
      </c>
      <c r="SPB191" s="367">
        <f t="shared" si="323"/>
        <v>0</v>
      </c>
      <c r="SPC191" s="367">
        <f t="shared" si="323"/>
        <v>0</v>
      </c>
      <c r="SPD191" s="367">
        <f t="shared" si="323"/>
        <v>0</v>
      </c>
      <c r="SPE191" s="367">
        <f t="shared" si="323"/>
        <v>0</v>
      </c>
      <c r="SPF191" s="367">
        <f t="shared" si="323"/>
        <v>0</v>
      </c>
      <c r="SPG191" s="367">
        <f t="shared" si="323"/>
        <v>0</v>
      </c>
      <c r="SPH191" s="367">
        <f t="shared" si="323"/>
        <v>0</v>
      </c>
      <c r="SPI191" s="367">
        <f t="shared" si="323"/>
        <v>0</v>
      </c>
      <c r="SPJ191" s="367">
        <f t="shared" si="323"/>
        <v>0</v>
      </c>
      <c r="SPK191" s="367">
        <f t="shared" si="323"/>
        <v>0</v>
      </c>
      <c r="SPL191" s="367">
        <f t="shared" si="323"/>
        <v>0</v>
      </c>
      <c r="SPM191" s="367">
        <f t="shared" si="323"/>
        <v>0</v>
      </c>
      <c r="SPN191" s="367">
        <f t="shared" si="323"/>
        <v>0</v>
      </c>
      <c r="SPO191" s="367">
        <f t="shared" si="323"/>
        <v>0</v>
      </c>
      <c r="SPP191" s="367">
        <f t="shared" si="323"/>
        <v>0</v>
      </c>
      <c r="SPQ191" s="367">
        <f t="shared" si="323"/>
        <v>0</v>
      </c>
      <c r="SPR191" s="367">
        <f t="shared" si="323"/>
        <v>0</v>
      </c>
      <c r="SPS191" s="367">
        <f t="shared" si="323"/>
        <v>0</v>
      </c>
      <c r="SPT191" s="367">
        <f t="shared" si="323"/>
        <v>0</v>
      </c>
      <c r="SPU191" s="367">
        <f t="shared" si="323"/>
        <v>0</v>
      </c>
      <c r="SPV191" s="367">
        <f t="shared" si="323"/>
        <v>0</v>
      </c>
      <c r="SPW191" s="367">
        <f t="shared" si="323"/>
        <v>0</v>
      </c>
      <c r="SPX191" s="367">
        <f t="shared" si="323"/>
        <v>0</v>
      </c>
      <c r="SPY191" s="367">
        <f t="shared" si="323"/>
        <v>0</v>
      </c>
      <c r="SPZ191" s="367">
        <f t="shared" si="323"/>
        <v>0</v>
      </c>
      <c r="SQA191" s="367">
        <f t="shared" si="323"/>
        <v>0</v>
      </c>
      <c r="SQB191" s="367">
        <f t="shared" si="323"/>
        <v>0</v>
      </c>
      <c r="SQC191" s="367">
        <f t="shared" si="323"/>
        <v>0</v>
      </c>
      <c r="SQD191" s="367">
        <f t="shared" si="323"/>
        <v>0</v>
      </c>
      <c r="SQE191" s="367">
        <f t="shared" si="323"/>
        <v>0</v>
      </c>
      <c r="SQF191" s="367">
        <f t="shared" si="323"/>
        <v>0</v>
      </c>
      <c r="SQG191" s="367">
        <f t="shared" si="323"/>
        <v>0</v>
      </c>
      <c r="SQH191" s="367">
        <f t="shared" si="323"/>
        <v>0</v>
      </c>
      <c r="SQI191" s="367">
        <f t="shared" si="323"/>
        <v>0</v>
      </c>
      <c r="SQJ191" s="367">
        <f t="shared" si="323"/>
        <v>0</v>
      </c>
      <c r="SQK191" s="367">
        <f t="shared" si="323"/>
        <v>0</v>
      </c>
      <c r="SQL191" s="367">
        <f t="shared" si="323"/>
        <v>0</v>
      </c>
      <c r="SQM191" s="367">
        <f t="shared" si="323"/>
        <v>0</v>
      </c>
      <c r="SQN191" s="367">
        <f t="shared" si="323"/>
        <v>0</v>
      </c>
      <c r="SQO191" s="367">
        <f t="shared" si="323"/>
        <v>0</v>
      </c>
      <c r="SQP191" s="367">
        <f t="shared" si="323"/>
        <v>0</v>
      </c>
      <c r="SQQ191" s="367">
        <f t="shared" si="323"/>
        <v>0</v>
      </c>
      <c r="SQR191" s="367">
        <f t="shared" si="323"/>
        <v>0</v>
      </c>
      <c r="SQS191" s="367">
        <f t="shared" si="323"/>
        <v>0</v>
      </c>
      <c r="SQT191" s="367">
        <f t="shared" si="323"/>
        <v>0</v>
      </c>
      <c r="SQU191" s="367">
        <f t="shared" si="323"/>
        <v>0</v>
      </c>
      <c r="SQV191" s="367">
        <f t="shared" si="323"/>
        <v>0</v>
      </c>
      <c r="SQW191" s="367">
        <f t="shared" si="323"/>
        <v>0</v>
      </c>
      <c r="SQX191" s="367">
        <f t="shared" si="323"/>
        <v>0</v>
      </c>
      <c r="SQY191" s="367">
        <f t="shared" si="323"/>
        <v>0</v>
      </c>
      <c r="SQZ191" s="367">
        <f t="shared" si="323"/>
        <v>0</v>
      </c>
      <c r="SRA191" s="367">
        <f t="shared" si="323"/>
        <v>0</v>
      </c>
      <c r="SRB191" s="367">
        <f t="shared" si="323"/>
        <v>0</v>
      </c>
      <c r="SRC191" s="367">
        <f t="shared" ref="SRC191:STN191" si="324">SRC18+SRC61+SRC105+SRC148</f>
        <v>0</v>
      </c>
      <c r="SRD191" s="367">
        <f t="shared" si="324"/>
        <v>0</v>
      </c>
      <c r="SRE191" s="367">
        <f t="shared" si="324"/>
        <v>0</v>
      </c>
      <c r="SRF191" s="367">
        <f t="shared" si="324"/>
        <v>0</v>
      </c>
      <c r="SRG191" s="367">
        <f t="shared" si="324"/>
        <v>0</v>
      </c>
      <c r="SRH191" s="367">
        <f t="shared" si="324"/>
        <v>0</v>
      </c>
      <c r="SRI191" s="367">
        <f t="shared" si="324"/>
        <v>0</v>
      </c>
      <c r="SRJ191" s="367">
        <f t="shared" si="324"/>
        <v>0</v>
      </c>
      <c r="SRK191" s="367">
        <f t="shared" si="324"/>
        <v>0</v>
      </c>
      <c r="SRL191" s="367">
        <f t="shared" si="324"/>
        <v>0</v>
      </c>
      <c r="SRM191" s="367">
        <f t="shared" si="324"/>
        <v>0</v>
      </c>
      <c r="SRN191" s="367">
        <f t="shared" si="324"/>
        <v>0</v>
      </c>
      <c r="SRO191" s="367">
        <f t="shared" si="324"/>
        <v>0</v>
      </c>
      <c r="SRP191" s="367">
        <f t="shared" si="324"/>
        <v>0</v>
      </c>
      <c r="SRQ191" s="367">
        <f t="shared" si="324"/>
        <v>0</v>
      </c>
      <c r="SRR191" s="367">
        <f t="shared" si="324"/>
        <v>0</v>
      </c>
      <c r="SRS191" s="367">
        <f t="shared" si="324"/>
        <v>0</v>
      </c>
      <c r="SRT191" s="367">
        <f t="shared" si="324"/>
        <v>0</v>
      </c>
      <c r="SRU191" s="367">
        <f t="shared" si="324"/>
        <v>0</v>
      </c>
      <c r="SRV191" s="367">
        <f t="shared" si="324"/>
        <v>0</v>
      </c>
      <c r="SRW191" s="367">
        <f t="shared" si="324"/>
        <v>0</v>
      </c>
      <c r="SRX191" s="367">
        <f t="shared" si="324"/>
        <v>0</v>
      </c>
      <c r="SRY191" s="367">
        <f t="shared" si="324"/>
        <v>0</v>
      </c>
      <c r="SRZ191" s="367">
        <f t="shared" si="324"/>
        <v>0</v>
      </c>
      <c r="SSA191" s="367">
        <f t="shared" si="324"/>
        <v>0</v>
      </c>
      <c r="SSB191" s="367">
        <f t="shared" si="324"/>
        <v>0</v>
      </c>
      <c r="SSC191" s="367">
        <f t="shared" si="324"/>
        <v>0</v>
      </c>
      <c r="SSD191" s="367">
        <f t="shared" si="324"/>
        <v>0</v>
      </c>
      <c r="SSE191" s="367">
        <f t="shared" si="324"/>
        <v>0</v>
      </c>
      <c r="SSF191" s="367">
        <f t="shared" si="324"/>
        <v>0</v>
      </c>
      <c r="SSG191" s="367">
        <f t="shared" si="324"/>
        <v>0</v>
      </c>
      <c r="SSH191" s="367">
        <f t="shared" si="324"/>
        <v>0</v>
      </c>
      <c r="SSI191" s="367">
        <f t="shared" si="324"/>
        <v>0</v>
      </c>
      <c r="SSJ191" s="367">
        <f t="shared" si="324"/>
        <v>0</v>
      </c>
      <c r="SSK191" s="367">
        <f t="shared" si="324"/>
        <v>0</v>
      </c>
      <c r="SSL191" s="367">
        <f t="shared" si="324"/>
        <v>0</v>
      </c>
      <c r="SSM191" s="367">
        <f t="shared" si="324"/>
        <v>0</v>
      </c>
      <c r="SSN191" s="367">
        <f t="shared" si="324"/>
        <v>0</v>
      </c>
      <c r="SSO191" s="367">
        <f t="shared" si="324"/>
        <v>0</v>
      </c>
      <c r="SSP191" s="367">
        <f t="shared" si="324"/>
        <v>0</v>
      </c>
      <c r="SSQ191" s="367">
        <f t="shared" si="324"/>
        <v>0</v>
      </c>
      <c r="SSR191" s="367">
        <f t="shared" si="324"/>
        <v>0</v>
      </c>
      <c r="SSS191" s="367">
        <f t="shared" si="324"/>
        <v>0</v>
      </c>
      <c r="SST191" s="367">
        <f t="shared" si="324"/>
        <v>0</v>
      </c>
      <c r="SSU191" s="367">
        <f t="shared" si="324"/>
        <v>0</v>
      </c>
      <c r="SSV191" s="367">
        <f t="shared" si="324"/>
        <v>0</v>
      </c>
      <c r="SSW191" s="367">
        <f t="shared" si="324"/>
        <v>0</v>
      </c>
      <c r="SSX191" s="367">
        <f t="shared" si="324"/>
        <v>0</v>
      </c>
      <c r="SSY191" s="367">
        <f t="shared" si="324"/>
        <v>0</v>
      </c>
      <c r="SSZ191" s="367">
        <f t="shared" si="324"/>
        <v>0</v>
      </c>
      <c r="STA191" s="367">
        <f t="shared" si="324"/>
        <v>0</v>
      </c>
      <c r="STB191" s="367">
        <f t="shared" si="324"/>
        <v>0</v>
      </c>
      <c r="STC191" s="367">
        <f t="shared" si="324"/>
        <v>0</v>
      </c>
      <c r="STD191" s="367">
        <f t="shared" si="324"/>
        <v>0</v>
      </c>
      <c r="STE191" s="367">
        <f t="shared" si="324"/>
        <v>0</v>
      </c>
      <c r="STF191" s="367">
        <f t="shared" si="324"/>
        <v>0</v>
      </c>
      <c r="STG191" s="367">
        <f t="shared" si="324"/>
        <v>0</v>
      </c>
      <c r="STH191" s="367">
        <f t="shared" si="324"/>
        <v>0</v>
      </c>
      <c r="STI191" s="367">
        <f t="shared" si="324"/>
        <v>0</v>
      </c>
      <c r="STJ191" s="367">
        <f t="shared" si="324"/>
        <v>0</v>
      </c>
      <c r="STK191" s="367">
        <f t="shared" si="324"/>
        <v>0</v>
      </c>
      <c r="STL191" s="367">
        <f t="shared" si="324"/>
        <v>0</v>
      </c>
      <c r="STM191" s="367">
        <f t="shared" si="324"/>
        <v>0</v>
      </c>
      <c r="STN191" s="367">
        <f t="shared" si="324"/>
        <v>0</v>
      </c>
      <c r="STO191" s="367">
        <f t="shared" ref="STO191:SVZ191" si="325">STO18+STO61+STO105+STO148</f>
        <v>0</v>
      </c>
      <c r="STP191" s="367">
        <f t="shared" si="325"/>
        <v>0</v>
      </c>
      <c r="STQ191" s="367">
        <f t="shared" si="325"/>
        <v>0</v>
      </c>
      <c r="STR191" s="367">
        <f t="shared" si="325"/>
        <v>0</v>
      </c>
      <c r="STS191" s="367">
        <f t="shared" si="325"/>
        <v>0</v>
      </c>
      <c r="STT191" s="367">
        <f t="shared" si="325"/>
        <v>0</v>
      </c>
      <c r="STU191" s="367">
        <f t="shared" si="325"/>
        <v>0</v>
      </c>
      <c r="STV191" s="367">
        <f t="shared" si="325"/>
        <v>0</v>
      </c>
      <c r="STW191" s="367">
        <f t="shared" si="325"/>
        <v>0</v>
      </c>
      <c r="STX191" s="367">
        <f t="shared" si="325"/>
        <v>0</v>
      </c>
      <c r="STY191" s="367">
        <f t="shared" si="325"/>
        <v>0</v>
      </c>
      <c r="STZ191" s="367">
        <f t="shared" si="325"/>
        <v>0</v>
      </c>
      <c r="SUA191" s="367">
        <f t="shared" si="325"/>
        <v>0</v>
      </c>
      <c r="SUB191" s="367">
        <f t="shared" si="325"/>
        <v>0</v>
      </c>
      <c r="SUC191" s="367">
        <f t="shared" si="325"/>
        <v>0</v>
      </c>
      <c r="SUD191" s="367">
        <f t="shared" si="325"/>
        <v>0</v>
      </c>
      <c r="SUE191" s="367">
        <f t="shared" si="325"/>
        <v>0</v>
      </c>
      <c r="SUF191" s="367">
        <f t="shared" si="325"/>
        <v>0</v>
      </c>
      <c r="SUG191" s="367">
        <f t="shared" si="325"/>
        <v>0</v>
      </c>
      <c r="SUH191" s="367">
        <f t="shared" si="325"/>
        <v>0</v>
      </c>
      <c r="SUI191" s="367">
        <f t="shared" si="325"/>
        <v>0</v>
      </c>
      <c r="SUJ191" s="367">
        <f t="shared" si="325"/>
        <v>0</v>
      </c>
      <c r="SUK191" s="367">
        <f t="shared" si="325"/>
        <v>0</v>
      </c>
      <c r="SUL191" s="367">
        <f t="shared" si="325"/>
        <v>0</v>
      </c>
      <c r="SUM191" s="367">
        <f t="shared" si="325"/>
        <v>0</v>
      </c>
      <c r="SUN191" s="367">
        <f t="shared" si="325"/>
        <v>0</v>
      </c>
      <c r="SUO191" s="367">
        <f t="shared" si="325"/>
        <v>0</v>
      </c>
      <c r="SUP191" s="367">
        <f t="shared" si="325"/>
        <v>0</v>
      </c>
      <c r="SUQ191" s="367">
        <f t="shared" si="325"/>
        <v>0</v>
      </c>
      <c r="SUR191" s="367">
        <f t="shared" si="325"/>
        <v>0</v>
      </c>
      <c r="SUS191" s="367">
        <f t="shared" si="325"/>
        <v>0</v>
      </c>
      <c r="SUT191" s="367">
        <f t="shared" si="325"/>
        <v>0</v>
      </c>
      <c r="SUU191" s="367">
        <f t="shared" si="325"/>
        <v>0</v>
      </c>
      <c r="SUV191" s="367">
        <f t="shared" si="325"/>
        <v>0</v>
      </c>
      <c r="SUW191" s="367">
        <f t="shared" si="325"/>
        <v>0</v>
      </c>
      <c r="SUX191" s="367">
        <f t="shared" si="325"/>
        <v>0</v>
      </c>
      <c r="SUY191" s="367">
        <f t="shared" si="325"/>
        <v>0</v>
      </c>
      <c r="SUZ191" s="367">
        <f t="shared" si="325"/>
        <v>0</v>
      </c>
      <c r="SVA191" s="367">
        <f t="shared" si="325"/>
        <v>0</v>
      </c>
      <c r="SVB191" s="367">
        <f t="shared" si="325"/>
        <v>0</v>
      </c>
      <c r="SVC191" s="367">
        <f t="shared" si="325"/>
        <v>0</v>
      </c>
      <c r="SVD191" s="367">
        <f t="shared" si="325"/>
        <v>0</v>
      </c>
      <c r="SVE191" s="367">
        <f t="shared" si="325"/>
        <v>0</v>
      </c>
      <c r="SVF191" s="367">
        <f t="shared" si="325"/>
        <v>0</v>
      </c>
      <c r="SVG191" s="367">
        <f t="shared" si="325"/>
        <v>0</v>
      </c>
      <c r="SVH191" s="367">
        <f t="shared" si="325"/>
        <v>0</v>
      </c>
      <c r="SVI191" s="367">
        <f t="shared" si="325"/>
        <v>0</v>
      </c>
      <c r="SVJ191" s="367">
        <f t="shared" si="325"/>
        <v>0</v>
      </c>
      <c r="SVK191" s="367">
        <f t="shared" si="325"/>
        <v>0</v>
      </c>
      <c r="SVL191" s="367">
        <f t="shared" si="325"/>
        <v>0</v>
      </c>
      <c r="SVM191" s="367">
        <f t="shared" si="325"/>
        <v>0</v>
      </c>
      <c r="SVN191" s="367">
        <f t="shared" si="325"/>
        <v>0</v>
      </c>
      <c r="SVO191" s="367">
        <f t="shared" si="325"/>
        <v>0</v>
      </c>
      <c r="SVP191" s="367">
        <f t="shared" si="325"/>
        <v>0</v>
      </c>
      <c r="SVQ191" s="367">
        <f t="shared" si="325"/>
        <v>0</v>
      </c>
      <c r="SVR191" s="367">
        <f t="shared" si="325"/>
        <v>0</v>
      </c>
      <c r="SVS191" s="367">
        <f t="shared" si="325"/>
        <v>0</v>
      </c>
      <c r="SVT191" s="367">
        <f t="shared" si="325"/>
        <v>0</v>
      </c>
      <c r="SVU191" s="367">
        <f t="shared" si="325"/>
        <v>0</v>
      </c>
      <c r="SVV191" s="367">
        <f t="shared" si="325"/>
        <v>0</v>
      </c>
      <c r="SVW191" s="367">
        <f t="shared" si="325"/>
        <v>0</v>
      </c>
      <c r="SVX191" s="367">
        <f t="shared" si="325"/>
        <v>0</v>
      </c>
      <c r="SVY191" s="367">
        <f t="shared" si="325"/>
        <v>0</v>
      </c>
      <c r="SVZ191" s="367">
        <f t="shared" si="325"/>
        <v>0</v>
      </c>
      <c r="SWA191" s="367">
        <f t="shared" ref="SWA191:SYL191" si="326">SWA18+SWA61+SWA105+SWA148</f>
        <v>0</v>
      </c>
      <c r="SWB191" s="367">
        <f t="shared" si="326"/>
        <v>0</v>
      </c>
      <c r="SWC191" s="367">
        <f t="shared" si="326"/>
        <v>0</v>
      </c>
      <c r="SWD191" s="367">
        <f t="shared" si="326"/>
        <v>0</v>
      </c>
      <c r="SWE191" s="367">
        <f t="shared" si="326"/>
        <v>0</v>
      </c>
      <c r="SWF191" s="367">
        <f t="shared" si="326"/>
        <v>0</v>
      </c>
      <c r="SWG191" s="367">
        <f t="shared" si="326"/>
        <v>0</v>
      </c>
      <c r="SWH191" s="367">
        <f t="shared" si="326"/>
        <v>0</v>
      </c>
      <c r="SWI191" s="367">
        <f t="shared" si="326"/>
        <v>0</v>
      </c>
      <c r="SWJ191" s="367">
        <f t="shared" si="326"/>
        <v>0</v>
      </c>
      <c r="SWK191" s="367">
        <f t="shared" si="326"/>
        <v>0</v>
      </c>
      <c r="SWL191" s="367">
        <f t="shared" si="326"/>
        <v>0</v>
      </c>
      <c r="SWM191" s="367">
        <f t="shared" si="326"/>
        <v>0</v>
      </c>
      <c r="SWN191" s="367">
        <f t="shared" si="326"/>
        <v>0</v>
      </c>
      <c r="SWO191" s="367">
        <f t="shared" si="326"/>
        <v>0</v>
      </c>
      <c r="SWP191" s="367">
        <f t="shared" si="326"/>
        <v>0</v>
      </c>
      <c r="SWQ191" s="367">
        <f t="shared" si="326"/>
        <v>0</v>
      </c>
      <c r="SWR191" s="367">
        <f t="shared" si="326"/>
        <v>0</v>
      </c>
      <c r="SWS191" s="367">
        <f t="shared" si="326"/>
        <v>0</v>
      </c>
      <c r="SWT191" s="367">
        <f t="shared" si="326"/>
        <v>0</v>
      </c>
      <c r="SWU191" s="367">
        <f t="shared" si="326"/>
        <v>0</v>
      </c>
      <c r="SWV191" s="367">
        <f t="shared" si="326"/>
        <v>0</v>
      </c>
      <c r="SWW191" s="367">
        <f t="shared" si="326"/>
        <v>0</v>
      </c>
      <c r="SWX191" s="367">
        <f t="shared" si="326"/>
        <v>0</v>
      </c>
      <c r="SWY191" s="367">
        <f t="shared" si="326"/>
        <v>0</v>
      </c>
      <c r="SWZ191" s="367">
        <f t="shared" si="326"/>
        <v>0</v>
      </c>
      <c r="SXA191" s="367">
        <f t="shared" si="326"/>
        <v>0</v>
      </c>
      <c r="SXB191" s="367">
        <f t="shared" si="326"/>
        <v>0</v>
      </c>
      <c r="SXC191" s="367">
        <f t="shared" si="326"/>
        <v>0</v>
      </c>
      <c r="SXD191" s="367">
        <f t="shared" si="326"/>
        <v>0</v>
      </c>
      <c r="SXE191" s="367">
        <f t="shared" si="326"/>
        <v>0</v>
      </c>
      <c r="SXF191" s="367">
        <f t="shared" si="326"/>
        <v>0</v>
      </c>
      <c r="SXG191" s="367">
        <f t="shared" si="326"/>
        <v>0</v>
      </c>
      <c r="SXH191" s="367">
        <f t="shared" si="326"/>
        <v>0</v>
      </c>
      <c r="SXI191" s="367">
        <f t="shared" si="326"/>
        <v>0</v>
      </c>
      <c r="SXJ191" s="367">
        <f t="shared" si="326"/>
        <v>0</v>
      </c>
      <c r="SXK191" s="367">
        <f t="shared" si="326"/>
        <v>0</v>
      </c>
      <c r="SXL191" s="367">
        <f t="shared" si="326"/>
        <v>0</v>
      </c>
      <c r="SXM191" s="367">
        <f t="shared" si="326"/>
        <v>0</v>
      </c>
      <c r="SXN191" s="367">
        <f t="shared" si="326"/>
        <v>0</v>
      </c>
      <c r="SXO191" s="367">
        <f t="shared" si="326"/>
        <v>0</v>
      </c>
      <c r="SXP191" s="367">
        <f t="shared" si="326"/>
        <v>0</v>
      </c>
      <c r="SXQ191" s="367">
        <f t="shared" si="326"/>
        <v>0</v>
      </c>
      <c r="SXR191" s="367">
        <f t="shared" si="326"/>
        <v>0</v>
      </c>
      <c r="SXS191" s="367">
        <f t="shared" si="326"/>
        <v>0</v>
      </c>
      <c r="SXT191" s="367">
        <f t="shared" si="326"/>
        <v>0</v>
      </c>
      <c r="SXU191" s="367">
        <f t="shared" si="326"/>
        <v>0</v>
      </c>
      <c r="SXV191" s="367">
        <f t="shared" si="326"/>
        <v>0</v>
      </c>
      <c r="SXW191" s="367">
        <f t="shared" si="326"/>
        <v>0</v>
      </c>
      <c r="SXX191" s="367">
        <f t="shared" si="326"/>
        <v>0</v>
      </c>
      <c r="SXY191" s="367">
        <f t="shared" si="326"/>
        <v>0</v>
      </c>
      <c r="SXZ191" s="367">
        <f t="shared" si="326"/>
        <v>0</v>
      </c>
      <c r="SYA191" s="367">
        <f t="shared" si="326"/>
        <v>0</v>
      </c>
      <c r="SYB191" s="367">
        <f t="shared" si="326"/>
        <v>0</v>
      </c>
      <c r="SYC191" s="367">
        <f t="shared" si="326"/>
        <v>0</v>
      </c>
      <c r="SYD191" s="367">
        <f t="shared" si="326"/>
        <v>0</v>
      </c>
      <c r="SYE191" s="367">
        <f t="shared" si="326"/>
        <v>0</v>
      </c>
      <c r="SYF191" s="367">
        <f t="shared" si="326"/>
        <v>0</v>
      </c>
      <c r="SYG191" s="367">
        <f t="shared" si="326"/>
        <v>0</v>
      </c>
      <c r="SYH191" s="367">
        <f t="shared" si="326"/>
        <v>0</v>
      </c>
      <c r="SYI191" s="367">
        <f t="shared" si="326"/>
        <v>0</v>
      </c>
      <c r="SYJ191" s="367">
        <f t="shared" si="326"/>
        <v>0</v>
      </c>
      <c r="SYK191" s="367">
        <f t="shared" si="326"/>
        <v>0</v>
      </c>
      <c r="SYL191" s="367">
        <f t="shared" si="326"/>
        <v>0</v>
      </c>
      <c r="SYM191" s="367">
        <f t="shared" ref="SYM191:TAX191" si="327">SYM18+SYM61+SYM105+SYM148</f>
        <v>0</v>
      </c>
      <c r="SYN191" s="367">
        <f t="shared" si="327"/>
        <v>0</v>
      </c>
      <c r="SYO191" s="367">
        <f t="shared" si="327"/>
        <v>0</v>
      </c>
      <c r="SYP191" s="367">
        <f t="shared" si="327"/>
        <v>0</v>
      </c>
      <c r="SYQ191" s="367">
        <f t="shared" si="327"/>
        <v>0</v>
      </c>
      <c r="SYR191" s="367">
        <f t="shared" si="327"/>
        <v>0</v>
      </c>
      <c r="SYS191" s="367">
        <f t="shared" si="327"/>
        <v>0</v>
      </c>
      <c r="SYT191" s="367">
        <f t="shared" si="327"/>
        <v>0</v>
      </c>
      <c r="SYU191" s="367">
        <f t="shared" si="327"/>
        <v>0</v>
      </c>
      <c r="SYV191" s="367">
        <f t="shared" si="327"/>
        <v>0</v>
      </c>
      <c r="SYW191" s="367">
        <f t="shared" si="327"/>
        <v>0</v>
      </c>
      <c r="SYX191" s="367">
        <f t="shared" si="327"/>
        <v>0</v>
      </c>
      <c r="SYY191" s="367">
        <f t="shared" si="327"/>
        <v>0</v>
      </c>
      <c r="SYZ191" s="367">
        <f t="shared" si="327"/>
        <v>0</v>
      </c>
      <c r="SZA191" s="367">
        <f t="shared" si="327"/>
        <v>0</v>
      </c>
      <c r="SZB191" s="367">
        <f t="shared" si="327"/>
        <v>0</v>
      </c>
      <c r="SZC191" s="367">
        <f t="shared" si="327"/>
        <v>0</v>
      </c>
      <c r="SZD191" s="367">
        <f t="shared" si="327"/>
        <v>0</v>
      </c>
      <c r="SZE191" s="367">
        <f t="shared" si="327"/>
        <v>0</v>
      </c>
      <c r="SZF191" s="367">
        <f t="shared" si="327"/>
        <v>0</v>
      </c>
      <c r="SZG191" s="367">
        <f t="shared" si="327"/>
        <v>0</v>
      </c>
      <c r="SZH191" s="367">
        <f t="shared" si="327"/>
        <v>0</v>
      </c>
      <c r="SZI191" s="367">
        <f t="shared" si="327"/>
        <v>0</v>
      </c>
      <c r="SZJ191" s="367">
        <f t="shared" si="327"/>
        <v>0</v>
      </c>
      <c r="SZK191" s="367">
        <f t="shared" si="327"/>
        <v>0</v>
      </c>
      <c r="SZL191" s="367">
        <f t="shared" si="327"/>
        <v>0</v>
      </c>
      <c r="SZM191" s="367">
        <f t="shared" si="327"/>
        <v>0</v>
      </c>
      <c r="SZN191" s="367">
        <f t="shared" si="327"/>
        <v>0</v>
      </c>
      <c r="SZO191" s="367">
        <f t="shared" si="327"/>
        <v>0</v>
      </c>
      <c r="SZP191" s="367">
        <f t="shared" si="327"/>
        <v>0</v>
      </c>
      <c r="SZQ191" s="367">
        <f t="shared" si="327"/>
        <v>0</v>
      </c>
      <c r="SZR191" s="367">
        <f t="shared" si="327"/>
        <v>0</v>
      </c>
      <c r="SZS191" s="367">
        <f t="shared" si="327"/>
        <v>0</v>
      </c>
      <c r="SZT191" s="367">
        <f t="shared" si="327"/>
        <v>0</v>
      </c>
      <c r="SZU191" s="367">
        <f t="shared" si="327"/>
        <v>0</v>
      </c>
      <c r="SZV191" s="367">
        <f t="shared" si="327"/>
        <v>0</v>
      </c>
      <c r="SZW191" s="367">
        <f t="shared" si="327"/>
        <v>0</v>
      </c>
      <c r="SZX191" s="367">
        <f t="shared" si="327"/>
        <v>0</v>
      </c>
      <c r="SZY191" s="367">
        <f t="shared" si="327"/>
        <v>0</v>
      </c>
      <c r="SZZ191" s="367">
        <f t="shared" si="327"/>
        <v>0</v>
      </c>
      <c r="TAA191" s="367">
        <f t="shared" si="327"/>
        <v>0</v>
      </c>
      <c r="TAB191" s="367">
        <f t="shared" si="327"/>
        <v>0</v>
      </c>
      <c r="TAC191" s="367">
        <f t="shared" si="327"/>
        <v>0</v>
      </c>
      <c r="TAD191" s="367">
        <f t="shared" si="327"/>
        <v>0</v>
      </c>
      <c r="TAE191" s="367">
        <f t="shared" si="327"/>
        <v>0</v>
      </c>
      <c r="TAF191" s="367">
        <f t="shared" si="327"/>
        <v>0</v>
      </c>
      <c r="TAG191" s="367">
        <f t="shared" si="327"/>
        <v>0</v>
      </c>
      <c r="TAH191" s="367">
        <f t="shared" si="327"/>
        <v>0</v>
      </c>
      <c r="TAI191" s="367">
        <f t="shared" si="327"/>
        <v>0</v>
      </c>
      <c r="TAJ191" s="367">
        <f t="shared" si="327"/>
        <v>0</v>
      </c>
      <c r="TAK191" s="367">
        <f t="shared" si="327"/>
        <v>0</v>
      </c>
      <c r="TAL191" s="367">
        <f t="shared" si="327"/>
        <v>0</v>
      </c>
      <c r="TAM191" s="367">
        <f t="shared" si="327"/>
        <v>0</v>
      </c>
      <c r="TAN191" s="367">
        <f t="shared" si="327"/>
        <v>0</v>
      </c>
      <c r="TAO191" s="367">
        <f t="shared" si="327"/>
        <v>0</v>
      </c>
      <c r="TAP191" s="367">
        <f t="shared" si="327"/>
        <v>0</v>
      </c>
      <c r="TAQ191" s="367">
        <f t="shared" si="327"/>
        <v>0</v>
      </c>
      <c r="TAR191" s="367">
        <f t="shared" si="327"/>
        <v>0</v>
      </c>
      <c r="TAS191" s="367">
        <f t="shared" si="327"/>
        <v>0</v>
      </c>
      <c r="TAT191" s="367">
        <f t="shared" si="327"/>
        <v>0</v>
      </c>
      <c r="TAU191" s="367">
        <f t="shared" si="327"/>
        <v>0</v>
      </c>
      <c r="TAV191" s="367">
        <f t="shared" si="327"/>
        <v>0</v>
      </c>
      <c r="TAW191" s="367">
        <f t="shared" si="327"/>
        <v>0</v>
      </c>
      <c r="TAX191" s="367">
        <f t="shared" si="327"/>
        <v>0</v>
      </c>
      <c r="TAY191" s="367">
        <f t="shared" ref="TAY191:TDJ191" si="328">TAY18+TAY61+TAY105+TAY148</f>
        <v>0</v>
      </c>
      <c r="TAZ191" s="367">
        <f t="shared" si="328"/>
        <v>0</v>
      </c>
      <c r="TBA191" s="367">
        <f t="shared" si="328"/>
        <v>0</v>
      </c>
      <c r="TBB191" s="367">
        <f t="shared" si="328"/>
        <v>0</v>
      </c>
      <c r="TBC191" s="367">
        <f t="shared" si="328"/>
        <v>0</v>
      </c>
      <c r="TBD191" s="367">
        <f t="shared" si="328"/>
        <v>0</v>
      </c>
      <c r="TBE191" s="367">
        <f t="shared" si="328"/>
        <v>0</v>
      </c>
      <c r="TBF191" s="367">
        <f t="shared" si="328"/>
        <v>0</v>
      </c>
      <c r="TBG191" s="367">
        <f t="shared" si="328"/>
        <v>0</v>
      </c>
      <c r="TBH191" s="367">
        <f t="shared" si="328"/>
        <v>0</v>
      </c>
      <c r="TBI191" s="367">
        <f t="shared" si="328"/>
        <v>0</v>
      </c>
      <c r="TBJ191" s="367">
        <f t="shared" si="328"/>
        <v>0</v>
      </c>
      <c r="TBK191" s="367">
        <f t="shared" si="328"/>
        <v>0</v>
      </c>
      <c r="TBL191" s="367">
        <f t="shared" si="328"/>
        <v>0</v>
      </c>
      <c r="TBM191" s="367">
        <f t="shared" si="328"/>
        <v>0</v>
      </c>
      <c r="TBN191" s="367">
        <f t="shared" si="328"/>
        <v>0</v>
      </c>
      <c r="TBO191" s="367">
        <f t="shared" si="328"/>
        <v>0</v>
      </c>
      <c r="TBP191" s="367">
        <f t="shared" si="328"/>
        <v>0</v>
      </c>
      <c r="TBQ191" s="367">
        <f t="shared" si="328"/>
        <v>0</v>
      </c>
      <c r="TBR191" s="367">
        <f t="shared" si="328"/>
        <v>0</v>
      </c>
      <c r="TBS191" s="367">
        <f t="shared" si="328"/>
        <v>0</v>
      </c>
      <c r="TBT191" s="367">
        <f t="shared" si="328"/>
        <v>0</v>
      </c>
      <c r="TBU191" s="367">
        <f t="shared" si="328"/>
        <v>0</v>
      </c>
      <c r="TBV191" s="367">
        <f t="shared" si="328"/>
        <v>0</v>
      </c>
      <c r="TBW191" s="367">
        <f t="shared" si="328"/>
        <v>0</v>
      </c>
      <c r="TBX191" s="367">
        <f t="shared" si="328"/>
        <v>0</v>
      </c>
      <c r="TBY191" s="367">
        <f t="shared" si="328"/>
        <v>0</v>
      </c>
      <c r="TBZ191" s="367">
        <f t="shared" si="328"/>
        <v>0</v>
      </c>
      <c r="TCA191" s="367">
        <f t="shared" si="328"/>
        <v>0</v>
      </c>
      <c r="TCB191" s="367">
        <f t="shared" si="328"/>
        <v>0</v>
      </c>
      <c r="TCC191" s="367">
        <f t="shared" si="328"/>
        <v>0</v>
      </c>
      <c r="TCD191" s="367">
        <f t="shared" si="328"/>
        <v>0</v>
      </c>
      <c r="TCE191" s="367">
        <f t="shared" si="328"/>
        <v>0</v>
      </c>
      <c r="TCF191" s="367">
        <f t="shared" si="328"/>
        <v>0</v>
      </c>
      <c r="TCG191" s="367">
        <f t="shared" si="328"/>
        <v>0</v>
      </c>
      <c r="TCH191" s="367">
        <f t="shared" si="328"/>
        <v>0</v>
      </c>
      <c r="TCI191" s="367">
        <f t="shared" si="328"/>
        <v>0</v>
      </c>
      <c r="TCJ191" s="367">
        <f t="shared" si="328"/>
        <v>0</v>
      </c>
      <c r="TCK191" s="367">
        <f t="shared" si="328"/>
        <v>0</v>
      </c>
      <c r="TCL191" s="367">
        <f t="shared" si="328"/>
        <v>0</v>
      </c>
      <c r="TCM191" s="367">
        <f t="shared" si="328"/>
        <v>0</v>
      </c>
      <c r="TCN191" s="367">
        <f t="shared" si="328"/>
        <v>0</v>
      </c>
      <c r="TCO191" s="367">
        <f t="shared" si="328"/>
        <v>0</v>
      </c>
      <c r="TCP191" s="367">
        <f t="shared" si="328"/>
        <v>0</v>
      </c>
      <c r="TCQ191" s="367">
        <f t="shared" si="328"/>
        <v>0</v>
      </c>
      <c r="TCR191" s="367">
        <f t="shared" si="328"/>
        <v>0</v>
      </c>
      <c r="TCS191" s="367">
        <f t="shared" si="328"/>
        <v>0</v>
      </c>
      <c r="TCT191" s="367">
        <f t="shared" si="328"/>
        <v>0</v>
      </c>
      <c r="TCU191" s="367">
        <f t="shared" si="328"/>
        <v>0</v>
      </c>
      <c r="TCV191" s="367">
        <f t="shared" si="328"/>
        <v>0</v>
      </c>
      <c r="TCW191" s="367">
        <f t="shared" si="328"/>
        <v>0</v>
      </c>
      <c r="TCX191" s="367">
        <f t="shared" si="328"/>
        <v>0</v>
      </c>
      <c r="TCY191" s="367">
        <f t="shared" si="328"/>
        <v>0</v>
      </c>
      <c r="TCZ191" s="367">
        <f t="shared" si="328"/>
        <v>0</v>
      </c>
      <c r="TDA191" s="367">
        <f t="shared" si="328"/>
        <v>0</v>
      </c>
      <c r="TDB191" s="367">
        <f t="shared" si="328"/>
        <v>0</v>
      </c>
      <c r="TDC191" s="367">
        <f t="shared" si="328"/>
        <v>0</v>
      </c>
      <c r="TDD191" s="367">
        <f t="shared" si="328"/>
        <v>0</v>
      </c>
      <c r="TDE191" s="367">
        <f t="shared" si="328"/>
        <v>0</v>
      </c>
      <c r="TDF191" s="367">
        <f t="shared" si="328"/>
        <v>0</v>
      </c>
      <c r="TDG191" s="367">
        <f t="shared" si="328"/>
        <v>0</v>
      </c>
      <c r="TDH191" s="367">
        <f t="shared" si="328"/>
        <v>0</v>
      </c>
      <c r="TDI191" s="367">
        <f t="shared" si="328"/>
        <v>0</v>
      </c>
      <c r="TDJ191" s="367">
        <f t="shared" si="328"/>
        <v>0</v>
      </c>
      <c r="TDK191" s="367">
        <f t="shared" ref="TDK191:TFV191" si="329">TDK18+TDK61+TDK105+TDK148</f>
        <v>0</v>
      </c>
      <c r="TDL191" s="367">
        <f t="shared" si="329"/>
        <v>0</v>
      </c>
      <c r="TDM191" s="367">
        <f t="shared" si="329"/>
        <v>0</v>
      </c>
      <c r="TDN191" s="367">
        <f t="shared" si="329"/>
        <v>0</v>
      </c>
      <c r="TDO191" s="367">
        <f t="shared" si="329"/>
        <v>0</v>
      </c>
      <c r="TDP191" s="367">
        <f t="shared" si="329"/>
        <v>0</v>
      </c>
      <c r="TDQ191" s="367">
        <f t="shared" si="329"/>
        <v>0</v>
      </c>
      <c r="TDR191" s="367">
        <f t="shared" si="329"/>
        <v>0</v>
      </c>
      <c r="TDS191" s="367">
        <f t="shared" si="329"/>
        <v>0</v>
      </c>
      <c r="TDT191" s="367">
        <f t="shared" si="329"/>
        <v>0</v>
      </c>
      <c r="TDU191" s="367">
        <f t="shared" si="329"/>
        <v>0</v>
      </c>
      <c r="TDV191" s="367">
        <f t="shared" si="329"/>
        <v>0</v>
      </c>
      <c r="TDW191" s="367">
        <f t="shared" si="329"/>
        <v>0</v>
      </c>
      <c r="TDX191" s="367">
        <f t="shared" si="329"/>
        <v>0</v>
      </c>
      <c r="TDY191" s="367">
        <f t="shared" si="329"/>
        <v>0</v>
      </c>
      <c r="TDZ191" s="367">
        <f t="shared" si="329"/>
        <v>0</v>
      </c>
      <c r="TEA191" s="367">
        <f t="shared" si="329"/>
        <v>0</v>
      </c>
      <c r="TEB191" s="367">
        <f t="shared" si="329"/>
        <v>0</v>
      </c>
      <c r="TEC191" s="367">
        <f t="shared" si="329"/>
        <v>0</v>
      </c>
      <c r="TED191" s="367">
        <f t="shared" si="329"/>
        <v>0</v>
      </c>
      <c r="TEE191" s="367">
        <f t="shared" si="329"/>
        <v>0</v>
      </c>
      <c r="TEF191" s="367">
        <f t="shared" si="329"/>
        <v>0</v>
      </c>
      <c r="TEG191" s="367">
        <f t="shared" si="329"/>
        <v>0</v>
      </c>
      <c r="TEH191" s="367">
        <f t="shared" si="329"/>
        <v>0</v>
      </c>
      <c r="TEI191" s="367">
        <f t="shared" si="329"/>
        <v>0</v>
      </c>
      <c r="TEJ191" s="367">
        <f t="shared" si="329"/>
        <v>0</v>
      </c>
      <c r="TEK191" s="367">
        <f t="shared" si="329"/>
        <v>0</v>
      </c>
      <c r="TEL191" s="367">
        <f t="shared" si="329"/>
        <v>0</v>
      </c>
      <c r="TEM191" s="367">
        <f t="shared" si="329"/>
        <v>0</v>
      </c>
      <c r="TEN191" s="367">
        <f t="shared" si="329"/>
        <v>0</v>
      </c>
      <c r="TEO191" s="367">
        <f t="shared" si="329"/>
        <v>0</v>
      </c>
      <c r="TEP191" s="367">
        <f t="shared" si="329"/>
        <v>0</v>
      </c>
      <c r="TEQ191" s="367">
        <f t="shared" si="329"/>
        <v>0</v>
      </c>
      <c r="TER191" s="367">
        <f t="shared" si="329"/>
        <v>0</v>
      </c>
      <c r="TES191" s="367">
        <f t="shared" si="329"/>
        <v>0</v>
      </c>
      <c r="TET191" s="367">
        <f t="shared" si="329"/>
        <v>0</v>
      </c>
      <c r="TEU191" s="367">
        <f t="shared" si="329"/>
        <v>0</v>
      </c>
      <c r="TEV191" s="367">
        <f t="shared" si="329"/>
        <v>0</v>
      </c>
      <c r="TEW191" s="367">
        <f t="shared" si="329"/>
        <v>0</v>
      </c>
      <c r="TEX191" s="367">
        <f t="shared" si="329"/>
        <v>0</v>
      </c>
      <c r="TEY191" s="367">
        <f t="shared" si="329"/>
        <v>0</v>
      </c>
      <c r="TEZ191" s="367">
        <f t="shared" si="329"/>
        <v>0</v>
      </c>
      <c r="TFA191" s="367">
        <f t="shared" si="329"/>
        <v>0</v>
      </c>
      <c r="TFB191" s="367">
        <f t="shared" si="329"/>
        <v>0</v>
      </c>
      <c r="TFC191" s="367">
        <f t="shared" si="329"/>
        <v>0</v>
      </c>
      <c r="TFD191" s="367">
        <f t="shared" si="329"/>
        <v>0</v>
      </c>
      <c r="TFE191" s="367">
        <f t="shared" si="329"/>
        <v>0</v>
      </c>
      <c r="TFF191" s="367">
        <f t="shared" si="329"/>
        <v>0</v>
      </c>
      <c r="TFG191" s="367">
        <f t="shared" si="329"/>
        <v>0</v>
      </c>
      <c r="TFH191" s="367">
        <f t="shared" si="329"/>
        <v>0</v>
      </c>
      <c r="TFI191" s="367">
        <f t="shared" si="329"/>
        <v>0</v>
      </c>
      <c r="TFJ191" s="367">
        <f t="shared" si="329"/>
        <v>0</v>
      </c>
      <c r="TFK191" s="367">
        <f t="shared" si="329"/>
        <v>0</v>
      </c>
      <c r="TFL191" s="367">
        <f t="shared" si="329"/>
        <v>0</v>
      </c>
      <c r="TFM191" s="367">
        <f t="shared" si="329"/>
        <v>0</v>
      </c>
      <c r="TFN191" s="367">
        <f t="shared" si="329"/>
        <v>0</v>
      </c>
      <c r="TFO191" s="367">
        <f t="shared" si="329"/>
        <v>0</v>
      </c>
      <c r="TFP191" s="367">
        <f t="shared" si="329"/>
        <v>0</v>
      </c>
      <c r="TFQ191" s="367">
        <f t="shared" si="329"/>
        <v>0</v>
      </c>
      <c r="TFR191" s="367">
        <f t="shared" si="329"/>
        <v>0</v>
      </c>
      <c r="TFS191" s="367">
        <f t="shared" si="329"/>
        <v>0</v>
      </c>
      <c r="TFT191" s="367">
        <f t="shared" si="329"/>
        <v>0</v>
      </c>
      <c r="TFU191" s="367">
        <f t="shared" si="329"/>
        <v>0</v>
      </c>
      <c r="TFV191" s="367">
        <f t="shared" si="329"/>
        <v>0</v>
      </c>
      <c r="TFW191" s="367">
        <f t="shared" ref="TFW191:TIH191" si="330">TFW18+TFW61+TFW105+TFW148</f>
        <v>0</v>
      </c>
      <c r="TFX191" s="367">
        <f t="shared" si="330"/>
        <v>0</v>
      </c>
      <c r="TFY191" s="367">
        <f t="shared" si="330"/>
        <v>0</v>
      </c>
      <c r="TFZ191" s="367">
        <f t="shared" si="330"/>
        <v>0</v>
      </c>
      <c r="TGA191" s="367">
        <f t="shared" si="330"/>
        <v>0</v>
      </c>
      <c r="TGB191" s="367">
        <f t="shared" si="330"/>
        <v>0</v>
      </c>
      <c r="TGC191" s="367">
        <f t="shared" si="330"/>
        <v>0</v>
      </c>
      <c r="TGD191" s="367">
        <f t="shared" si="330"/>
        <v>0</v>
      </c>
      <c r="TGE191" s="367">
        <f t="shared" si="330"/>
        <v>0</v>
      </c>
      <c r="TGF191" s="367">
        <f t="shared" si="330"/>
        <v>0</v>
      </c>
      <c r="TGG191" s="367">
        <f t="shared" si="330"/>
        <v>0</v>
      </c>
      <c r="TGH191" s="367">
        <f t="shared" si="330"/>
        <v>0</v>
      </c>
      <c r="TGI191" s="367">
        <f t="shared" si="330"/>
        <v>0</v>
      </c>
      <c r="TGJ191" s="367">
        <f t="shared" si="330"/>
        <v>0</v>
      </c>
      <c r="TGK191" s="367">
        <f t="shared" si="330"/>
        <v>0</v>
      </c>
      <c r="TGL191" s="367">
        <f t="shared" si="330"/>
        <v>0</v>
      </c>
      <c r="TGM191" s="367">
        <f t="shared" si="330"/>
        <v>0</v>
      </c>
      <c r="TGN191" s="367">
        <f t="shared" si="330"/>
        <v>0</v>
      </c>
      <c r="TGO191" s="367">
        <f t="shared" si="330"/>
        <v>0</v>
      </c>
      <c r="TGP191" s="367">
        <f t="shared" si="330"/>
        <v>0</v>
      </c>
      <c r="TGQ191" s="367">
        <f t="shared" si="330"/>
        <v>0</v>
      </c>
      <c r="TGR191" s="367">
        <f t="shared" si="330"/>
        <v>0</v>
      </c>
      <c r="TGS191" s="367">
        <f t="shared" si="330"/>
        <v>0</v>
      </c>
      <c r="TGT191" s="367">
        <f t="shared" si="330"/>
        <v>0</v>
      </c>
      <c r="TGU191" s="367">
        <f t="shared" si="330"/>
        <v>0</v>
      </c>
      <c r="TGV191" s="367">
        <f t="shared" si="330"/>
        <v>0</v>
      </c>
      <c r="TGW191" s="367">
        <f t="shared" si="330"/>
        <v>0</v>
      </c>
      <c r="TGX191" s="367">
        <f t="shared" si="330"/>
        <v>0</v>
      </c>
      <c r="TGY191" s="367">
        <f t="shared" si="330"/>
        <v>0</v>
      </c>
      <c r="TGZ191" s="367">
        <f t="shared" si="330"/>
        <v>0</v>
      </c>
      <c r="THA191" s="367">
        <f t="shared" si="330"/>
        <v>0</v>
      </c>
      <c r="THB191" s="367">
        <f t="shared" si="330"/>
        <v>0</v>
      </c>
      <c r="THC191" s="367">
        <f t="shared" si="330"/>
        <v>0</v>
      </c>
      <c r="THD191" s="367">
        <f t="shared" si="330"/>
        <v>0</v>
      </c>
      <c r="THE191" s="367">
        <f t="shared" si="330"/>
        <v>0</v>
      </c>
      <c r="THF191" s="367">
        <f t="shared" si="330"/>
        <v>0</v>
      </c>
      <c r="THG191" s="367">
        <f t="shared" si="330"/>
        <v>0</v>
      </c>
      <c r="THH191" s="367">
        <f t="shared" si="330"/>
        <v>0</v>
      </c>
      <c r="THI191" s="367">
        <f t="shared" si="330"/>
        <v>0</v>
      </c>
      <c r="THJ191" s="367">
        <f t="shared" si="330"/>
        <v>0</v>
      </c>
      <c r="THK191" s="367">
        <f t="shared" si="330"/>
        <v>0</v>
      </c>
      <c r="THL191" s="367">
        <f t="shared" si="330"/>
        <v>0</v>
      </c>
      <c r="THM191" s="367">
        <f t="shared" si="330"/>
        <v>0</v>
      </c>
      <c r="THN191" s="367">
        <f t="shared" si="330"/>
        <v>0</v>
      </c>
      <c r="THO191" s="367">
        <f t="shared" si="330"/>
        <v>0</v>
      </c>
      <c r="THP191" s="367">
        <f t="shared" si="330"/>
        <v>0</v>
      </c>
      <c r="THQ191" s="367">
        <f t="shared" si="330"/>
        <v>0</v>
      </c>
      <c r="THR191" s="367">
        <f t="shared" si="330"/>
        <v>0</v>
      </c>
      <c r="THS191" s="367">
        <f t="shared" si="330"/>
        <v>0</v>
      </c>
      <c r="THT191" s="367">
        <f t="shared" si="330"/>
        <v>0</v>
      </c>
      <c r="THU191" s="367">
        <f t="shared" si="330"/>
        <v>0</v>
      </c>
      <c r="THV191" s="367">
        <f t="shared" si="330"/>
        <v>0</v>
      </c>
      <c r="THW191" s="367">
        <f t="shared" si="330"/>
        <v>0</v>
      </c>
      <c r="THX191" s="367">
        <f t="shared" si="330"/>
        <v>0</v>
      </c>
      <c r="THY191" s="367">
        <f t="shared" si="330"/>
        <v>0</v>
      </c>
      <c r="THZ191" s="367">
        <f t="shared" si="330"/>
        <v>0</v>
      </c>
      <c r="TIA191" s="367">
        <f t="shared" si="330"/>
        <v>0</v>
      </c>
      <c r="TIB191" s="367">
        <f t="shared" si="330"/>
        <v>0</v>
      </c>
      <c r="TIC191" s="367">
        <f t="shared" si="330"/>
        <v>0</v>
      </c>
      <c r="TID191" s="367">
        <f t="shared" si="330"/>
        <v>0</v>
      </c>
      <c r="TIE191" s="367">
        <f t="shared" si="330"/>
        <v>0</v>
      </c>
      <c r="TIF191" s="367">
        <f t="shared" si="330"/>
        <v>0</v>
      </c>
      <c r="TIG191" s="367">
        <f t="shared" si="330"/>
        <v>0</v>
      </c>
      <c r="TIH191" s="367">
        <f t="shared" si="330"/>
        <v>0</v>
      </c>
      <c r="TII191" s="367">
        <f t="shared" ref="TII191:TKT191" si="331">TII18+TII61+TII105+TII148</f>
        <v>0</v>
      </c>
      <c r="TIJ191" s="367">
        <f t="shared" si="331"/>
        <v>0</v>
      </c>
      <c r="TIK191" s="367">
        <f t="shared" si="331"/>
        <v>0</v>
      </c>
      <c r="TIL191" s="367">
        <f t="shared" si="331"/>
        <v>0</v>
      </c>
      <c r="TIM191" s="367">
        <f t="shared" si="331"/>
        <v>0</v>
      </c>
      <c r="TIN191" s="367">
        <f t="shared" si="331"/>
        <v>0</v>
      </c>
      <c r="TIO191" s="367">
        <f t="shared" si="331"/>
        <v>0</v>
      </c>
      <c r="TIP191" s="367">
        <f t="shared" si="331"/>
        <v>0</v>
      </c>
      <c r="TIQ191" s="367">
        <f t="shared" si="331"/>
        <v>0</v>
      </c>
      <c r="TIR191" s="367">
        <f t="shared" si="331"/>
        <v>0</v>
      </c>
      <c r="TIS191" s="367">
        <f t="shared" si="331"/>
        <v>0</v>
      </c>
      <c r="TIT191" s="367">
        <f t="shared" si="331"/>
        <v>0</v>
      </c>
      <c r="TIU191" s="367">
        <f t="shared" si="331"/>
        <v>0</v>
      </c>
      <c r="TIV191" s="367">
        <f t="shared" si="331"/>
        <v>0</v>
      </c>
      <c r="TIW191" s="367">
        <f t="shared" si="331"/>
        <v>0</v>
      </c>
      <c r="TIX191" s="367">
        <f t="shared" si="331"/>
        <v>0</v>
      </c>
      <c r="TIY191" s="367">
        <f t="shared" si="331"/>
        <v>0</v>
      </c>
      <c r="TIZ191" s="367">
        <f t="shared" si="331"/>
        <v>0</v>
      </c>
      <c r="TJA191" s="367">
        <f t="shared" si="331"/>
        <v>0</v>
      </c>
      <c r="TJB191" s="367">
        <f t="shared" si="331"/>
        <v>0</v>
      </c>
      <c r="TJC191" s="367">
        <f t="shared" si="331"/>
        <v>0</v>
      </c>
      <c r="TJD191" s="367">
        <f t="shared" si="331"/>
        <v>0</v>
      </c>
      <c r="TJE191" s="367">
        <f t="shared" si="331"/>
        <v>0</v>
      </c>
      <c r="TJF191" s="367">
        <f t="shared" si="331"/>
        <v>0</v>
      </c>
      <c r="TJG191" s="367">
        <f t="shared" si="331"/>
        <v>0</v>
      </c>
      <c r="TJH191" s="367">
        <f t="shared" si="331"/>
        <v>0</v>
      </c>
      <c r="TJI191" s="367">
        <f t="shared" si="331"/>
        <v>0</v>
      </c>
      <c r="TJJ191" s="367">
        <f t="shared" si="331"/>
        <v>0</v>
      </c>
      <c r="TJK191" s="367">
        <f t="shared" si="331"/>
        <v>0</v>
      </c>
      <c r="TJL191" s="367">
        <f t="shared" si="331"/>
        <v>0</v>
      </c>
      <c r="TJM191" s="367">
        <f t="shared" si="331"/>
        <v>0</v>
      </c>
      <c r="TJN191" s="367">
        <f t="shared" si="331"/>
        <v>0</v>
      </c>
      <c r="TJO191" s="367">
        <f t="shared" si="331"/>
        <v>0</v>
      </c>
      <c r="TJP191" s="367">
        <f t="shared" si="331"/>
        <v>0</v>
      </c>
      <c r="TJQ191" s="367">
        <f t="shared" si="331"/>
        <v>0</v>
      </c>
      <c r="TJR191" s="367">
        <f t="shared" si="331"/>
        <v>0</v>
      </c>
      <c r="TJS191" s="367">
        <f t="shared" si="331"/>
        <v>0</v>
      </c>
      <c r="TJT191" s="367">
        <f t="shared" si="331"/>
        <v>0</v>
      </c>
      <c r="TJU191" s="367">
        <f t="shared" si="331"/>
        <v>0</v>
      </c>
      <c r="TJV191" s="367">
        <f t="shared" si="331"/>
        <v>0</v>
      </c>
      <c r="TJW191" s="367">
        <f t="shared" si="331"/>
        <v>0</v>
      </c>
      <c r="TJX191" s="367">
        <f t="shared" si="331"/>
        <v>0</v>
      </c>
      <c r="TJY191" s="367">
        <f t="shared" si="331"/>
        <v>0</v>
      </c>
      <c r="TJZ191" s="367">
        <f t="shared" si="331"/>
        <v>0</v>
      </c>
      <c r="TKA191" s="367">
        <f t="shared" si="331"/>
        <v>0</v>
      </c>
      <c r="TKB191" s="367">
        <f t="shared" si="331"/>
        <v>0</v>
      </c>
      <c r="TKC191" s="367">
        <f t="shared" si="331"/>
        <v>0</v>
      </c>
      <c r="TKD191" s="367">
        <f t="shared" si="331"/>
        <v>0</v>
      </c>
      <c r="TKE191" s="367">
        <f t="shared" si="331"/>
        <v>0</v>
      </c>
      <c r="TKF191" s="367">
        <f t="shared" si="331"/>
        <v>0</v>
      </c>
      <c r="TKG191" s="367">
        <f t="shared" si="331"/>
        <v>0</v>
      </c>
      <c r="TKH191" s="367">
        <f t="shared" si="331"/>
        <v>0</v>
      </c>
      <c r="TKI191" s="367">
        <f t="shared" si="331"/>
        <v>0</v>
      </c>
      <c r="TKJ191" s="367">
        <f t="shared" si="331"/>
        <v>0</v>
      </c>
      <c r="TKK191" s="367">
        <f t="shared" si="331"/>
        <v>0</v>
      </c>
      <c r="TKL191" s="367">
        <f t="shared" si="331"/>
        <v>0</v>
      </c>
      <c r="TKM191" s="367">
        <f t="shared" si="331"/>
        <v>0</v>
      </c>
      <c r="TKN191" s="367">
        <f t="shared" si="331"/>
        <v>0</v>
      </c>
      <c r="TKO191" s="367">
        <f t="shared" si="331"/>
        <v>0</v>
      </c>
      <c r="TKP191" s="367">
        <f t="shared" si="331"/>
        <v>0</v>
      </c>
      <c r="TKQ191" s="367">
        <f t="shared" si="331"/>
        <v>0</v>
      </c>
      <c r="TKR191" s="367">
        <f t="shared" si="331"/>
        <v>0</v>
      </c>
      <c r="TKS191" s="367">
        <f t="shared" si="331"/>
        <v>0</v>
      </c>
      <c r="TKT191" s="367">
        <f t="shared" si="331"/>
        <v>0</v>
      </c>
      <c r="TKU191" s="367">
        <f t="shared" ref="TKU191:TNF191" si="332">TKU18+TKU61+TKU105+TKU148</f>
        <v>0</v>
      </c>
      <c r="TKV191" s="367">
        <f t="shared" si="332"/>
        <v>0</v>
      </c>
      <c r="TKW191" s="367">
        <f t="shared" si="332"/>
        <v>0</v>
      </c>
      <c r="TKX191" s="367">
        <f t="shared" si="332"/>
        <v>0</v>
      </c>
      <c r="TKY191" s="367">
        <f t="shared" si="332"/>
        <v>0</v>
      </c>
      <c r="TKZ191" s="367">
        <f t="shared" si="332"/>
        <v>0</v>
      </c>
      <c r="TLA191" s="367">
        <f t="shared" si="332"/>
        <v>0</v>
      </c>
      <c r="TLB191" s="367">
        <f t="shared" si="332"/>
        <v>0</v>
      </c>
      <c r="TLC191" s="367">
        <f t="shared" si="332"/>
        <v>0</v>
      </c>
      <c r="TLD191" s="367">
        <f t="shared" si="332"/>
        <v>0</v>
      </c>
      <c r="TLE191" s="367">
        <f t="shared" si="332"/>
        <v>0</v>
      </c>
      <c r="TLF191" s="367">
        <f t="shared" si="332"/>
        <v>0</v>
      </c>
      <c r="TLG191" s="367">
        <f t="shared" si="332"/>
        <v>0</v>
      </c>
      <c r="TLH191" s="367">
        <f t="shared" si="332"/>
        <v>0</v>
      </c>
      <c r="TLI191" s="367">
        <f t="shared" si="332"/>
        <v>0</v>
      </c>
      <c r="TLJ191" s="367">
        <f t="shared" si="332"/>
        <v>0</v>
      </c>
      <c r="TLK191" s="367">
        <f t="shared" si="332"/>
        <v>0</v>
      </c>
      <c r="TLL191" s="367">
        <f t="shared" si="332"/>
        <v>0</v>
      </c>
      <c r="TLM191" s="367">
        <f t="shared" si="332"/>
        <v>0</v>
      </c>
      <c r="TLN191" s="367">
        <f t="shared" si="332"/>
        <v>0</v>
      </c>
      <c r="TLO191" s="367">
        <f t="shared" si="332"/>
        <v>0</v>
      </c>
      <c r="TLP191" s="367">
        <f t="shared" si="332"/>
        <v>0</v>
      </c>
      <c r="TLQ191" s="367">
        <f t="shared" si="332"/>
        <v>0</v>
      </c>
      <c r="TLR191" s="367">
        <f t="shared" si="332"/>
        <v>0</v>
      </c>
      <c r="TLS191" s="367">
        <f t="shared" si="332"/>
        <v>0</v>
      </c>
      <c r="TLT191" s="367">
        <f t="shared" si="332"/>
        <v>0</v>
      </c>
      <c r="TLU191" s="367">
        <f t="shared" si="332"/>
        <v>0</v>
      </c>
      <c r="TLV191" s="367">
        <f t="shared" si="332"/>
        <v>0</v>
      </c>
      <c r="TLW191" s="367">
        <f t="shared" si="332"/>
        <v>0</v>
      </c>
      <c r="TLX191" s="367">
        <f t="shared" si="332"/>
        <v>0</v>
      </c>
      <c r="TLY191" s="367">
        <f t="shared" si="332"/>
        <v>0</v>
      </c>
      <c r="TLZ191" s="367">
        <f t="shared" si="332"/>
        <v>0</v>
      </c>
      <c r="TMA191" s="367">
        <f t="shared" si="332"/>
        <v>0</v>
      </c>
      <c r="TMB191" s="367">
        <f t="shared" si="332"/>
        <v>0</v>
      </c>
      <c r="TMC191" s="367">
        <f t="shared" si="332"/>
        <v>0</v>
      </c>
      <c r="TMD191" s="367">
        <f t="shared" si="332"/>
        <v>0</v>
      </c>
      <c r="TME191" s="367">
        <f t="shared" si="332"/>
        <v>0</v>
      </c>
      <c r="TMF191" s="367">
        <f t="shared" si="332"/>
        <v>0</v>
      </c>
      <c r="TMG191" s="367">
        <f t="shared" si="332"/>
        <v>0</v>
      </c>
      <c r="TMH191" s="367">
        <f t="shared" si="332"/>
        <v>0</v>
      </c>
      <c r="TMI191" s="367">
        <f t="shared" si="332"/>
        <v>0</v>
      </c>
      <c r="TMJ191" s="367">
        <f t="shared" si="332"/>
        <v>0</v>
      </c>
      <c r="TMK191" s="367">
        <f t="shared" si="332"/>
        <v>0</v>
      </c>
      <c r="TML191" s="367">
        <f t="shared" si="332"/>
        <v>0</v>
      </c>
      <c r="TMM191" s="367">
        <f t="shared" si="332"/>
        <v>0</v>
      </c>
      <c r="TMN191" s="367">
        <f t="shared" si="332"/>
        <v>0</v>
      </c>
      <c r="TMO191" s="367">
        <f t="shared" si="332"/>
        <v>0</v>
      </c>
      <c r="TMP191" s="367">
        <f t="shared" si="332"/>
        <v>0</v>
      </c>
      <c r="TMQ191" s="367">
        <f t="shared" si="332"/>
        <v>0</v>
      </c>
      <c r="TMR191" s="367">
        <f t="shared" si="332"/>
        <v>0</v>
      </c>
      <c r="TMS191" s="367">
        <f t="shared" si="332"/>
        <v>0</v>
      </c>
      <c r="TMT191" s="367">
        <f t="shared" si="332"/>
        <v>0</v>
      </c>
      <c r="TMU191" s="367">
        <f t="shared" si="332"/>
        <v>0</v>
      </c>
      <c r="TMV191" s="367">
        <f t="shared" si="332"/>
        <v>0</v>
      </c>
      <c r="TMW191" s="367">
        <f t="shared" si="332"/>
        <v>0</v>
      </c>
      <c r="TMX191" s="367">
        <f t="shared" si="332"/>
        <v>0</v>
      </c>
      <c r="TMY191" s="367">
        <f t="shared" si="332"/>
        <v>0</v>
      </c>
      <c r="TMZ191" s="367">
        <f t="shared" si="332"/>
        <v>0</v>
      </c>
      <c r="TNA191" s="367">
        <f t="shared" si="332"/>
        <v>0</v>
      </c>
      <c r="TNB191" s="367">
        <f t="shared" si="332"/>
        <v>0</v>
      </c>
      <c r="TNC191" s="367">
        <f t="shared" si="332"/>
        <v>0</v>
      </c>
      <c r="TND191" s="367">
        <f t="shared" si="332"/>
        <v>0</v>
      </c>
      <c r="TNE191" s="367">
        <f t="shared" si="332"/>
        <v>0</v>
      </c>
      <c r="TNF191" s="367">
        <f t="shared" si="332"/>
        <v>0</v>
      </c>
      <c r="TNG191" s="367">
        <f t="shared" ref="TNG191:TPR191" si="333">TNG18+TNG61+TNG105+TNG148</f>
        <v>0</v>
      </c>
      <c r="TNH191" s="367">
        <f t="shared" si="333"/>
        <v>0</v>
      </c>
      <c r="TNI191" s="367">
        <f t="shared" si="333"/>
        <v>0</v>
      </c>
      <c r="TNJ191" s="367">
        <f t="shared" si="333"/>
        <v>0</v>
      </c>
      <c r="TNK191" s="367">
        <f t="shared" si="333"/>
        <v>0</v>
      </c>
      <c r="TNL191" s="367">
        <f t="shared" si="333"/>
        <v>0</v>
      </c>
      <c r="TNM191" s="367">
        <f t="shared" si="333"/>
        <v>0</v>
      </c>
      <c r="TNN191" s="367">
        <f t="shared" si="333"/>
        <v>0</v>
      </c>
      <c r="TNO191" s="367">
        <f t="shared" si="333"/>
        <v>0</v>
      </c>
      <c r="TNP191" s="367">
        <f t="shared" si="333"/>
        <v>0</v>
      </c>
      <c r="TNQ191" s="367">
        <f t="shared" si="333"/>
        <v>0</v>
      </c>
      <c r="TNR191" s="367">
        <f t="shared" si="333"/>
        <v>0</v>
      </c>
      <c r="TNS191" s="367">
        <f t="shared" si="333"/>
        <v>0</v>
      </c>
      <c r="TNT191" s="367">
        <f t="shared" si="333"/>
        <v>0</v>
      </c>
      <c r="TNU191" s="367">
        <f t="shared" si="333"/>
        <v>0</v>
      </c>
      <c r="TNV191" s="367">
        <f t="shared" si="333"/>
        <v>0</v>
      </c>
      <c r="TNW191" s="367">
        <f t="shared" si="333"/>
        <v>0</v>
      </c>
      <c r="TNX191" s="367">
        <f t="shared" si="333"/>
        <v>0</v>
      </c>
      <c r="TNY191" s="367">
        <f t="shared" si="333"/>
        <v>0</v>
      </c>
      <c r="TNZ191" s="367">
        <f t="shared" si="333"/>
        <v>0</v>
      </c>
      <c r="TOA191" s="367">
        <f t="shared" si="333"/>
        <v>0</v>
      </c>
      <c r="TOB191" s="367">
        <f t="shared" si="333"/>
        <v>0</v>
      </c>
      <c r="TOC191" s="367">
        <f t="shared" si="333"/>
        <v>0</v>
      </c>
      <c r="TOD191" s="367">
        <f t="shared" si="333"/>
        <v>0</v>
      </c>
      <c r="TOE191" s="367">
        <f t="shared" si="333"/>
        <v>0</v>
      </c>
      <c r="TOF191" s="367">
        <f t="shared" si="333"/>
        <v>0</v>
      </c>
      <c r="TOG191" s="367">
        <f t="shared" si="333"/>
        <v>0</v>
      </c>
      <c r="TOH191" s="367">
        <f t="shared" si="333"/>
        <v>0</v>
      </c>
      <c r="TOI191" s="367">
        <f t="shared" si="333"/>
        <v>0</v>
      </c>
      <c r="TOJ191" s="367">
        <f t="shared" si="333"/>
        <v>0</v>
      </c>
      <c r="TOK191" s="367">
        <f t="shared" si="333"/>
        <v>0</v>
      </c>
      <c r="TOL191" s="367">
        <f t="shared" si="333"/>
        <v>0</v>
      </c>
      <c r="TOM191" s="367">
        <f t="shared" si="333"/>
        <v>0</v>
      </c>
      <c r="TON191" s="367">
        <f t="shared" si="333"/>
        <v>0</v>
      </c>
      <c r="TOO191" s="367">
        <f t="shared" si="333"/>
        <v>0</v>
      </c>
      <c r="TOP191" s="367">
        <f t="shared" si="333"/>
        <v>0</v>
      </c>
      <c r="TOQ191" s="367">
        <f t="shared" si="333"/>
        <v>0</v>
      </c>
      <c r="TOR191" s="367">
        <f t="shared" si="333"/>
        <v>0</v>
      </c>
      <c r="TOS191" s="367">
        <f t="shared" si="333"/>
        <v>0</v>
      </c>
      <c r="TOT191" s="367">
        <f t="shared" si="333"/>
        <v>0</v>
      </c>
      <c r="TOU191" s="367">
        <f t="shared" si="333"/>
        <v>0</v>
      </c>
      <c r="TOV191" s="367">
        <f t="shared" si="333"/>
        <v>0</v>
      </c>
      <c r="TOW191" s="367">
        <f t="shared" si="333"/>
        <v>0</v>
      </c>
      <c r="TOX191" s="367">
        <f t="shared" si="333"/>
        <v>0</v>
      </c>
      <c r="TOY191" s="367">
        <f t="shared" si="333"/>
        <v>0</v>
      </c>
      <c r="TOZ191" s="367">
        <f t="shared" si="333"/>
        <v>0</v>
      </c>
      <c r="TPA191" s="367">
        <f t="shared" si="333"/>
        <v>0</v>
      </c>
      <c r="TPB191" s="367">
        <f t="shared" si="333"/>
        <v>0</v>
      </c>
      <c r="TPC191" s="367">
        <f t="shared" si="333"/>
        <v>0</v>
      </c>
      <c r="TPD191" s="367">
        <f t="shared" si="333"/>
        <v>0</v>
      </c>
      <c r="TPE191" s="367">
        <f t="shared" si="333"/>
        <v>0</v>
      </c>
      <c r="TPF191" s="367">
        <f t="shared" si="333"/>
        <v>0</v>
      </c>
      <c r="TPG191" s="367">
        <f t="shared" si="333"/>
        <v>0</v>
      </c>
      <c r="TPH191" s="367">
        <f t="shared" si="333"/>
        <v>0</v>
      </c>
      <c r="TPI191" s="367">
        <f t="shared" si="333"/>
        <v>0</v>
      </c>
      <c r="TPJ191" s="367">
        <f t="shared" si="333"/>
        <v>0</v>
      </c>
      <c r="TPK191" s="367">
        <f t="shared" si="333"/>
        <v>0</v>
      </c>
      <c r="TPL191" s="367">
        <f t="shared" si="333"/>
        <v>0</v>
      </c>
      <c r="TPM191" s="367">
        <f t="shared" si="333"/>
        <v>0</v>
      </c>
      <c r="TPN191" s="367">
        <f t="shared" si="333"/>
        <v>0</v>
      </c>
      <c r="TPO191" s="367">
        <f t="shared" si="333"/>
        <v>0</v>
      </c>
      <c r="TPP191" s="367">
        <f t="shared" si="333"/>
        <v>0</v>
      </c>
      <c r="TPQ191" s="367">
        <f t="shared" si="333"/>
        <v>0</v>
      </c>
      <c r="TPR191" s="367">
        <f t="shared" si="333"/>
        <v>0</v>
      </c>
      <c r="TPS191" s="367">
        <f t="shared" ref="TPS191:TSD191" si="334">TPS18+TPS61+TPS105+TPS148</f>
        <v>0</v>
      </c>
      <c r="TPT191" s="367">
        <f t="shared" si="334"/>
        <v>0</v>
      </c>
      <c r="TPU191" s="367">
        <f t="shared" si="334"/>
        <v>0</v>
      </c>
      <c r="TPV191" s="367">
        <f t="shared" si="334"/>
        <v>0</v>
      </c>
      <c r="TPW191" s="367">
        <f t="shared" si="334"/>
        <v>0</v>
      </c>
      <c r="TPX191" s="367">
        <f t="shared" si="334"/>
        <v>0</v>
      </c>
      <c r="TPY191" s="367">
        <f t="shared" si="334"/>
        <v>0</v>
      </c>
      <c r="TPZ191" s="367">
        <f t="shared" si="334"/>
        <v>0</v>
      </c>
      <c r="TQA191" s="367">
        <f t="shared" si="334"/>
        <v>0</v>
      </c>
      <c r="TQB191" s="367">
        <f t="shared" si="334"/>
        <v>0</v>
      </c>
      <c r="TQC191" s="367">
        <f t="shared" si="334"/>
        <v>0</v>
      </c>
      <c r="TQD191" s="367">
        <f t="shared" si="334"/>
        <v>0</v>
      </c>
      <c r="TQE191" s="367">
        <f t="shared" si="334"/>
        <v>0</v>
      </c>
      <c r="TQF191" s="367">
        <f t="shared" si="334"/>
        <v>0</v>
      </c>
      <c r="TQG191" s="367">
        <f t="shared" si="334"/>
        <v>0</v>
      </c>
      <c r="TQH191" s="367">
        <f t="shared" si="334"/>
        <v>0</v>
      </c>
      <c r="TQI191" s="367">
        <f t="shared" si="334"/>
        <v>0</v>
      </c>
      <c r="TQJ191" s="367">
        <f t="shared" si="334"/>
        <v>0</v>
      </c>
      <c r="TQK191" s="367">
        <f t="shared" si="334"/>
        <v>0</v>
      </c>
      <c r="TQL191" s="367">
        <f t="shared" si="334"/>
        <v>0</v>
      </c>
      <c r="TQM191" s="367">
        <f t="shared" si="334"/>
        <v>0</v>
      </c>
      <c r="TQN191" s="367">
        <f t="shared" si="334"/>
        <v>0</v>
      </c>
      <c r="TQO191" s="367">
        <f t="shared" si="334"/>
        <v>0</v>
      </c>
      <c r="TQP191" s="367">
        <f t="shared" si="334"/>
        <v>0</v>
      </c>
      <c r="TQQ191" s="367">
        <f t="shared" si="334"/>
        <v>0</v>
      </c>
      <c r="TQR191" s="367">
        <f t="shared" si="334"/>
        <v>0</v>
      </c>
      <c r="TQS191" s="367">
        <f t="shared" si="334"/>
        <v>0</v>
      </c>
      <c r="TQT191" s="367">
        <f t="shared" si="334"/>
        <v>0</v>
      </c>
      <c r="TQU191" s="367">
        <f t="shared" si="334"/>
        <v>0</v>
      </c>
      <c r="TQV191" s="367">
        <f t="shared" si="334"/>
        <v>0</v>
      </c>
      <c r="TQW191" s="367">
        <f t="shared" si="334"/>
        <v>0</v>
      </c>
      <c r="TQX191" s="367">
        <f t="shared" si="334"/>
        <v>0</v>
      </c>
      <c r="TQY191" s="367">
        <f t="shared" si="334"/>
        <v>0</v>
      </c>
      <c r="TQZ191" s="367">
        <f t="shared" si="334"/>
        <v>0</v>
      </c>
      <c r="TRA191" s="367">
        <f t="shared" si="334"/>
        <v>0</v>
      </c>
      <c r="TRB191" s="367">
        <f t="shared" si="334"/>
        <v>0</v>
      </c>
      <c r="TRC191" s="367">
        <f t="shared" si="334"/>
        <v>0</v>
      </c>
      <c r="TRD191" s="367">
        <f t="shared" si="334"/>
        <v>0</v>
      </c>
      <c r="TRE191" s="367">
        <f t="shared" si="334"/>
        <v>0</v>
      </c>
      <c r="TRF191" s="367">
        <f t="shared" si="334"/>
        <v>0</v>
      </c>
      <c r="TRG191" s="367">
        <f t="shared" si="334"/>
        <v>0</v>
      </c>
      <c r="TRH191" s="367">
        <f t="shared" si="334"/>
        <v>0</v>
      </c>
      <c r="TRI191" s="367">
        <f t="shared" si="334"/>
        <v>0</v>
      </c>
      <c r="TRJ191" s="367">
        <f t="shared" si="334"/>
        <v>0</v>
      </c>
      <c r="TRK191" s="367">
        <f t="shared" si="334"/>
        <v>0</v>
      </c>
      <c r="TRL191" s="367">
        <f t="shared" si="334"/>
        <v>0</v>
      </c>
      <c r="TRM191" s="367">
        <f t="shared" si="334"/>
        <v>0</v>
      </c>
      <c r="TRN191" s="367">
        <f t="shared" si="334"/>
        <v>0</v>
      </c>
      <c r="TRO191" s="367">
        <f t="shared" si="334"/>
        <v>0</v>
      </c>
      <c r="TRP191" s="367">
        <f t="shared" si="334"/>
        <v>0</v>
      </c>
      <c r="TRQ191" s="367">
        <f t="shared" si="334"/>
        <v>0</v>
      </c>
      <c r="TRR191" s="367">
        <f t="shared" si="334"/>
        <v>0</v>
      </c>
      <c r="TRS191" s="367">
        <f t="shared" si="334"/>
        <v>0</v>
      </c>
      <c r="TRT191" s="367">
        <f t="shared" si="334"/>
        <v>0</v>
      </c>
      <c r="TRU191" s="367">
        <f t="shared" si="334"/>
        <v>0</v>
      </c>
      <c r="TRV191" s="367">
        <f t="shared" si="334"/>
        <v>0</v>
      </c>
      <c r="TRW191" s="367">
        <f t="shared" si="334"/>
        <v>0</v>
      </c>
      <c r="TRX191" s="367">
        <f t="shared" si="334"/>
        <v>0</v>
      </c>
      <c r="TRY191" s="367">
        <f t="shared" si="334"/>
        <v>0</v>
      </c>
      <c r="TRZ191" s="367">
        <f t="shared" si="334"/>
        <v>0</v>
      </c>
      <c r="TSA191" s="367">
        <f t="shared" si="334"/>
        <v>0</v>
      </c>
      <c r="TSB191" s="367">
        <f t="shared" si="334"/>
        <v>0</v>
      </c>
      <c r="TSC191" s="367">
        <f t="shared" si="334"/>
        <v>0</v>
      </c>
      <c r="TSD191" s="367">
        <f t="shared" si="334"/>
        <v>0</v>
      </c>
      <c r="TSE191" s="367">
        <f t="shared" ref="TSE191:TUP191" si="335">TSE18+TSE61+TSE105+TSE148</f>
        <v>0</v>
      </c>
      <c r="TSF191" s="367">
        <f t="shared" si="335"/>
        <v>0</v>
      </c>
      <c r="TSG191" s="367">
        <f t="shared" si="335"/>
        <v>0</v>
      </c>
      <c r="TSH191" s="367">
        <f t="shared" si="335"/>
        <v>0</v>
      </c>
      <c r="TSI191" s="367">
        <f t="shared" si="335"/>
        <v>0</v>
      </c>
      <c r="TSJ191" s="367">
        <f t="shared" si="335"/>
        <v>0</v>
      </c>
      <c r="TSK191" s="367">
        <f t="shared" si="335"/>
        <v>0</v>
      </c>
      <c r="TSL191" s="367">
        <f t="shared" si="335"/>
        <v>0</v>
      </c>
      <c r="TSM191" s="367">
        <f t="shared" si="335"/>
        <v>0</v>
      </c>
      <c r="TSN191" s="367">
        <f t="shared" si="335"/>
        <v>0</v>
      </c>
      <c r="TSO191" s="367">
        <f t="shared" si="335"/>
        <v>0</v>
      </c>
      <c r="TSP191" s="367">
        <f t="shared" si="335"/>
        <v>0</v>
      </c>
      <c r="TSQ191" s="367">
        <f t="shared" si="335"/>
        <v>0</v>
      </c>
      <c r="TSR191" s="367">
        <f t="shared" si="335"/>
        <v>0</v>
      </c>
      <c r="TSS191" s="367">
        <f t="shared" si="335"/>
        <v>0</v>
      </c>
      <c r="TST191" s="367">
        <f t="shared" si="335"/>
        <v>0</v>
      </c>
      <c r="TSU191" s="367">
        <f t="shared" si="335"/>
        <v>0</v>
      </c>
      <c r="TSV191" s="367">
        <f t="shared" si="335"/>
        <v>0</v>
      </c>
      <c r="TSW191" s="367">
        <f t="shared" si="335"/>
        <v>0</v>
      </c>
      <c r="TSX191" s="367">
        <f t="shared" si="335"/>
        <v>0</v>
      </c>
      <c r="TSY191" s="367">
        <f t="shared" si="335"/>
        <v>0</v>
      </c>
      <c r="TSZ191" s="367">
        <f t="shared" si="335"/>
        <v>0</v>
      </c>
      <c r="TTA191" s="367">
        <f t="shared" si="335"/>
        <v>0</v>
      </c>
      <c r="TTB191" s="367">
        <f t="shared" si="335"/>
        <v>0</v>
      </c>
      <c r="TTC191" s="367">
        <f t="shared" si="335"/>
        <v>0</v>
      </c>
      <c r="TTD191" s="367">
        <f t="shared" si="335"/>
        <v>0</v>
      </c>
      <c r="TTE191" s="367">
        <f t="shared" si="335"/>
        <v>0</v>
      </c>
      <c r="TTF191" s="367">
        <f t="shared" si="335"/>
        <v>0</v>
      </c>
      <c r="TTG191" s="367">
        <f t="shared" si="335"/>
        <v>0</v>
      </c>
      <c r="TTH191" s="367">
        <f t="shared" si="335"/>
        <v>0</v>
      </c>
      <c r="TTI191" s="367">
        <f t="shared" si="335"/>
        <v>0</v>
      </c>
      <c r="TTJ191" s="367">
        <f t="shared" si="335"/>
        <v>0</v>
      </c>
      <c r="TTK191" s="367">
        <f t="shared" si="335"/>
        <v>0</v>
      </c>
      <c r="TTL191" s="367">
        <f t="shared" si="335"/>
        <v>0</v>
      </c>
      <c r="TTM191" s="367">
        <f t="shared" si="335"/>
        <v>0</v>
      </c>
      <c r="TTN191" s="367">
        <f t="shared" si="335"/>
        <v>0</v>
      </c>
      <c r="TTO191" s="367">
        <f t="shared" si="335"/>
        <v>0</v>
      </c>
      <c r="TTP191" s="367">
        <f t="shared" si="335"/>
        <v>0</v>
      </c>
      <c r="TTQ191" s="367">
        <f t="shared" si="335"/>
        <v>0</v>
      </c>
      <c r="TTR191" s="367">
        <f t="shared" si="335"/>
        <v>0</v>
      </c>
      <c r="TTS191" s="367">
        <f t="shared" si="335"/>
        <v>0</v>
      </c>
      <c r="TTT191" s="367">
        <f t="shared" si="335"/>
        <v>0</v>
      </c>
      <c r="TTU191" s="367">
        <f t="shared" si="335"/>
        <v>0</v>
      </c>
      <c r="TTV191" s="367">
        <f t="shared" si="335"/>
        <v>0</v>
      </c>
      <c r="TTW191" s="367">
        <f t="shared" si="335"/>
        <v>0</v>
      </c>
      <c r="TTX191" s="367">
        <f t="shared" si="335"/>
        <v>0</v>
      </c>
      <c r="TTY191" s="367">
        <f t="shared" si="335"/>
        <v>0</v>
      </c>
      <c r="TTZ191" s="367">
        <f t="shared" si="335"/>
        <v>0</v>
      </c>
      <c r="TUA191" s="367">
        <f t="shared" si="335"/>
        <v>0</v>
      </c>
      <c r="TUB191" s="367">
        <f t="shared" si="335"/>
        <v>0</v>
      </c>
      <c r="TUC191" s="367">
        <f t="shared" si="335"/>
        <v>0</v>
      </c>
      <c r="TUD191" s="367">
        <f t="shared" si="335"/>
        <v>0</v>
      </c>
      <c r="TUE191" s="367">
        <f t="shared" si="335"/>
        <v>0</v>
      </c>
      <c r="TUF191" s="367">
        <f t="shared" si="335"/>
        <v>0</v>
      </c>
      <c r="TUG191" s="367">
        <f t="shared" si="335"/>
        <v>0</v>
      </c>
      <c r="TUH191" s="367">
        <f t="shared" si="335"/>
        <v>0</v>
      </c>
      <c r="TUI191" s="367">
        <f t="shared" si="335"/>
        <v>0</v>
      </c>
      <c r="TUJ191" s="367">
        <f t="shared" si="335"/>
        <v>0</v>
      </c>
      <c r="TUK191" s="367">
        <f t="shared" si="335"/>
        <v>0</v>
      </c>
      <c r="TUL191" s="367">
        <f t="shared" si="335"/>
        <v>0</v>
      </c>
      <c r="TUM191" s="367">
        <f t="shared" si="335"/>
        <v>0</v>
      </c>
      <c r="TUN191" s="367">
        <f t="shared" si="335"/>
        <v>0</v>
      </c>
      <c r="TUO191" s="367">
        <f t="shared" si="335"/>
        <v>0</v>
      </c>
      <c r="TUP191" s="367">
        <f t="shared" si="335"/>
        <v>0</v>
      </c>
      <c r="TUQ191" s="367">
        <f t="shared" ref="TUQ191:TXB191" si="336">TUQ18+TUQ61+TUQ105+TUQ148</f>
        <v>0</v>
      </c>
      <c r="TUR191" s="367">
        <f t="shared" si="336"/>
        <v>0</v>
      </c>
      <c r="TUS191" s="367">
        <f t="shared" si="336"/>
        <v>0</v>
      </c>
      <c r="TUT191" s="367">
        <f t="shared" si="336"/>
        <v>0</v>
      </c>
      <c r="TUU191" s="367">
        <f t="shared" si="336"/>
        <v>0</v>
      </c>
      <c r="TUV191" s="367">
        <f t="shared" si="336"/>
        <v>0</v>
      </c>
      <c r="TUW191" s="367">
        <f t="shared" si="336"/>
        <v>0</v>
      </c>
      <c r="TUX191" s="367">
        <f t="shared" si="336"/>
        <v>0</v>
      </c>
      <c r="TUY191" s="367">
        <f t="shared" si="336"/>
        <v>0</v>
      </c>
      <c r="TUZ191" s="367">
        <f t="shared" si="336"/>
        <v>0</v>
      </c>
      <c r="TVA191" s="367">
        <f t="shared" si="336"/>
        <v>0</v>
      </c>
      <c r="TVB191" s="367">
        <f t="shared" si="336"/>
        <v>0</v>
      </c>
      <c r="TVC191" s="367">
        <f t="shared" si="336"/>
        <v>0</v>
      </c>
      <c r="TVD191" s="367">
        <f t="shared" si="336"/>
        <v>0</v>
      </c>
      <c r="TVE191" s="367">
        <f t="shared" si="336"/>
        <v>0</v>
      </c>
      <c r="TVF191" s="367">
        <f t="shared" si="336"/>
        <v>0</v>
      </c>
      <c r="TVG191" s="367">
        <f t="shared" si="336"/>
        <v>0</v>
      </c>
      <c r="TVH191" s="367">
        <f t="shared" si="336"/>
        <v>0</v>
      </c>
      <c r="TVI191" s="367">
        <f t="shared" si="336"/>
        <v>0</v>
      </c>
      <c r="TVJ191" s="367">
        <f t="shared" si="336"/>
        <v>0</v>
      </c>
      <c r="TVK191" s="367">
        <f t="shared" si="336"/>
        <v>0</v>
      </c>
      <c r="TVL191" s="367">
        <f t="shared" si="336"/>
        <v>0</v>
      </c>
      <c r="TVM191" s="367">
        <f t="shared" si="336"/>
        <v>0</v>
      </c>
      <c r="TVN191" s="367">
        <f t="shared" si="336"/>
        <v>0</v>
      </c>
      <c r="TVO191" s="367">
        <f t="shared" si="336"/>
        <v>0</v>
      </c>
      <c r="TVP191" s="367">
        <f t="shared" si="336"/>
        <v>0</v>
      </c>
      <c r="TVQ191" s="367">
        <f t="shared" si="336"/>
        <v>0</v>
      </c>
      <c r="TVR191" s="367">
        <f t="shared" si="336"/>
        <v>0</v>
      </c>
      <c r="TVS191" s="367">
        <f t="shared" si="336"/>
        <v>0</v>
      </c>
      <c r="TVT191" s="367">
        <f t="shared" si="336"/>
        <v>0</v>
      </c>
      <c r="TVU191" s="367">
        <f t="shared" si="336"/>
        <v>0</v>
      </c>
      <c r="TVV191" s="367">
        <f t="shared" si="336"/>
        <v>0</v>
      </c>
      <c r="TVW191" s="367">
        <f t="shared" si="336"/>
        <v>0</v>
      </c>
      <c r="TVX191" s="367">
        <f t="shared" si="336"/>
        <v>0</v>
      </c>
      <c r="TVY191" s="367">
        <f t="shared" si="336"/>
        <v>0</v>
      </c>
      <c r="TVZ191" s="367">
        <f t="shared" si="336"/>
        <v>0</v>
      </c>
      <c r="TWA191" s="367">
        <f t="shared" si="336"/>
        <v>0</v>
      </c>
      <c r="TWB191" s="367">
        <f t="shared" si="336"/>
        <v>0</v>
      </c>
      <c r="TWC191" s="367">
        <f t="shared" si="336"/>
        <v>0</v>
      </c>
      <c r="TWD191" s="367">
        <f t="shared" si="336"/>
        <v>0</v>
      </c>
      <c r="TWE191" s="367">
        <f t="shared" si="336"/>
        <v>0</v>
      </c>
      <c r="TWF191" s="367">
        <f t="shared" si="336"/>
        <v>0</v>
      </c>
      <c r="TWG191" s="367">
        <f t="shared" si="336"/>
        <v>0</v>
      </c>
      <c r="TWH191" s="367">
        <f t="shared" si="336"/>
        <v>0</v>
      </c>
      <c r="TWI191" s="367">
        <f t="shared" si="336"/>
        <v>0</v>
      </c>
      <c r="TWJ191" s="367">
        <f t="shared" si="336"/>
        <v>0</v>
      </c>
      <c r="TWK191" s="367">
        <f t="shared" si="336"/>
        <v>0</v>
      </c>
      <c r="TWL191" s="367">
        <f t="shared" si="336"/>
        <v>0</v>
      </c>
      <c r="TWM191" s="367">
        <f t="shared" si="336"/>
        <v>0</v>
      </c>
      <c r="TWN191" s="367">
        <f t="shared" si="336"/>
        <v>0</v>
      </c>
      <c r="TWO191" s="367">
        <f t="shared" si="336"/>
        <v>0</v>
      </c>
      <c r="TWP191" s="367">
        <f t="shared" si="336"/>
        <v>0</v>
      </c>
      <c r="TWQ191" s="367">
        <f t="shared" si="336"/>
        <v>0</v>
      </c>
      <c r="TWR191" s="367">
        <f t="shared" si="336"/>
        <v>0</v>
      </c>
      <c r="TWS191" s="367">
        <f t="shared" si="336"/>
        <v>0</v>
      </c>
      <c r="TWT191" s="367">
        <f t="shared" si="336"/>
        <v>0</v>
      </c>
      <c r="TWU191" s="367">
        <f t="shared" si="336"/>
        <v>0</v>
      </c>
      <c r="TWV191" s="367">
        <f t="shared" si="336"/>
        <v>0</v>
      </c>
      <c r="TWW191" s="367">
        <f t="shared" si="336"/>
        <v>0</v>
      </c>
      <c r="TWX191" s="367">
        <f t="shared" si="336"/>
        <v>0</v>
      </c>
      <c r="TWY191" s="367">
        <f t="shared" si="336"/>
        <v>0</v>
      </c>
      <c r="TWZ191" s="367">
        <f t="shared" si="336"/>
        <v>0</v>
      </c>
      <c r="TXA191" s="367">
        <f t="shared" si="336"/>
        <v>0</v>
      </c>
      <c r="TXB191" s="367">
        <f t="shared" si="336"/>
        <v>0</v>
      </c>
      <c r="TXC191" s="367">
        <f t="shared" ref="TXC191:TZN191" si="337">TXC18+TXC61+TXC105+TXC148</f>
        <v>0</v>
      </c>
      <c r="TXD191" s="367">
        <f t="shared" si="337"/>
        <v>0</v>
      </c>
      <c r="TXE191" s="367">
        <f t="shared" si="337"/>
        <v>0</v>
      </c>
      <c r="TXF191" s="367">
        <f t="shared" si="337"/>
        <v>0</v>
      </c>
      <c r="TXG191" s="367">
        <f t="shared" si="337"/>
        <v>0</v>
      </c>
      <c r="TXH191" s="367">
        <f t="shared" si="337"/>
        <v>0</v>
      </c>
      <c r="TXI191" s="367">
        <f t="shared" si="337"/>
        <v>0</v>
      </c>
      <c r="TXJ191" s="367">
        <f t="shared" si="337"/>
        <v>0</v>
      </c>
      <c r="TXK191" s="367">
        <f t="shared" si="337"/>
        <v>0</v>
      </c>
      <c r="TXL191" s="367">
        <f t="shared" si="337"/>
        <v>0</v>
      </c>
      <c r="TXM191" s="367">
        <f t="shared" si="337"/>
        <v>0</v>
      </c>
      <c r="TXN191" s="367">
        <f t="shared" si="337"/>
        <v>0</v>
      </c>
      <c r="TXO191" s="367">
        <f t="shared" si="337"/>
        <v>0</v>
      </c>
      <c r="TXP191" s="367">
        <f t="shared" si="337"/>
        <v>0</v>
      </c>
      <c r="TXQ191" s="367">
        <f t="shared" si="337"/>
        <v>0</v>
      </c>
      <c r="TXR191" s="367">
        <f t="shared" si="337"/>
        <v>0</v>
      </c>
      <c r="TXS191" s="367">
        <f t="shared" si="337"/>
        <v>0</v>
      </c>
      <c r="TXT191" s="367">
        <f t="shared" si="337"/>
        <v>0</v>
      </c>
      <c r="TXU191" s="367">
        <f t="shared" si="337"/>
        <v>0</v>
      </c>
      <c r="TXV191" s="367">
        <f t="shared" si="337"/>
        <v>0</v>
      </c>
      <c r="TXW191" s="367">
        <f t="shared" si="337"/>
        <v>0</v>
      </c>
      <c r="TXX191" s="367">
        <f t="shared" si="337"/>
        <v>0</v>
      </c>
      <c r="TXY191" s="367">
        <f t="shared" si="337"/>
        <v>0</v>
      </c>
      <c r="TXZ191" s="367">
        <f t="shared" si="337"/>
        <v>0</v>
      </c>
      <c r="TYA191" s="367">
        <f t="shared" si="337"/>
        <v>0</v>
      </c>
      <c r="TYB191" s="367">
        <f t="shared" si="337"/>
        <v>0</v>
      </c>
      <c r="TYC191" s="367">
        <f t="shared" si="337"/>
        <v>0</v>
      </c>
      <c r="TYD191" s="367">
        <f t="shared" si="337"/>
        <v>0</v>
      </c>
      <c r="TYE191" s="367">
        <f t="shared" si="337"/>
        <v>0</v>
      </c>
      <c r="TYF191" s="367">
        <f t="shared" si="337"/>
        <v>0</v>
      </c>
      <c r="TYG191" s="367">
        <f t="shared" si="337"/>
        <v>0</v>
      </c>
      <c r="TYH191" s="367">
        <f t="shared" si="337"/>
        <v>0</v>
      </c>
      <c r="TYI191" s="367">
        <f t="shared" si="337"/>
        <v>0</v>
      </c>
      <c r="TYJ191" s="367">
        <f t="shared" si="337"/>
        <v>0</v>
      </c>
      <c r="TYK191" s="367">
        <f t="shared" si="337"/>
        <v>0</v>
      </c>
      <c r="TYL191" s="367">
        <f t="shared" si="337"/>
        <v>0</v>
      </c>
      <c r="TYM191" s="367">
        <f t="shared" si="337"/>
        <v>0</v>
      </c>
      <c r="TYN191" s="367">
        <f t="shared" si="337"/>
        <v>0</v>
      </c>
      <c r="TYO191" s="367">
        <f t="shared" si="337"/>
        <v>0</v>
      </c>
      <c r="TYP191" s="367">
        <f t="shared" si="337"/>
        <v>0</v>
      </c>
      <c r="TYQ191" s="367">
        <f t="shared" si="337"/>
        <v>0</v>
      </c>
      <c r="TYR191" s="367">
        <f t="shared" si="337"/>
        <v>0</v>
      </c>
      <c r="TYS191" s="367">
        <f t="shared" si="337"/>
        <v>0</v>
      </c>
      <c r="TYT191" s="367">
        <f t="shared" si="337"/>
        <v>0</v>
      </c>
      <c r="TYU191" s="367">
        <f t="shared" si="337"/>
        <v>0</v>
      </c>
      <c r="TYV191" s="367">
        <f t="shared" si="337"/>
        <v>0</v>
      </c>
      <c r="TYW191" s="367">
        <f t="shared" si="337"/>
        <v>0</v>
      </c>
      <c r="TYX191" s="367">
        <f t="shared" si="337"/>
        <v>0</v>
      </c>
      <c r="TYY191" s="367">
        <f t="shared" si="337"/>
        <v>0</v>
      </c>
      <c r="TYZ191" s="367">
        <f t="shared" si="337"/>
        <v>0</v>
      </c>
      <c r="TZA191" s="367">
        <f t="shared" si="337"/>
        <v>0</v>
      </c>
      <c r="TZB191" s="367">
        <f t="shared" si="337"/>
        <v>0</v>
      </c>
      <c r="TZC191" s="367">
        <f t="shared" si="337"/>
        <v>0</v>
      </c>
      <c r="TZD191" s="367">
        <f t="shared" si="337"/>
        <v>0</v>
      </c>
      <c r="TZE191" s="367">
        <f t="shared" si="337"/>
        <v>0</v>
      </c>
      <c r="TZF191" s="367">
        <f t="shared" si="337"/>
        <v>0</v>
      </c>
      <c r="TZG191" s="367">
        <f t="shared" si="337"/>
        <v>0</v>
      </c>
      <c r="TZH191" s="367">
        <f t="shared" si="337"/>
        <v>0</v>
      </c>
      <c r="TZI191" s="367">
        <f t="shared" si="337"/>
        <v>0</v>
      </c>
      <c r="TZJ191" s="367">
        <f t="shared" si="337"/>
        <v>0</v>
      </c>
      <c r="TZK191" s="367">
        <f t="shared" si="337"/>
        <v>0</v>
      </c>
      <c r="TZL191" s="367">
        <f t="shared" si="337"/>
        <v>0</v>
      </c>
      <c r="TZM191" s="367">
        <f t="shared" si="337"/>
        <v>0</v>
      </c>
      <c r="TZN191" s="367">
        <f t="shared" si="337"/>
        <v>0</v>
      </c>
      <c r="TZO191" s="367">
        <f t="shared" ref="TZO191:UBZ191" si="338">TZO18+TZO61+TZO105+TZO148</f>
        <v>0</v>
      </c>
      <c r="TZP191" s="367">
        <f t="shared" si="338"/>
        <v>0</v>
      </c>
      <c r="TZQ191" s="367">
        <f t="shared" si="338"/>
        <v>0</v>
      </c>
      <c r="TZR191" s="367">
        <f t="shared" si="338"/>
        <v>0</v>
      </c>
      <c r="TZS191" s="367">
        <f t="shared" si="338"/>
        <v>0</v>
      </c>
      <c r="TZT191" s="367">
        <f t="shared" si="338"/>
        <v>0</v>
      </c>
      <c r="TZU191" s="367">
        <f t="shared" si="338"/>
        <v>0</v>
      </c>
      <c r="TZV191" s="367">
        <f t="shared" si="338"/>
        <v>0</v>
      </c>
      <c r="TZW191" s="367">
        <f t="shared" si="338"/>
        <v>0</v>
      </c>
      <c r="TZX191" s="367">
        <f t="shared" si="338"/>
        <v>0</v>
      </c>
      <c r="TZY191" s="367">
        <f t="shared" si="338"/>
        <v>0</v>
      </c>
      <c r="TZZ191" s="367">
        <f t="shared" si="338"/>
        <v>0</v>
      </c>
      <c r="UAA191" s="367">
        <f t="shared" si="338"/>
        <v>0</v>
      </c>
      <c r="UAB191" s="367">
        <f t="shared" si="338"/>
        <v>0</v>
      </c>
      <c r="UAC191" s="367">
        <f t="shared" si="338"/>
        <v>0</v>
      </c>
      <c r="UAD191" s="367">
        <f t="shared" si="338"/>
        <v>0</v>
      </c>
      <c r="UAE191" s="367">
        <f t="shared" si="338"/>
        <v>0</v>
      </c>
      <c r="UAF191" s="367">
        <f t="shared" si="338"/>
        <v>0</v>
      </c>
      <c r="UAG191" s="367">
        <f t="shared" si="338"/>
        <v>0</v>
      </c>
      <c r="UAH191" s="367">
        <f t="shared" si="338"/>
        <v>0</v>
      </c>
      <c r="UAI191" s="367">
        <f t="shared" si="338"/>
        <v>0</v>
      </c>
      <c r="UAJ191" s="367">
        <f t="shared" si="338"/>
        <v>0</v>
      </c>
      <c r="UAK191" s="367">
        <f t="shared" si="338"/>
        <v>0</v>
      </c>
      <c r="UAL191" s="367">
        <f t="shared" si="338"/>
        <v>0</v>
      </c>
      <c r="UAM191" s="367">
        <f t="shared" si="338"/>
        <v>0</v>
      </c>
      <c r="UAN191" s="367">
        <f t="shared" si="338"/>
        <v>0</v>
      </c>
      <c r="UAO191" s="367">
        <f t="shared" si="338"/>
        <v>0</v>
      </c>
      <c r="UAP191" s="367">
        <f t="shared" si="338"/>
        <v>0</v>
      </c>
      <c r="UAQ191" s="367">
        <f t="shared" si="338"/>
        <v>0</v>
      </c>
      <c r="UAR191" s="367">
        <f t="shared" si="338"/>
        <v>0</v>
      </c>
      <c r="UAS191" s="367">
        <f t="shared" si="338"/>
        <v>0</v>
      </c>
      <c r="UAT191" s="367">
        <f t="shared" si="338"/>
        <v>0</v>
      </c>
      <c r="UAU191" s="367">
        <f t="shared" si="338"/>
        <v>0</v>
      </c>
      <c r="UAV191" s="367">
        <f t="shared" si="338"/>
        <v>0</v>
      </c>
      <c r="UAW191" s="367">
        <f t="shared" si="338"/>
        <v>0</v>
      </c>
      <c r="UAX191" s="367">
        <f t="shared" si="338"/>
        <v>0</v>
      </c>
      <c r="UAY191" s="367">
        <f t="shared" si="338"/>
        <v>0</v>
      </c>
      <c r="UAZ191" s="367">
        <f t="shared" si="338"/>
        <v>0</v>
      </c>
      <c r="UBA191" s="367">
        <f t="shared" si="338"/>
        <v>0</v>
      </c>
      <c r="UBB191" s="367">
        <f t="shared" si="338"/>
        <v>0</v>
      </c>
      <c r="UBC191" s="367">
        <f t="shared" si="338"/>
        <v>0</v>
      </c>
      <c r="UBD191" s="367">
        <f t="shared" si="338"/>
        <v>0</v>
      </c>
      <c r="UBE191" s="367">
        <f t="shared" si="338"/>
        <v>0</v>
      </c>
      <c r="UBF191" s="367">
        <f t="shared" si="338"/>
        <v>0</v>
      </c>
      <c r="UBG191" s="367">
        <f t="shared" si="338"/>
        <v>0</v>
      </c>
      <c r="UBH191" s="367">
        <f t="shared" si="338"/>
        <v>0</v>
      </c>
      <c r="UBI191" s="367">
        <f t="shared" si="338"/>
        <v>0</v>
      </c>
      <c r="UBJ191" s="367">
        <f t="shared" si="338"/>
        <v>0</v>
      </c>
      <c r="UBK191" s="367">
        <f t="shared" si="338"/>
        <v>0</v>
      </c>
      <c r="UBL191" s="367">
        <f t="shared" si="338"/>
        <v>0</v>
      </c>
      <c r="UBM191" s="367">
        <f t="shared" si="338"/>
        <v>0</v>
      </c>
      <c r="UBN191" s="367">
        <f t="shared" si="338"/>
        <v>0</v>
      </c>
      <c r="UBO191" s="367">
        <f t="shared" si="338"/>
        <v>0</v>
      </c>
      <c r="UBP191" s="367">
        <f t="shared" si="338"/>
        <v>0</v>
      </c>
      <c r="UBQ191" s="367">
        <f t="shared" si="338"/>
        <v>0</v>
      </c>
      <c r="UBR191" s="367">
        <f t="shared" si="338"/>
        <v>0</v>
      </c>
      <c r="UBS191" s="367">
        <f t="shared" si="338"/>
        <v>0</v>
      </c>
      <c r="UBT191" s="367">
        <f t="shared" si="338"/>
        <v>0</v>
      </c>
      <c r="UBU191" s="367">
        <f t="shared" si="338"/>
        <v>0</v>
      </c>
      <c r="UBV191" s="367">
        <f t="shared" si="338"/>
        <v>0</v>
      </c>
      <c r="UBW191" s="367">
        <f t="shared" si="338"/>
        <v>0</v>
      </c>
      <c r="UBX191" s="367">
        <f t="shared" si="338"/>
        <v>0</v>
      </c>
      <c r="UBY191" s="367">
        <f t="shared" si="338"/>
        <v>0</v>
      </c>
      <c r="UBZ191" s="367">
        <f t="shared" si="338"/>
        <v>0</v>
      </c>
      <c r="UCA191" s="367">
        <f t="shared" ref="UCA191:UEL191" si="339">UCA18+UCA61+UCA105+UCA148</f>
        <v>0</v>
      </c>
      <c r="UCB191" s="367">
        <f t="shared" si="339"/>
        <v>0</v>
      </c>
      <c r="UCC191" s="367">
        <f t="shared" si="339"/>
        <v>0</v>
      </c>
      <c r="UCD191" s="367">
        <f t="shared" si="339"/>
        <v>0</v>
      </c>
      <c r="UCE191" s="367">
        <f t="shared" si="339"/>
        <v>0</v>
      </c>
      <c r="UCF191" s="367">
        <f t="shared" si="339"/>
        <v>0</v>
      </c>
      <c r="UCG191" s="367">
        <f t="shared" si="339"/>
        <v>0</v>
      </c>
      <c r="UCH191" s="367">
        <f t="shared" si="339"/>
        <v>0</v>
      </c>
      <c r="UCI191" s="367">
        <f t="shared" si="339"/>
        <v>0</v>
      </c>
      <c r="UCJ191" s="367">
        <f t="shared" si="339"/>
        <v>0</v>
      </c>
      <c r="UCK191" s="367">
        <f t="shared" si="339"/>
        <v>0</v>
      </c>
      <c r="UCL191" s="367">
        <f t="shared" si="339"/>
        <v>0</v>
      </c>
      <c r="UCM191" s="367">
        <f t="shared" si="339"/>
        <v>0</v>
      </c>
      <c r="UCN191" s="367">
        <f t="shared" si="339"/>
        <v>0</v>
      </c>
      <c r="UCO191" s="367">
        <f t="shared" si="339"/>
        <v>0</v>
      </c>
      <c r="UCP191" s="367">
        <f t="shared" si="339"/>
        <v>0</v>
      </c>
      <c r="UCQ191" s="367">
        <f t="shared" si="339"/>
        <v>0</v>
      </c>
      <c r="UCR191" s="367">
        <f t="shared" si="339"/>
        <v>0</v>
      </c>
      <c r="UCS191" s="367">
        <f t="shared" si="339"/>
        <v>0</v>
      </c>
      <c r="UCT191" s="367">
        <f t="shared" si="339"/>
        <v>0</v>
      </c>
      <c r="UCU191" s="367">
        <f t="shared" si="339"/>
        <v>0</v>
      </c>
      <c r="UCV191" s="367">
        <f t="shared" si="339"/>
        <v>0</v>
      </c>
      <c r="UCW191" s="367">
        <f t="shared" si="339"/>
        <v>0</v>
      </c>
      <c r="UCX191" s="367">
        <f t="shared" si="339"/>
        <v>0</v>
      </c>
      <c r="UCY191" s="367">
        <f t="shared" si="339"/>
        <v>0</v>
      </c>
      <c r="UCZ191" s="367">
        <f t="shared" si="339"/>
        <v>0</v>
      </c>
      <c r="UDA191" s="367">
        <f t="shared" si="339"/>
        <v>0</v>
      </c>
      <c r="UDB191" s="367">
        <f t="shared" si="339"/>
        <v>0</v>
      </c>
      <c r="UDC191" s="367">
        <f t="shared" si="339"/>
        <v>0</v>
      </c>
      <c r="UDD191" s="367">
        <f t="shared" si="339"/>
        <v>0</v>
      </c>
      <c r="UDE191" s="367">
        <f t="shared" si="339"/>
        <v>0</v>
      </c>
      <c r="UDF191" s="367">
        <f t="shared" si="339"/>
        <v>0</v>
      </c>
      <c r="UDG191" s="367">
        <f t="shared" si="339"/>
        <v>0</v>
      </c>
      <c r="UDH191" s="367">
        <f t="shared" si="339"/>
        <v>0</v>
      </c>
      <c r="UDI191" s="367">
        <f t="shared" si="339"/>
        <v>0</v>
      </c>
      <c r="UDJ191" s="367">
        <f t="shared" si="339"/>
        <v>0</v>
      </c>
      <c r="UDK191" s="367">
        <f t="shared" si="339"/>
        <v>0</v>
      </c>
      <c r="UDL191" s="367">
        <f t="shared" si="339"/>
        <v>0</v>
      </c>
      <c r="UDM191" s="367">
        <f t="shared" si="339"/>
        <v>0</v>
      </c>
      <c r="UDN191" s="367">
        <f t="shared" si="339"/>
        <v>0</v>
      </c>
      <c r="UDO191" s="367">
        <f t="shared" si="339"/>
        <v>0</v>
      </c>
      <c r="UDP191" s="367">
        <f t="shared" si="339"/>
        <v>0</v>
      </c>
      <c r="UDQ191" s="367">
        <f t="shared" si="339"/>
        <v>0</v>
      </c>
      <c r="UDR191" s="367">
        <f t="shared" si="339"/>
        <v>0</v>
      </c>
      <c r="UDS191" s="367">
        <f t="shared" si="339"/>
        <v>0</v>
      </c>
      <c r="UDT191" s="367">
        <f t="shared" si="339"/>
        <v>0</v>
      </c>
      <c r="UDU191" s="367">
        <f t="shared" si="339"/>
        <v>0</v>
      </c>
      <c r="UDV191" s="367">
        <f t="shared" si="339"/>
        <v>0</v>
      </c>
      <c r="UDW191" s="367">
        <f t="shared" si="339"/>
        <v>0</v>
      </c>
      <c r="UDX191" s="367">
        <f t="shared" si="339"/>
        <v>0</v>
      </c>
      <c r="UDY191" s="367">
        <f t="shared" si="339"/>
        <v>0</v>
      </c>
      <c r="UDZ191" s="367">
        <f t="shared" si="339"/>
        <v>0</v>
      </c>
      <c r="UEA191" s="367">
        <f t="shared" si="339"/>
        <v>0</v>
      </c>
      <c r="UEB191" s="367">
        <f t="shared" si="339"/>
        <v>0</v>
      </c>
      <c r="UEC191" s="367">
        <f t="shared" si="339"/>
        <v>0</v>
      </c>
      <c r="UED191" s="367">
        <f t="shared" si="339"/>
        <v>0</v>
      </c>
      <c r="UEE191" s="367">
        <f t="shared" si="339"/>
        <v>0</v>
      </c>
      <c r="UEF191" s="367">
        <f t="shared" si="339"/>
        <v>0</v>
      </c>
      <c r="UEG191" s="367">
        <f t="shared" si="339"/>
        <v>0</v>
      </c>
      <c r="UEH191" s="367">
        <f t="shared" si="339"/>
        <v>0</v>
      </c>
      <c r="UEI191" s="367">
        <f t="shared" si="339"/>
        <v>0</v>
      </c>
      <c r="UEJ191" s="367">
        <f t="shared" si="339"/>
        <v>0</v>
      </c>
      <c r="UEK191" s="367">
        <f t="shared" si="339"/>
        <v>0</v>
      </c>
      <c r="UEL191" s="367">
        <f t="shared" si="339"/>
        <v>0</v>
      </c>
      <c r="UEM191" s="367">
        <f t="shared" ref="UEM191:UGX191" si="340">UEM18+UEM61+UEM105+UEM148</f>
        <v>0</v>
      </c>
      <c r="UEN191" s="367">
        <f t="shared" si="340"/>
        <v>0</v>
      </c>
      <c r="UEO191" s="367">
        <f t="shared" si="340"/>
        <v>0</v>
      </c>
      <c r="UEP191" s="367">
        <f t="shared" si="340"/>
        <v>0</v>
      </c>
      <c r="UEQ191" s="367">
        <f t="shared" si="340"/>
        <v>0</v>
      </c>
      <c r="UER191" s="367">
        <f t="shared" si="340"/>
        <v>0</v>
      </c>
      <c r="UES191" s="367">
        <f t="shared" si="340"/>
        <v>0</v>
      </c>
      <c r="UET191" s="367">
        <f t="shared" si="340"/>
        <v>0</v>
      </c>
      <c r="UEU191" s="367">
        <f t="shared" si="340"/>
        <v>0</v>
      </c>
      <c r="UEV191" s="367">
        <f t="shared" si="340"/>
        <v>0</v>
      </c>
      <c r="UEW191" s="367">
        <f t="shared" si="340"/>
        <v>0</v>
      </c>
      <c r="UEX191" s="367">
        <f t="shared" si="340"/>
        <v>0</v>
      </c>
      <c r="UEY191" s="367">
        <f t="shared" si="340"/>
        <v>0</v>
      </c>
      <c r="UEZ191" s="367">
        <f t="shared" si="340"/>
        <v>0</v>
      </c>
      <c r="UFA191" s="367">
        <f t="shared" si="340"/>
        <v>0</v>
      </c>
      <c r="UFB191" s="367">
        <f t="shared" si="340"/>
        <v>0</v>
      </c>
      <c r="UFC191" s="367">
        <f t="shared" si="340"/>
        <v>0</v>
      </c>
      <c r="UFD191" s="367">
        <f t="shared" si="340"/>
        <v>0</v>
      </c>
      <c r="UFE191" s="367">
        <f t="shared" si="340"/>
        <v>0</v>
      </c>
      <c r="UFF191" s="367">
        <f t="shared" si="340"/>
        <v>0</v>
      </c>
      <c r="UFG191" s="367">
        <f t="shared" si="340"/>
        <v>0</v>
      </c>
      <c r="UFH191" s="367">
        <f t="shared" si="340"/>
        <v>0</v>
      </c>
      <c r="UFI191" s="367">
        <f t="shared" si="340"/>
        <v>0</v>
      </c>
      <c r="UFJ191" s="367">
        <f t="shared" si="340"/>
        <v>0</v>
      </c>
      <c r="UFK191" s="367">
        <f t="shared" si="340"/>
        <v>0</v>
      </c>
      <c r="UFL191" s="367">
        <f t="shared" si="340"/>
        <v>0</v>
      </c>
      <c r="UFM191" s="367">
        <f t="shared" si="340"/>
        <v>0</v>
      </c>
      <c r="UFN191" s="367">
        <f t="shared" si="340"/>
        <v>0</v>
      </c>
      <c r="UFO191" s="367">
        <f t="shared" si="340"/>
        <v>0</v>
      </c>
      <c r="UFP191" s="367">
        <f t="shared" si="340"/>
        <v>0</v>
      </c>
      <c r="UFQ191" s="367">
        <f t="shared" si="340"/>
        <v>0</v>
      </c>
      <c r="UFR191" s="367">
        <f t="shared" si="340"/>
        <v>0</v>
      </c>
      <c r="UFS191" s="367">
        <f t="shared" si="340"/>
        <v>0</v>
      </c>
      <c r="UFT191" s="367">
        <f t="shared" si="340"/>
        <v>0</v>
      </c>
      <c r="UFU191" s="367">
        <f t="shared" si="340"/>
        <v>0</v>
      </c>
      <c r="UFV191" s="367">
        <f t="shared" si="340"/>
        <v>0</v>
      </c>
      <c r="UFW191" s="367">
        <f t="shared" si="340"/>
        <v>0</v>
      </c>
      <c r="UFX191" s="367">
        <f t="shared" si="340"/>
        <v>0</v>
      </c>
      <c r="UFY191" s="367">
        <f t="shared" si="340"/>
        <v>0</v>
      </c>
      <c r="UFZ191" s="367">
        <f t="shared" si="340"/>
        <v>0</v>
      </c>
      <c r="UGA191" s="367">
        <f t="shared" si="340"/>
        <v>0</v>
      </c>
      <c r="UGB191" s="367">
        <f t="shared" si="340"/>
        <v>0</v>
      </c>
      <c r="UGC191" s="367">
        <f t="shared" si="340"/>
        <v>0</v>
      </c>
      <c r="UGD191" s="367">
        <f t="shared" si="340"/>
        <v>0</v>
      </c>
      <c r="UGE191" s="367">
        <f t="shared" si="340"/>
        <v>0</v>
      </c>
      <c r="UGF191" s="367">
        <f t="shared" si="340"/>
        <v>0</v>
      </c>
      <c r="UGG191" s="367">
        <f t="shared" si="340"/>
        <v>0</v>
      </c>
      <c r="UGH191" s="367">
        <f t="shared" si="340"/>
        <v>0</v>
      </c>
      <c r="UGI191" s="367">
        <f t="shared" si="340"/>
        <v>0</v>
      </c>
      <c r="UGJ191" s="367">
        <f t="shared" si="340"/>
        <v>0</v>
      </c>
      <c r="UGK191" s="367">
        <f t="shared" si="340"/>
        <v>0</v>
      </c>
      <c r="UGL191" s="367">
        <f t="shared" si="340"/>
        <v>0</v>
      </c>
      <c r="UGM191" s="367">
        <f t="shared" si="340"/>
        <v>0</v>
      </c>
      <c r="UGN191" s="367">
        <f t="shared" si="340"/>
        <v>0</v>
      </c>
      <c r="UGO191" s="367">
        <f t="shared" si="340"/>
        <v>0</v>
      </c>
      <c r="UGP191" s="367">
        <f t="shared" si="340"/>
        <v>0</v>
      </c>
      <c r="UGQ191" s="367">
        <f t="shared" si="340"/>
        <v>0</v>
      </c>
      <c r="UGR191" s="367">
        <f t="shared" si="340"/>
        <v>0</v>
      </c>
      <c r="UGS191" s="367">
        <f t="shared" si="340"/>
        <v>0</v>
      </c>
      <c r="UGT191" s="367">
        <f t="shared" si="340"/>
        <v>0</v>
      </c>
      <c r="UGU191" s="367">
        <f t="shared" si="340"/>
        <v>0</v>
      </c>
      <c r="UGV191" s="367">
        <f t="shared" si="340"/>
        <v>0</v>
      </c>
      <c r="UGW191" s="367">
        <f t="shared" si="340"/>
        <v>0</v>
      </c>
      <c r="UGX191" s="367">
        <f t="shared" si="340"/>
        <v>0</v>
      </c>
      <c r="UGY191" s="367">
        <f t="shared" ref="UGY191:UJJ191" si="341">UGY18+UGY61+UGY105+UGY148</f>
        <v>0</v>
      </c>
      <c r="UGZ191" s="367">
        <f t="shared" si="341"/>
        <v>0</v>
      </c>
      <c r="UHA191" s="367">
        <f t="shared" si="341"/>
        <v>0</v>
      </c>
      <c r="UHB191" s="367">
        <f t="shared" si="341"/>
        <v>0</v>
      </c>
      <c r="UHC191" s="367">
        <f t="shared" si="341"/>
        <v>0</v>
      </c>
      <c r="UHD191" s="367">
        <f t="shared" si="341"/>
        <v>0</v>
      </c>
      <c r="UHE191" s="367">
        <f t="shared" si="341"/>
        <v>0</v>
      </c>
      <c r="UHF191" s="367">
        <f t="shared" si="341"/>
        <v>0</v>
      </c>
      <c r="UHG191" s="367">
        <f t="shared" si="341"/>
        <v>0</v>
      </c>
      <c r="UHH191" s="367">
        <f t="shared" si="341"/>
        <v>0</v>
      </c>
      <c r="UHI191" s="367">
        <f t="shared" si="341"/>
        <v>0</v>
      </c>
      <c r="UHJ191" s="367">
        <f t="shared" si="341"/>
        <v>0</v>
      </c>
      <c r="UHK191" s="367">
        <f t="shared" si="341"/>
        <v>0</v>
      </c>
      <c r="UHL191" s="367">
        <f t="shared" si="341"/>
        <v>0</v>
      </c>
      <c r="UHM191" s="367">
        <f t="shared" si="341"/>
        <v>0</v>
      </c>
      <c r="UHN191" s="367">
        <f t="shared" si="341"/>
        <v>0</v>
      </c>
      <c r="UHO191" s="367">
        <f t="shared" si="341"/>
        <v>0</v>
      </c>
      <c r="UHP191" s="367">
        <f t="shared" si="341"/>
        <v>0</v>
      </c>
      <c r="UHQ191" s="367">
        <f t="shared" si="341"/>
        <v>0</v>
      </c>
      <c r="UHR191" s="367">
        <f t="shared" si="341"/>
        <v>0</v>
      </c>
      <c r="UHS191" s="367">
        <f t="shared" si="341"/>
        <v>0</v>
      </c>
      <c r="UHT191" s="367">
        <f t="shared" si="341"/>
        <v>0</v>
      </c>
      <c r="UHU191" s="367">
        <f t="shared" si="341"/>
        <v>0</v>
      </c>
      <c r="UHV191" s="367">
        <f t="shared" si="341"/>
        <v>0</v>
      </c>
      <c r="UHW191" s="367">
        <f t="shared" si="341"/>
        <v>0</v>
      </c>
      <c r="UHX191" s="367">
        <f t="shared" si="341"/>
        <v>0</v>
      </c>
      <c r="UHY191" s="367">
        <f t="shared" si="341"/>
        <v>0</v>
      </c>
      <c r="UHZ191" s="367">
        <f t="shared" si="341"/>
        <v>0</v>
      </c>
      <c r="UIA191" s="367">
        <f t="shared" si="341"/>
        <v>0</v>
      </c>
      <c r="UIB191" s="367">
        <f t="shared" si="341"/>
        <v>0</v>
      </c>
      <c r="UIC191" s="367">
        <f t="shared" si="341"/>
        <v>0</v>
      </c>
      <c r="UID191" s="367">
        <f t="shared" si="341"/>
        <v>0</v>
      </c>
      <c r="UIE191" s="367">
        <f t="shared" si="341"/>
        <v>0</v>
      </c>
      <c r="UIF191" s="367">
        <f t="shared" si="341"/>
        <v>0</v>
      </c>
      <c r="UIG191" s="367">
        <f t="shared" si="341"/>
        <v>0</v>
      </c>
      <c r="UIH191" s="367">
        <f t="shared" si="341"/>
        <v>0</v>
      </c>
      <c r="UII191" s="367">
        <f t="shared" si="341"/>
        <v>0</v>
      </c>
      <c r="UIJ191" s="367">
        <f t="shared" si="341"/>
        <v>0</v>
      </c>
      <c r="UIK191" s="367">
        <f t="shared" si="341"/>
        <v>0</v>
      </c>
      <c r="UIL191" s="367">
        <f t="shared" si="341"/>
        <v>0</v>
      </c>
      <c r="UIM191" s="367">
        <f t="shared" si="341"/>
        <v>0</v>
      </c>
      <c r="UIN191" s="367">
        <f t="shared" si="341"/>
        <v>0</v>
      </c>
      <c r="UIO191" s="367">
        <f t="shared" si="341"/>
        <v>0</v>
      </c>
      <c r="UIP191" s="367">
        <f t="shared" si="341"/>
        <v>0</v>
      </c>
      <c r="UIQ191" s="367">
        <f t="shared" si="341"/>
        <v>0</v>
      </c>
      <c r="UIR191" s="367">
        <f t="shared" si="341"/>
        <v>0</v>
      </c>
      <c r="UIS191" s="367">
        <f t="shared" si="341"/>
        <v>0</v>
      </c>
      <c r="UIT191" s="367">
        <f t="shared" si="341"/>
        <v>0</v>
      </c>
      <c r="UIU191" s="367">
        <f t="shared" si="341"/>
        <v>0</v>
      </c>
      <c r="UIV191" s="367">
        <f t="shared" si="341"/>
        <v>0</v>
      </c>
      <c r="UIW191" s="367">
        <f t="shared" si="341"/>
        <v>0</v>
      </c>
      <c r="UIX191" s="367">
        <f t="shared" si="341"/>
        <v>0</v>
      </c>
      <c r="UIY191" s="367">
        <f t="shared" si="341"/>
        <v>0</v>
      </c>
      <c r="UIZ191" s="367">
        <f t="shared" si="341"/>
        <v>0</v>
      </c>
      <c r="UJA191" s="367">
        <f t="shared" si="341"/>
        <v>0</v>
      </c>
      <c r="UJB191" s="367">
        <f t="shared" si="341"/>
        <v>0</v>
      </c>
      <c r="UJC191" s="367">
        <f t="shared" si="341"/>
        <v>0</v>
      </c>
      <c r="UJD191" s="367">
        <f t="shared" si="341"/>
        <v>0</v>
      </c>
      <c r="UJE191" s="367">
        <f t="shared" si="341"/>
        <v>0</v>
      </c>
      <c r="UJF191" s="367">
        <f t="shared" si="341"/>
        <v>0</v>
      </c>
      <c r="UJG191" s="367">
        <f t="shared" si="341"/>
        <v>0</v>
      </c>
      <c r="UJH191" s="367">
        <f t="shared" si="341"/>
        <v>0</v>
      </c>
      <c r="UJI191" s="367">
        <f t="shared" si="341"/>
        <v>0</v>
      </c>
      <c r="UJJ191" s="367">
        <f t="shared" si="341"/>
        <v>0</v>
      </c>
      <c r="UJK191" s="367">
        <f t="shared" ref="UJK191:ULV191" si="342">UJK18+UJK61+UJK105+UJK148</f>
        <v>0</v>
      </c>
      <c r="UJL191" s="367">
        <f t="shared" si="342"/>
        <v>0</v>
      </c>
      <c r="UJM191" s="367">
        <f t="shared" si="342"/>
        <v>0</v>
      </c>
      <c r="UJN191" s="367">
        <f t="shared" si="342"/>
        <v>0</v>
      </c>
      <c r="UJO191" s="367">
        <f t="shared" si="342"/>
        <v>0</v>
      </c>
      <c r="UJP191" s="367">
        <f t="shared" si="342"/>
        <v>0</v>
      </c>
      <c r="UJQ191" s="367">
        <f t="shared" si="342"/>
        <v>0</v>
      </c>
      <c r="UJR191" s="367">
        <f t="shared" si="342"/>
        <v>0</v>
      </c>
      <c r="UJS191" s="367">
        <f t="shared" si="342"/>
        <v>0</v>
      </c>
      <c r="UJT191" s="367">
        <f t="shared" si="342"/>
        <v>0</v>
      </c>
      <c r="UJU191" s="367">
        <f t="shared" si="342"/>
        <v>0</v>
      </c>
      <c r="UJV191" s="367">
        <f t="shared" si="342"/>
        <v>0</v>
      </c>
      <c r="UJW191" s="367">
        <f t="shared" si="342"/>
        <v>0</v>
      </c>
      <c r="UJX191" s="367">
        <f t="shared" si="342"/>
        <v>0</v>
      </c>
      <c r="UJY191" s="367">
        <f t="shared" si="342"/>
        <v>0</v>
      </c>
      <c r="UJZ191" s="367">
        <f t="shared" si="342"/>
        <v>0</v>
      </c>
      <c r="UKA191" s="367">
        <f t="shared" si="342"/>
        <v>0</v>
      </c>
      <c r="UKB191" s="367">
        <f t="shared" si="342"/>
        <v>0</v>
      </c>
      <c r="UKC191" s="367">
        <f t="shared" si="342"/>
        <v>0</v>
      </c>
      <c r="UKD191" s="367">
        <f t="shared" si="342"/>
        <v>0</v>
      </c>
      <c r="UKE191" s="367">
        <f t="shared" si="342"/>
        <v>0</v>
      </c>
      <c r="UKF191" s="367">
        <f t="shared" si="342"/>
        <v>0</v>
      </c>
      <c r="UKG191" s="367">
        <f t="shared" si="342"/>
        <v>0</v>
      </c>
      <c r="UKH191" s="367">
        <f t="shared" si="342"/>
        <v>0</v>
      </c>
      <c r="UKI191" s="367">
        <f t="shared" si="342"/>
        <v>0</v>
      </c>
      <c r="UKJ191" s="367">
        <f t="shared" si="342"/>
        <v>0</v>
      </c>
      <c r="UKK191" s="367">
        <f t="shared" si="342"/>
        <v>0</v>
      </c>
      <c r="UKL191" s="367">
        <f t="shared" si="342"/>
        <v>0</v>
      </c>
      <c r="UKM191" s="367">
        <f t="shared" si="342"/>
        <v>0</v>
      </c>
      <c r="UKN191" s="367">
        <f t="shared" si="342"/>
        <v>0</v>
      </c>
      <c r="UKO191" s="367">
        <f t="shared" si="342"/>
        <v>0</v>
      </c>
      <c r="UKP191" s="367">
        <f t="shared" si="342"/>
        <v>0</v>
      </c>
      <c r="UKQ191" s="367">
        <f t="shared" si="342"/>
        <v>0</v>
      </c>
      <c r="UKR191" s="367">
        <f t="shared" si="342"/>
        <v>0</v>
      </c>
      <c r="UKS191" s="367">
        <f t="shared" si="342"/>
        <v>0</v>
      </c>
      <c r="UKT191" s="367">
        <f t="shared" si="342"/>
        <v>0</v>
      </c>
      <c r="UKU191" s="367">
        <f t="shared" si="342"/>
        <v>0</v>
      </c>
      <c r="UKV191" s="367">
        <f t="shared" si="342"/>
        <v>0</v>
      </c>
      <c r="UKW191" s="367">
        <f t="shared" si="342"/>
        <v>0</v>
      </c>
      <c r="UKX191" s="367">
        <f t="shared" si="342"/>
        <v>0</v>
      </c>
      <c r="UKY191" s="367">
        <f t="shared" si="342"/>
        <v>0</v>
      </c>
      <c r="UKZ191" s="367">
        <f t="shared" si="342"/>
        <v>0</v>
      </c>
      <c r="ULA191" s="367">
        <f t="shared" si="342"/>
        <v>0</v>
      </c>
      <c r="ULB191" s="367">
        <f t="shared" si="342"/>
        <v>0</v>
      </c>
      <c r="ULC191" s="367">
        <f t="shared" si="342"/>
        <v>0</v>
      </c>
      <c r="ULD191" s="367">
        <f t="shared" si="342"/>
        <v>0</v>
      </c>
      <c r="ULE191" s="367">
        <f t="shared" si="342"/>
        <v>0</v>
      </c>
      <c r="ULF191" s="367">
        <f t="shared" si="342"/>
        <v>0</v>
      </c>
      <c r="ULG191" s="367">
        <f t="shared" si="342"/>
        <v>0</v>
      </c>
      <c r="ULH191" s="367">
        <f t="shared" si="342"/>
        <v>0</v>
      </c>
      <c r="ULI191" s="367">
        <f t="shared" si="342"/>
        <v>0</v>
      </c>
      <c r="ULJ191" s="367">
        <f t="shared" si="342"/>
        <v>0</v>
      </c>
      <c r="ULK191" s="367">
        <f t="shared" si="342"/>
        <v>0</v>
      </c>
      <c r="ULL191" s="367">
        <f t="shared" si="342"/>
        <v>0</v>
      </c>
      <c r="ULM191" s="367">
        <f t="shared" si="342"/>
        <v>0</v>
      </c>
      <c r="ULN191" s="367">
        <f t="shared" si="342"/>
        <v>0</v>
      </c>
      <c r="ULO191" s="367">
        <f t="shared" si="342"/>
        <v>0</v>
      </c>
      <c r="ULP191" s="367">
        <f t="shared" si="342"/>
        <v>0</v>
      </c>
      <c r="ULQ191" s="367">
        <f t="shared" si="342"/>
        <v>0</v>
      </c>
      <c r="ULR191" s="367">
        <f t="shared" si="342"/>
        <v>0</v>
      </c>
      <c r="ULS191" s="367">
        <f t="shared" si="342"/>
        <v>0</v>
      </c>
      <c r="ULT191" s="367">
        <f t="shared" si="342"/>
        <v>0</v>
      </c>
      <c r="ULU191" s="367">
        <f t="shared" si="342"/>
        <v>0</v>
      </c>
      <c r="ULV191" s="367">
        <f t="shared" si="342"/>
        <v>0</v>
      </c>
      <c r="ULW191" s="367">
        <f t="shared" ref="ULW191:UOH191" si="343">ULW18+ULW61+ULW105+ULW148</f>
        <v>0</v>
      </c>
      <c r="ULX191" s="367">
        <f t="shared" si="343"/>
        <v>0</v>
      </c>
      <c r="ULY191" s="367">
        <f t="shared" si="343"/>
        <v>0</v>
      </c>
      <c r="ULZ191" s="367">
        <f t="shared" si="343"/>
        <v>0</v>
      </c>
      <c r="UMA191" s="367">
        <f t="shared" si="343"/>
        <v>0</v>
      </c>
      <c r="UMB191" s="367">
        <f t="shared" si="343"/>
        <v>0</v>
      </c>
      <c r="UMC191" s="367">
        <f t="shared" si="343"/>
        <v>0</v>
      </c>
      <c r="UMD191" s="367">
        <f t="shared" si="343"/>
        <v>0</v>
      </c>
      <c r="UME191" s="367">
        <f t="shared" si="343"/>
        <v>0</v>
      </c>
      <c r="UMF191" s="367">
        <f t="shared" si="343"/>
        <v>0</v>
      </c>
      <c r="UMG191" s="367">
        <f t="shared" si="343"/>
        <v>0</v>
      </c>
      <c r="UMH191" s="367">
        <f t="shared" si="343"/>
        <v>0</v>
      </c>
      <c r="UMI191" s="367">
        <f t="shared" si="343"/>
        <v>0</v>
      </c>
      <c r="UMJ191" s="367">
        <f t="shared" si="343"/>
        <v>0</v>
      </c>
      <c r="UMK191" s="367">
        <f t="shared" si="343"/>
        <v>0</v>
      </c>
      <c r="UML191" s="367">
        <f t="shared" si="343"/>
        <v>0</v>
      </c>
      <c r="UMM191" s="367">
        <f t="shared" si="343"/>
        <v>0</v>
      </c>
      <c r="UMN191" s="367">
        <f t="shared" si="343"/>
        <v>0</v>
      </c>
      <c r="UMO191" s="367">
        <f t="shared" si="343"/>
        <v>0</v>
      </c>
      <c r="UMP191" s="367">
        <f t="shared" si="343"/>
        <v>0</v>
      </c>
      <c r="UMQ191" s="367">
        <f t="shared" si="343"/>
        <v>0</v>
      </c>
      <c r="UMR191" s="367">
        <f t="shared" si="343"/>
        <v>0</v>
      </c>
      <c r="UMS191" s="367">
        <f t="shared" si="343"/>
        <v>0</v>
      </c>
      <c r="UMT191" s="367">
        <f t="shared" si="343"/>
        <v>0</v>
      </c>
      <c r="UMU191" s="367">
        <f t="shared" si="343"/>
        <v>0</v>
      </c>
      <c r="UMV191" s="367">
        <f t="shared" si="343"/>
        <v>0</v>
      </c>
      <c r="UMW191" s="367">
        <f t="shared" si="343"/>
        <v>0</v>
      </c>
      <c r="UMX191" s="367">
        <f t="shared" si="343"/>
        <v>0</v>
      </c>
      <c r="UMY191" s="367">
        <f t="shared" si="343"/>
        <v>0</v>
      </c>
      <c r="UMZ191" s="367">
        <f t="shared" si="343"/>
        <v>0</v>
      </c>
      <c r="UNA191" s="367">
        <f t="shared" si="343"/>
        <v>0</v>
      </c>
      <c r="UNB191" s="367">
        <f t="shared" si="343"/>
        <v>0</v>
      </c>
      <c r="UNC191" s="367">
        <f t="shared" si="343"/>
        <v>0</v>
      </c>
      <c r="UND191" s="367">
        <f t="shared" si="343"/>
        <v>0</v>
      </c>
      <c r="UNE191" s="367">
        <f t="shared" si="343"/>
        <v>0</v>
      </c>
      <c r="UNF191" s="367">
        <f t="shared" si="343"/>
        <v>0</v>
      </c>
      <c r="UNG191" s="367">
        <f t="shared" si="343"/>
        <v>0</v>
      </c>
      <c r="UNH191" s="367">
        <f t="shared" si="343"/>
        <v>0</v>
      </c>
      <c r="UNI191" s="367">
        <f t="shared" si="343"/>
        <v>0</v>
      </c>
      <c r="UNJ191" s="367">
        <f t="shared" si="343"/>
        <v>0</v>
      </c>
      <c r="UNK191" s="367">
        <f t="shared" si="343"/>
        <v>0</v>
      </c>
      <c r="UNL191" s="367">
        <f t="shared" si="343"/>
        <v>0</v>
      </c>
      <c r="UNM191" s="367">
        <f t="shared" si="343"/>
        <v>0</v>
      </c>
      <c r="UNN191" s="367">
        <f t="shared" si="343"/>
        <v>0</v>
      </c>
      <c r="UNO191" s="367">
        <f t="shared" si="343"/>
        <v>0</v>
      </c>
      <c r="UNP191" s="367">
        <f t="shared" si="343"/>
        <v>0</v>
      </c>
      <c r="UNQ191" s="367">
        <f t="shared" si="343"/>
        <v>0</v>
      </c>
      <c r="UNR191" s="367">
        <f t="shared" si="343"/>
        <v>0</v>
      </c>
      <c r="UNS191" s="367">
        <f t="shared" si="343"/>
        <v>0</v>
      </c>
      <c r="UNT191" s="367">
        <f t="shared" si="343"/>
        <v>0</v>
      </c>
      <c r="UNU191" s="367">
        <f t="shared" si="343"/>
        <v>0</v>
      </c>
      <c r="UNV191" s="367">
        <f t="shared" si="343"/>
        <v>0</v>
      </c>
      <c r="UNW191" s="367">
        <f t="shared" si="343"/>
        <v>0</v>
      </c>
      <c r="UNX191" s="367">
        <f t="shared" si="343"/>
        <v>0</v>
      </c>
      <c r="UNY191" s="367">
        <f t="shared" si="343"/>
        <v>0</v>
      </c>
      <c r="UNZ191" s="367">
        <f t="shared" si="343"/>
        <v>0</v>
      </c>
      <c r="UOA191" s="367">
        <f t="shared" si="343"/>
        <v>0</v>
      </c>
      <c r="UOB191" s="367">
        <f t="shared" si="343"/>
        <v>0</v>
      </c>
      <c r="UOC191" s="367">
        <f t="shared" si="343"/>
        <v>0</v>
      </c>
      <c r="UOD191" s="367">
        <f t="shared" si="343"/>
        <v>0</v>
      </c>
      <c r="UOE191" s="367">
        <f t="shared" si="343"/>
        <v>0</v>
      </c>
      <c r="UOF191" s="367">
        <f t="shared" si="343"/>
        <v>0</v>
      </c>
      <c r="UOG191" s="367">
        <f t="shared" si="343"/>
        <v>0</v>
      </c>
      <c r="UOH191" s="367">
        <f t="shared" si="343"/>
        <v>0</v>
      </c>
      <c r="UOI191" s="367">
        <f t="shared" ref="UOI191:UQT191" si="344">UOI18+UOI61+UOI105+UOI148</f>
        <v>0</v>
      </c>
      <c r="UOJ191" s="367">
        <f t="shared" si="344"/>
        <v>0</v>
      </c>
      <c r="UOK191" s="367">
        <f t="shared" si="344"/>
        <v>0</v>
      </c>
      <c r="UOL191" s="367">
        <f t="shared" si="344"/>
        <v>0</v>
      </c>
      <c r="UOM191" s="367">
        <f t="shared" si="344"/>
        <v>0</v>
      </c>
      <c r="UON191" s="367">
        <f t="shared" si="344"/>
        <v>0</v>
      </c>
      <c r="UOO191" s="367">
        <f t="shared" si="344"/>
        <v>0</v>
      </c>
      <c r="UOP191" s="367">
        <f t="shared" si="344"/>
        <v>0</v>
      </c>
      <c r="UOQ191" s="367">
        <f t="shared" si="344"/>
        <v>0</v>
      </c>
      <c r="UOR191" s="367">
        <f t="shared" si="344"/>
        <v>0</v>
      </c>
      <c r="UOS191" s="367">
        <f t="shared" si="344"/>
        <v>0</v>
      </c>
      <c r="UOT191" s="367">
        <f t="shared" si="344"/>
        <v>0</v>
      </c>
      <c r="UOU191" s="367">
        <f t="shared" si="344"/>
        <v>0</v>
      </c>
      <c r="UOV191" s="367">
        <f t="shared" si="344"/>
        <v>0</v>
      </c>
      <c r="UOW191" s="367">
        <f t="shared" si="344"/>
        <v>0</v>
      </c>
      <c r="UOX191" s="367">
        <f t="shared" si="344"/>
        <v>0</v>
      </c>
      <c r="UOY191" s="367">
        <f t="shared" si="344"/>
        <v>0</v>
      </c>
      <c r="UOZ191" s="367">
        <f t="shared" si="344"/>
        <v>0</v>
      </c>
      <c r="UPA191" s="367">
        <f t="shared" si="344"/>
        <v>0</v>
      </c>
      <c r="UPB191" s="367">
        <f t="shared" si="344"/>
        <v>0</v>
      </c>
      <c r="UPC191" s="367">
        <f t="shared" si="344"/>
        <v>0</v>
      </c>
      <c r="UPD191" s="367">
        <f t="shared" si="344"/>
        <v>0</v>
      </c>
      <c r="UPE191" s="367">
        <f t="shared" si="344"/>
        <v>0</v>
      </c>
      <c r="UPF191" s="367">
        <f t="shared" si="344"/>
        <v>0</v>
      </c>
      <c r="UPG191" s="367">
        <f t="shared" si="344"/>
        <v>0</v>
      </c>
      <c r="UPH191" s="367">
        <f t="shared" si="344"/>
        <v>0</v>
      </c>
      <c r="UPI191" s="367">
        <f t="shared" si="344"/>
        <v>0</v>
      </c>
      <c r="UPJ191" s="367">
        <f t="shared" si="344"/>
        <v>0</v>
      </c>
      <c r="UPK191" s="367">
        <f t="shared" si="344"/>
        <v>0</v>
      </c>
      <c r="UPL191" s="367">
        <f t="shared" si="344"/>
        <v>0</v>
      </c>
      <c r="UPM191" s="367">
        <f t="shared" si="344"/>
        <v>0</v>
      </c>
      <c r="UPN191" s="367">
        <f t="shared" si="344"/>
        <v>0</v>
      </c>
      <c r="UPO191" s="367">
        <f t="shared" si="344"/>
        <v>0</v>
      </c>
      <c r="UPP191" s="367">
        <f t="shared" si="344"/>
        <v>0</v>
      </c>
      <c r="UPQ191" s="367">
        <f t="shared" si="344"/>
        <v>0</v>
      </c>
      <c r="UPR191" s="367">
        <f t="shared" si="344"/>
        <v>0</v>
      </c>
      <c r="UPS191" s="367">
        <f t="shared" si="344"/>
        <v>0</v>
      </c>
      <c r="UPT191" s="367">
        <f t="shared" si="344"/>
        <v>0</v>
      </c>
      <c r="UPU191" s="367">
        <f t="shared" si="344"/>
        <v>0</v>
      </c>
      <c r="UPV191" s="367">
        <f t="shared" si="344"/>
        <v>0</v>
      </c>
      <c r="UPW191" s="367">
        <f t="shared" si="344"/>
        <v>0</v>
      </c>
      <c r="UPX191" s="367">
        <f t="shared" si="344"/>
        <v>0</v>
      </c>
      <c r="UPY191" s="367">
        <f t="shared" si="344"/>
        <v>0</v>
      </c>
      <c r="UPZ191" s="367">
        <f t="shared" si="344"/>
        <v>0</v>
      </c>
      <c r="UQA191" s="367">
        <f t="shared" si="344"/>
        <v>0</v>
      </c>
      <c r="UQB191" s="367">
        <f t="shared" si="344"/>
        <v>0</v>
      </c>
      <c r="UQC191" s="367">
        <f t="shared" si="344"/>
        <v>0</v>
      </c>
      <c r="UQD191" s="367">
        <f t="shared" si="344"/>
        <v>0</v>
      </c>
      <c r="UQE191" s="367">
        <f t="shared" si="344"/>
        <v>0</v>
      </c>
      <c r="UQF191" s="367">
        <f t="shared" si="344"/>
        <v>0</v>
      </c>
      <c r="UQG191" s="367">
        <f t="shared" si="344"/>
        <v>0</v>
      </c>
      <c r="UQH191" s="367">
        <f t="shared" si="344"/>
        <v>0</v>
      </c>
      <c r="UQI191" s="367">
        <f t="shared" si="344"/>
        <v>0</v>
      </c>
      <c r="UQJ191" s="367">
        <f t="shared" si="344"/>
        <v>0</v>
      </c>
      <c r="UQK191" s="367">
        <f t="shared" si="344"/>
        <v>0</v>
      </c>
      <c r="UQL191" s="367">
        <f t="shared" si="344"/>
        <v>0</v>
      </c>
      <c r="UQM191" s="367">
        <f t="shared" si="344"/>
        <v>0</v>
      </c>
      <c r="UQN191" s="367">
        <f t="shared" si="344"/>
        <v>0</v>
      </c>
      <c r="UQO191" s="367">
        <f t="shared" si="344"/>
        <v>0</v>
      </c>
      <c r="UQP191" s="367">
        <f t="shared" si="344"/>
        <v>0</v>
      </c>
      <c r="UQQ191" s="367">
        <f t="shared" si="344"/>
        <v>0</v>
      </c>
      <c r="UQR191" s="367">
        <f t="shared" si="344"/>
        <v>0</v>
      </c>
      <c r="UQS191" s="367">
        <f t="shared" si="344"/>
        <v>0</v>
      </c>
      <c r="UQT191" s="367">
        <f t="shared" si="344"/>
        <v>0</v>
      </c>
      <c r="UQU191" s="367">
        <f t="shared" ref="UQU191:UTF191" si="345">UQU18+UQU61+UQU105+UQU148</f>
        <v>0</v>
      </c>
      <c r="UQV191" s="367">
        <f t="shared" si="345"/>
        <v>0</v>
      </c>
      <c r="UQW191" s="367">
        <f t="shared" si="345"/>
        <v>0</v>
      </c>
      <c r="UQX191" s="367">
        <f t="shared" si="345"/>
        <v>0</v>
      </c>
      <c r="UQY191" s="367">
        <f t="shared" si="345"/>
        <v>0</v>
      </c>
      <c r="UQZ191" s="367">
        <f t="shared" si="345"/>
        <v>0</v>
      </c>
      <c r="URA191" s="367">
        <f t="shared" si="345"/>
        <v>0</v>
      </c>
      <c r="URB191" s="367">
        <f t="shared" si="345"/>
        <v>0</v>
      </c>
      <c r="URC191" s="367">
        <f t="shared" si="345"/>
        <v>0</v>
      </c>
      <c r="URD191" s="367">
        <f t="shared" si="345"/>
        <v>0</v>
      </c>
      <c r="URE191" s="367">
        <f t="shared" si="345"/>
        <v>0</v>
      </c>
      <c r="URF191" s="367">
        <f t="shared" si="345"/>
        <v>0</v>
      </c>
      <c r="URG191" s="367">
        <f t="shared" si="345"/>
        <v>0</v>
      </c>
      <c r="URH191" s="367">
        <f t="shared" si="345"/>
        <v>0</v>
      </c>
      <c r="URI191" s="367">
        <f t="shared" si="345"/>
        <v>0</v>
      </c>
      <c r="URJ191" s="367">
        <f t="shared" si="345"/>
        <v>0</v>
      </c>
      <c r="URK191" s="367">
        <f t="shared" si="345"/>
        <v>0</v>
      </c>
      <c r="URL191" s="367">
        <f t="shared" si="345"/>
        <v>0</v>
      </c>
      <c r="URM191" s="367">
        <f t="shared" si="345"/>
        <v>0</v>
      </c>
      <c r="URN191" s="367">
        <f t="shared" si="345"/>
        <v>0</v>
      </c>
      <c r="URO191" s="367">
        <f t="shared" si="345"/>
        <v>0</v>
      </c>
      <c r="URP191" s="367">
        <f t="shared" si="345"/>
        <v>0</v>
      </c>
      <c r="URQ191" s="367">
        <f t="shared" si="345"/>
        <v>0</v>
      </c>
      <c r="URR191" s="367">
        <f t="shared" si="345"/>
        <v>0</v>
      </c>
      <c r="URS191" s="367">
        <f t="shared" si="345"/>
        <v>0</v>
      </c>
      <c r="URT191" s="367">
        <f t="shared" si="345"/>
        <v>0</v>
      </c>
      <c r="URU191" s="367">
        <f t="shared" si="345"/>
        <v>0</v>
      </c>
      <c r="URV191" s="367">
        <f t="shared" si="345"/>
        <v>0</v>
      </c>
      <c r="URW191" s="367">
        <f t="shared" si="345"/>
        <v>0</v>
      </c>
      <c r="URX191" s="367">
        <f t="shared" si="345"/>
        <v>0</v>
      </c>
      <c r="URY191" s="367">
        <f t="shared" si="345"/>
        <v>0</v>
      </c>
      <c r="URZ191" s="367">
        <f t="shared" si="345"/>
        <v>0</v>
      </c>
      <c r="USA191" s="367">
        <f t="shared" si="345"/>
        <v>0</v>
      </c>
      <c r="USB191" s="367">
        <f t="shared" si="345"/>
        <v>0</v>
      </c>
      <c r="USC191" s="367">
        <f t="shared" si="345"/>
        <v>0</v>
      </c>
      <c r="USD191" s="367">
        <f t="shared" si="345"/>
        <v>0</v>
      </c>
      <c r="USE191" s="367">
        <f t="shared" si="345"/>
        <v>0</v>
      </c>
      <c r="USF191" s="367">
        <f t="shared" si="345"/>
        <v>0</v>
      </c>
      <c r="USG191" s="367">
        <f t="shared" si="345"/>
        <v>0</v>
      </c>
      <c r="USH191" s="367">
        <f t="shared" si="345"/>
        <v>0</v>
      </c>
      <c r="USI191" s="367">
        <f t="shared" si="345"/>
        <v>0</v>
      </c>
      <c r="USJ191" s="367">
        <f t="shared" si="345"/>
        <v>0</v>
      </c>
      <c r="USK191" s="367">
        <f t="shared" si="345"/>
        <v>0</v>
      </c>
      <c r="USL191" s="367">
        <f t="shared" si="345"/>
        <v>0</v>
      </c>
      <c r="USM191" s="367">
        <f t="shared" si="345"/>
        <v>0</v>
      </c>
      <c r="USN191" s="367">
        <f t="shared" si="345"/>
        <v>0</v>
      </c>
      <c r="USO191" s="367">
        <f t="shared" si="345"/>
        <v>0</v>
      </c>
      <c r="USP191" s="367">
        <f t="shared" si="345"/>
        <v>0</v>
      </c>
      <c r="USQ191" s="367">
        <f t="shared" si="345"/>
        <v>0</v>
      </c>
      <c r="USR191" s="367">
        <f t="shared" si="345"/>
        <v>0</v>
      </c>
      <c r="USS191" s="367">
        <f t="shared" si="345"/>
        <v>0</v>
      </c>
      <c r="UST191" s="367">
        <f t="shared" si="345"/>
        <v>0</v>
      </c>
      <c r="USU191" s="367">
        <f t="shared" si="345"/>
        <v>0</v>
      </c>
      <c r="USV191" s="367">
        <f t="shared" si="345"/>
        <v>0</v>
      </c>
      <c r="USW191" s="367">
        <f t="shared" si="345"/>
        <v>0</v>
      </c>
      <c r="USX191" s="367">
        <f t="shared" si="345"/>
        <v>0</v>
      </c>
      <c r="USY191" s="367">
        <f t="shared" si="345"/>
        <v>0</v>
      </c>
      <c r="USZ191" s="367">
        <f t="shared" si="345"/>
        <v>0</v>
      </c>
      <c r="UTA191" s="367">
        <f t="shared" si="345"/>
        <v>0</v>
      </c>
      <c r="UTB191" s="367">
        <f t="shared" si="345"/>
        <v>0</v>
      </c>
      <c r="UTC191" s="367">
        <f t="shared" si="345"/>
        <v>0</v>
      </c>
      <c r="UTD191" s="367">
        <f t="shared" si="345"/>
        <v>0</v>
      </c>
      <c r="UTE191" s="367">
        <f t="shared" si="345"/>
        <v>0</v>
      </c>
      <c r="UTF191" s="367">
        <f t="shared" si="345"/>
        <v>0</v>
      </c>
      <c r="UTG191" s="367">
        <f t="shared" ref="UTG191:UVR191" si="346">UTG18+UTG61+UTG105+UTG148</f>
        <v>0</v>
      </c>
      <c r="UTH191" s="367">
        <f t="shared" si="346"/>
        <v>0</v>
      </c>
      <c r="UTI191" s="367">
        <f t="shared" si="346"/>
        <v>0</v>
      </c>
      <c r="UTJ191" s="367">
        <f t="shared" si="346"/>
        <v>0</v>
      </c>
      <c r="UTK191" s="367">
        <f t="shared" si="346"/>
        <v>0</v>
      </c>
      <c r="UTL191" s="367">
        <f t="shared" si="346"/>
        <v>0</v>
      </c>
      <c r="UTM191" s="367">
        <f t="shared" si="346"/>
        <v>0</v>
      </c>
      <c r="UTN191" s="367">
        <f t="shared" si="346"/>
        <v>0</v>
      </c>
      <c r="UTO191" s="367">
        <f t="shared" si="346"/>
        <v>0</v>
      </c>
      <c r="UTP191" s="367">
        <f t="shared" si="346"/>
        <v>0</v>
      </c>
      <c r="UTQ191" s="367">
        <f t="shared" si="346"/>
        <v>0</v>
      </c>
      <c r="UTR191" s="367">
        <f t="shared" si="346"/>
        <v>0</v>
      </c>
      <c r="UTS191" s="367">
        <f t="shared" si="346"/>
        <v>0</v>
      </c>
      <c r="UTT191" s="367">
        <f t="shared" si="346"/>
        <v>0</v>
      </c>
      <c r="UTU191" s="367">
        <f t="shared" si="346"/>
        <v>0</v>
      </c>
      <c r="UTV191" s="367">
        <f t="shared" si="346"/>
        <v>0</v>
      </c>
      <c r="UTW191" s="367">
        <f t="shared" si="346"/>
        <v>0</v>
      </c>
      <c r="UTX191" s="367">
        <f t="shared" si="346"/>
        <v>0</v>
      </c>
      <c r="UTY191" s="367">
        <f t="shared" si="346"/>
        <v>0</v>
      </c>
      <c r="UTZ191" s="367">
        <f t="shared" si="346"/>
        <v>0</v>
      </c>
      <c r="UUA191" s="367">
        <f t="shared" si="346"/>
        <v>0</v>
      </c>
      <c r="UUB191" s="367">
        <f t="shared" si="346"/>
        <v>0</v>
      </c>
      <c r="UUC191" s="367">
        <f t="shared" si="346"/>
        <v>0</v>
      </c>
      <c r="UUD191" s="367">
        <f t="shared" si="346"/>
        <v>0</v>
      </c>
      <c r="UUE191" s="367">
        <f t="shared" si="346"/>
        <v>0</v>
      </c>
      <c r="UUF191" s="367">
        <f t="shared" si="346"/>
        <v>0</v>
      </c>
      <c r="UUG191" s="367">
        <f t="shared" si="346"/>
        <v>0</v>
      </c>
      <c r="UUH191" s="367">
        <f t="shared" si="346"/>
        <v>0</v>
      </c>
      <c r="UUI191" s="367">
        <f t="shared" si="346"/>
        <v>0</v>
      </c>
      <c r="UUJ191" s="367">
        <f t="shared" si="346"/>
        <v>0</v>
      </c>
      <c r="UUK191" s="367">
        <f t="shared" si="346"/>
        <v>0</v>
      </c>
      <c r="UUL191" s="367">
        <f t="shared" si="346"/>
        <v>0</v>
      </c>
      <c r="UUM191" s="367">
        <f t="shared" si="346"/>
        <v>0</v>
      </c>
      <c r="UUN191" s="367">
        <f t="shared" si="346"/>
        <v>0</v>
      </c>
      <c r="UUO191" s="367">
        <f t="shared" si="346"/>
        <v>0</v>
      </c>
      <c r="UUP191" s="367">
        <f t="shared" si="346"/>
        <v>0</v>
      </c>
      <c r="UUQ191" s="367">
        <f t="shared" si="346"/>
        <v>0</v>
      </c>
      <c r="UUR191" s="367">
        <f t="shared" si="346"/>
        <v>0</v>
      </c>
      <c r="UUS191" s="367">
        <f t="shared" si="346"/>
        <v>0</v>
      </c>
      <c r="UUT191" s="367">
        <f t="shared" si="346"/>
        <v>0</v>
      </c>
      <c r="UUU191" s="367">
        <f t="shared" si="346"/>
        <v>0</v>
      </c>
      <c r="UUV191" s="367">
        <f t="shared" si="346"/>
        <v>0</v>
      </c>
      <c r="UUW191" s="367">
        <f t="shared" si="346"/>
        <v>0</v>
      </c>
      <c r="UUX191" s="367">
        <f t="shared" si="346"/>
        <v>0</v>
      </c>
      <c r="UUY191" s="367">
        <f t="shared" si="346"/>
        <v>0</v>
      </c>
      <c r="UUZ191" s="367">
        <f t="shared" si="346"/>
        <v>0</v>
      </c>
      <c r="UVA191" s="367">
        <f t="shared" si="346"/>
        <v>0</v>
      </c>
      <c r="UVB191" s="367">
        <f t="shared" si="346"/>
        <v>0</v>
      </c>
      <c r="UVC191" s="367">
        <f t="shared" si="346"/>
        <v>0</v>
      </c>
      <c r="UVD191" s="367">
        <f t="shared" si="346"/>
        <v>0</v>
      </c>
      <c r="UVE191" s="367">
        <f t="shared" si="346"/>
        <v>0</v>
      </c>
      <c r="UVF191" s="367">
        <f t="shared" si="346"/>
        <v>0</v>
      </c>
      <c r="UVG191" s="367">
        <f t="shared" si="346"/>
        <v>0</v>
      </c>
      <c r="UVH191" s="367">
        <f t="shared" si="346"/>
        <v>0</v>
      </c>
      <c r="UVI191" s="367">
        <f t="shared" si="346"/>
        <v>0</v>
      </c>
      <c r="UVJ191" s="367">
        <f t="shared" si="346"/>
        <v>0</v>
      </c>
      <c r="UVK191" s="367">
        <f t="shared" si="346"/>
        <v>0</v>
      </c>
      <c r="UVL191" s="367">
        <f t="shared" si="346"/>
        <v>0</v>
      </c>
      <c r="UVM191" s="367">
        <f t="shared" si="346"/>
        <v>0</v>
      </c>
      <c r="UVN191" s="367">
        <f t="shared" si="346"/>
        <v>0</v>
      </c>
      <c r="UVO191" s="367">
        <f t="shared" si="346"/>
        <v>0</v>
      </c>
      <c r="UVP191" s="367">
        <f t="shared" si="346"/>
        <v>0</v>
      </c>
      <c r="UVQ191" s="367">
        <f t="shared" si="346"/>
        <v>0</v>
      </c>
      <c r="UVR191" s="367">
        <f t="shared" si="346"/>
        <v>0</v>
      </c>
      <c r="UVS191" s="367">
        <f t="shared" ref="UVS191:UYD191" si="347">UVS18+UVS61+UVS105+UVS148</f>
        <v>0</v>
      </c>
      <c r="UVT191" s="367">
        <f t="shared" si="347"/>
        <v>0</v>
      </c>
      <c r="UVU191" s="367">
        <f t="shared" si="347"/>
        <v>0</v>
      </c>
      <c r="UVV191" s="367">
        <f t="shared" si="347"/>
        <v>0</v>
      </c>
      <c r="UVW191" s="367">
        <f t="shared" si="347"/>
        <v>0</v>
      </c>
      <c r="UVX191" s="367">
        <f t="shared" si="347"/>
        <v>0</v>
      </c>
      <c r="UVY191" s="367">
        <f t="shared" si="347"/>
        <v>0</v>
      </c>
      <c r="UVZ191" s="367">
        <f t="shared" si="347"/>
        <v>0</v>
      </c>
      <c r="UWA191" s="367">
        <f t="shared" si="347"/>
        <v>0</v>
      </c>
      <c r="UWB191" s="367">
        <f t="shared" si="347"/>
        <v>0</v>
      </c>
      <c r="UWC191" s="367">
        <f t="shared" si="347"/>
        <v>0</v>
      </c>
      <c r="UWD191" s="367">
        <f t="shared" si="347"/>
        <v>0</v>
      </c>
      <c r="UWE191" s="367">
        <f t="shared" si="347"/>
        <v>0</v>
      </c>
      <c r="UWF191" s="367">
        <f t="shared" si="347"/>
        <v>0</v>
      </c>
      <c r="UWG191" s="367">
        <f t="shared" si="347"/>
        <v>0</v>
      </c>
      <c r="UWH191" s="367">
        <f t="shared" si="347"/>
        <v>0</v>
      </c>
      <c r="UWI191" s="367">
        <f t="shared" si="347"/>
        <v>0</v>
      </c>
      <c r="UWJ191" s="367">
        <f t="shared" si="347"/>
        <v>0</v>
      </c>
      <c r="UWK191" s="367">
        <f t="shared" si="347"/>
        <v>0</v>
      </c>
      <c r="UWL191" s="367">
        <f t="shared" si="347"/>
        <v>0</v>
      </c>
      <c r="UWM191" s="367">
        <f t="shared" si="347"/>
        <v>0</v>
      </c>
      <c r="UWN191" s="367">
        <f t="shared" si="347"/>
        <v>0</v>
      </c>
      <c r="UWO191" s="367">
        <f t="shared" si="347"/>
        <v>0</v>
      </c>
      <c r="UWP191" s="367">
        <f t="shared" si="347"/>
        <v>0</v>
      </c>
      <c r="UWQ191" s="367">
        <f t="shared" si="347"/>
        <v>0</v>
      </c>
      <c r="UWR191" s="367">
        <f t="shared" si="347"/>
        <v>0</v>
      </c>
      <c r="UWS191" s="367">
        <f t="shared" si="347"/>
        <v>0</v>
      </c>
      <c r="UWT191" s="367">
        <f t="shared" si="347"/>
        <v>0</v>
      </c>
      <c r="UWU191" s="367">
        <f t="shared" si="347"/>
        <v>0</v>
      </c>
      <c r="UWV191" s="367">
        <f t="shared" si="347"/>
        <v>0</v>
      </c>
      <c r="UWW191" s="367">
        <f t="shared" si="347"/>
        <v>0</v>
      </c>
      <c r="UWX191" s="367">
        <f t="shared" si="347"/>
        <v>0</v>
      </c>
      <c r="UWY191" s="367">
        <f t="shared" si="347"/>
        <v>0</v>
      </c>
      <c r="UWZ191" s="367">
        <f t="shared" si="347"/>
        <v>0</v>
      </c>
      <c r="UXA191" s="367">
        <f t="shared" si="347"/>
        <v>0</v>
      </c>
      <c r="UXB191" s="367">
        <f t="shared" si="347"/>
        <v>0</v>
      </c>
      <c r="UXC191" s="367">
        <f t="shared" si="347"/>
        <v>0</v>
      </c>
      <c r="UXD191" s="367">
        <f t="shared" si="347"/>
        <v>0</v>
      </c>
      <c r="UXE191" s="367">
        <f t="shared" si="347"/>
        <v>0</v>
      </c>
      <c r="UXF191" s="367">
        <f t="shared" si="347"/>
        <v>0</v>
      </c>
      <c r="UXG191" s="367">
        <f t="shared" si="347"/>
        <v>0</v>
      </c>
      <c r="UXH191" s="367">
        <f t="shared" si="347"/>
        <v>0</v>
      </c>
      <c r="UXI191" s="367">
        <f t="shared" si="347"/>
        <v>0</v>
      </c>
      <c r="UXJ191" s="367">
        <f t="shared" si="347"/>
        <v>0</v>
      </c>
      <c r="UXK191" s="367">
        <f t="shared" si="347"/>
        <v>0</v>
      </c>
      <c r="UXL191" s="367">
        <f t="shared" si="347"/>
        <v>0</v>
      </c>
      <c r="UXM191" s="367">
        <f t="shared" si="347"/>
        <v>0</v>
      </c>
      <c r="UXN191" s="367">
        <f t="shared" si="347"/>
        <v>0</v>
      </c>
      <c r="UXO191" s="367">
        <f t="shared" si="347"/>
        <v>0</v>
      </c>
      <c r="UXP191" s="367">
        <f t="shared" si="347"/>
        <v>0</v>
      </c>
      <c r="UXQ191" s="367">
        <f t="shared" si="347"/>
        <v>0</v>
      </c>
      <c r="UXR191" s="367">
        <f t="shared" si="347"/>
        <v>0</v>
      </c>
      <c r="UXS191" s="367">
        <f t="shared" si="347"/>
        <v>0</v>
      </c>
      <c r="UXT191" s="367">
        <f t="shared" si="347"/>
        <v>0</v>
      </c>
      <c r="UXU191" s="367">
        <f t="shared" si="347"/>
        <v>0</v>
      </c>
      <c r="UXV191" s="367">
        <f t="shared" si="347"/>
        <v>0</v>
      </c>
      <c r="UXW191" s="367">
        <f t="shared" si="347"/>
        <v>0</v>
      </c>
      <c r="UXX191" s="367">
        <f t="shared" si="347"/>
        <v>0</v>
      </c>
      <c r="UXY191" s="367">
        <f t="shared" si="347"/>
        <v>0</v>
      </c>
      <c r="UXZ191" s="367">
        <f t="shared" si="347"/>
        <v>0</v>
      </c>
      <c r="UYA191" s="367">
        <f t="shared" si="347"/>
        <v>0</v>
      </c>
      <c r="UYB191" s="367">
        <f t="shared" si="347"/>
        <v>0</v>
      </c>
      <c r="UYC191" s="367">
        <f t="shared" si="347"/>
        <v>0</v>
      </c>
      <c r="UYD191" s="367">
        <f t="shared" si="347"/>
        <v>0</v>
      </c>
      <c r="UYE191" s="367">
        <f t="shared" ref="UYE191:VAP191" si="348">UYE18+UYE61+UYE105+UYE148</f>
        <v>0</v>
      </c>
      <c r="UYF191" s="367">
        <f t="shared" si="348"/>
        <v>0</v>
      </c>
      <c r="UYG191" s="367">
        <f t="shared" si="348"/>
        <v>0</v>
      </c>
      <c r="UYH191" s="367">
        <f t="shared" si="348"/>
        <v>0</v>
      </c>
      <c r="UYI191" s="367">
        <f t="shared" si="348"/>
        <v>0</v>
      </c>
      <c r="UYJ191" s="367">
        <f t="shared" si="348"/>
        <v>0</v>
      </c>
      <c r="UYK191" s="367">
        <f t="shared" si="348"/>
        <v>0</v>
      </c>
      <c r="UYL191" s="367">
        <f t="shared" si="348"/>
        <v>0</v>
      </c>
      <c r="UYM191" s="367">
        <f t="shared" si="348"/>
        <v>0</v>
      </c>
      <c r="UYN191" s="367">
        <f t="shared" si="348"/>
        <v>0</v>
      </c>
      <c r="UYO191" s="367">
        <f t="shared" si="348"/>
        <v>0</v>
      </c>
      <c r="UYP191" s="367">
        <f t="shared" si="348"/>
        <v>0</v>
      </c>
      <c r="UYQ191" s="367">
        <f t="shared" si="348"/>
        <v>0</v>
      </c>
      <c r="UYR191" s="367">
        <f t="shared" si="348"/>
        <v>0</v>
      </c>
      <c r="UYS191" s="367">
        <f t="shared" si="348"/>
        <v>0</v>
      </c>
      <c r="UYT191" s="367">
        <f t="shared" si="348"/>
        <v>0</v>
      </c>
      <c r="UYU191" s="367">
        <f t="shared" si="348"/>
        <v>0</v>
      </c>
      <c r="UYV191" s="367">
        <f t="shared" si="348"/>
        <v>0</v>
      </c>
      <c r="UYW191" s="367">
        <f t="shared" si="348"/>
        <v>0</v>
      </c>
      <c r="UYX191" s="367">
        <f t="shared" si="348"/>
        <v>0</v>
      </c>
      <c r="UYY191" s="367">
        <f t="shared" si="348"/>
        <v>0</v>
      </c>
      <c r="UYZ191" s="367">
        <f t="shared" si="348"/>
        <v>0</v>
      </c>
      <c r="UZA191" s="367">
        <f t="shared" si="348"/>
        <v>0</v>
      </c>
      <c r="UZB191" s="367">
        <f t="shared" si="348"/>
        <v>0</v>
      </c>
      <c r="UZC191" s="367">
        <f t="shared" si="348"/>
        <v>0</v>
      </c>
      <c r="UZD191" s="367">
        <f t="shared" si="348"/>
        <v>0</v>
      </c>
      <c r="UZE191" s="367">
        <f t="shared" si="348"/>
        <v>0</v>
      </c>
      <c r="UZF191" s="367">
        <f t="shared" si="348"/>
        <v>0</v>
      </c>
      <c r="UZG191" s="367">
        <f t="shared" si="348"/>
        <v>0</v>
      </c>
      <c r="UZH191" s="367">
        <f t="shared" si="348"/>
        <v>0</v>
      </c>
      <c r="UZI191" s="367">
        <f t="shared" si="348"/>
        <v>0</v>
      </c>
      <c r="UZJ191" s="367">
        <f t="shared" si="348"/>
        <v>0</v>
      </c>
      <c r="UZK191" s="367">
        <f t="shared" si="348"/>
        <v>0</v>
      </c>
      <c r="UZL191" s="367">
        <f t="shared" si="348"/>
        <v>0</v>
      </c>
      <c r="UZM191" s="367">
        <f t="shared" si="348"/>
        <v>0</v>
      </c>
      <c r="UZN191" s="367">
        <f t="shared" si="348"/>
        <v>0</v>
      </c>
      <c r="UZO191" s="367">
        <f t="shared" si="348"/>
        <v>0</v>
      </c>
      <c r="UZP191" s="367">
        <f t="shared" si="348"/>
        <v>0</v>
      </c>
      <c r="UZQ191" s="367">
        <f t="shared" si="348"/>
        <v>0</v>
      </c>
      <c r="UZR191" s="367">
        <f t="shared" si="348"/>
        <v>0</v>
      </c>
      <c r="UZS191" s="367">
        <f t="shared" si="348"/>
        <v>0</v>
      </c>
      <c r="UZT191" s="367">
        <f t="shared" si="348"/>
        <v>0</v>
      </c>
      <c r="UZU191" s="367">
        <f t="shared" si="348"/>
        <v>0</v>
      </c>
      <c r="UZV191" s="367">
        <f t="shared" si="348"/>
        <v>0</v>
      </c>
      <c r="UZW191" s="367">
        <f t="shared" si="348"/>
        <v>0</v>
      </c>
      <c r="UZX191" s="367">
        <f t="shared" si="348"/>
        <v>0</v>
      </c>
      <c r="UZY191" s="367">
        <f t="shared" si="348"/>
        <v>0</v>
      </c>
      <c r="UZZ191" s="367">
        <f t="shared" si="348"/>
        <v>0</v>
      </c>
      <c r="VAA191" s="367">
        <f t="shared" si="348"/>
        <v>0</v>
      </c>
      <c r="VAB191" s="367">
        <f t="shared" si="348"/>
        <v>0</v>
      </c>
      <c r="VAC191" s="367">
        <f t="shared" si="348"/>
        <v>0</v>
      </c>
      <c r="VAD191" s="367">
        <f t="shared" si="348"/>
        <v>0</v>
      </c>
      <c r="VAE191" s="367">
        <f t="shared" si="348"/>
        <v>0</v>
      </c>
      <c r="VAF191" s="367">
        <f t="shared" si="348"/>
        <v>0</v>
      </c>
      <c r="VAG191" s="367">
        <f t="shared" si="348"/>
        <v>0</v>
      </c>
      <c r="VAH191" s="367">
        <f t="shared" si="348"/>
        <v>0</v>
      </c>
      <c r="VAI191" s="367">
        <f t="shared" si="348"/>
        <v>0</v>
      </c>
      <c r="VAJ191" s="367">
        <f t="shared" si="348"/>
        <v>0</v>
      </c>
      <c r="VAK191" s="367">
        <f t="shared" si="348"/>
        <v>0</v>
      </c>
      <c r="VAL191" s="367">
        <f t="shared" si="348"/>
        <v>0</v>
      </c>
      <c r="VAM191" s="367">
        <f t="shared" si="348"/>
        <v>0</v>
      </c>
      <c r="VAN191" s="367">
        <f t="shared" si="348"/>
        <v>0</v>
      </c>
      <c r="VAO191" s="367">
        <f t="shared" si="348"/>
        <v>0</v>
      </c>
      <c r="VAP191" s="367">
        <f t="shared" si="348"/>
        <v>0</v>
      </c>
      <c r="VAQ191" s="367">
        <f t="shared" ref="VAQ191:VDB191" si="349">VAQ18+VAQ61+VAQ105+VAQ148</f>
        <v>0</v>
      </c>
      <c r="VAR191" s="367">
        <f t="shared" si="349"/>
        <v>0</v>
      </c>
      <c r="VAS191" s="367">
        <f t="shared" si="349"/>
        <v>0</v>
      </c>
      <c r="VAT191" s="367">
        <f t="shared" si="349"/>
        <v>0</v>
      </c>
      <c r="VAU191" s="367">
        <f t="shared" si="349"/>
        <v>0</v>
      </c>
      <c r="VAV191" s="367">
        <f t="shared" si="349"/>
        <v>0</v>
      </c>
      <c r="VAW191" s="367">
        <f t="shared" si="349"/>
        <v>0</v>
      </c>
      <c r="VAX191" s="367">
        <f t="shared" si="349"/>
        <v>0</v>
      </c>
      <c r="VAY191" s="367">
        <f t="shared" si="349"/>
        <v>0</v>
      </c>
      <c r="VAZ191" s="367">
        <f t="shared" si="349"/>
        <v>0</v>
      </c>
      <c r="VBA191" s="367">
        <f t="shared" si="349"/>
        <v>0</v>
      </c>
      <c r="VBB191" s="367">
        <f t="shared" si="349"/>
        <v>0</v>
      </c>
      <c r="VBC191" s="367">
        <f t="shared" si="349"/>
        <v>0</v>
      </c>
      <c r="VBD191" s="367">
        <f t="shared" si="349"/>
        <v>0</v>
      </c>
      <c r="VBE191" s="367">
        <f t="shared" si="349"/>
        <v>0</v>
      </c>
      <c r="VBF191" s="367">
        <f t="shared" si="349"/>
        <v>0</v>
      </c>
      <c r="VBG191" s="367">
        <f t="shared" si="349"/>
        <v>0</v>
      </c>
      <c r="VBH191" s="367">
        <f t="shared" si="349"/>
        <v>0</v>
      </c>
      <c r="VBI191" s="367">
        <f t="shared" si="349"/>
        <v>0</v>
      </c>
      <c r="VBJ191" s="367">
        <f t="shared" si="349"/>
        <v>0</v>
      </c>
      <c r="VBK191" s="367">
        <f t="shared" si="349"/>
        <v>0</v>
      </c>
      <c r="VBL191" s="367">
        <f t="shared" si="349"/>
        <v>0</v>
      </c>
      <c r="VBM191" s="367">
        <f t="shared" si="349"/>
        <v>0</v>
      </c>
      <c r="VBN191" s="367">
        <f t="shared" si="349"/>
        <v>0</v>
      </c>
      <c r="VBO191" s="367">
        <f t="shared" si="349"/>
        <v>0</v>
      </c>
      <c r="VBP191" s="367">
        <f t="shared" si="349"/>
        <v>0</v>
      </c>
      <c r="VBQ191" s="367">
        <f t="shared" si="349"/>
        <v>0</v>
      </c>
      <c r="VBR191" s="367">
        <f t="shared" si="349"/>
        <v>0</v>
      </c>
      <c r="VBS191" s="367">
        <f t="shared" si="349"/>
        <v>0</v>
      </c>
      <c r="VBT191" s="367">
        <f t="shared" si="349"/>
        <v>0</v>
      </c>
      <c r="VBU191" s="367">
        <f t="shared" si="349"/>
        <v>0</v>
      </c>
      <c r="VBV191" s="367">
        <f t="shared" si="349"/>
        <v>0</v>
      </c>
      <c r="VBW191" s="367">
        <f t="shared" si="349"/>
        <v>0</v>
      </c>
      <c r="VBX191" s="367">
        <f t="shared" si="349"/>
        <v>0</v>
      </c>
      <c r="VBY191" s="367">
        <f t="shared" si="349"/>
        <v>0</v>
      </c>
      <c r="VBZ191" s="367">
        <f t="shared" si="349"/>
        <v>0</v>
      </c>
      <c r="VCA191" s="367">
        <f t="shared" si="349"/>
        <v>0</v>
      </c>
      <c r="VCB191" s="367">
        <f t="shared" si="349"/>
        <v>0</v>
      </c>
      <c r="VCC191" s="367">
        <f t="shared" si="349"/>
        <v>0</v>
      </c>
      <c r="VCD191" s="367">
        <f t="shared" si="349"/>
        <v>0</v>
      </c>
      <c r="VCE191" s="367">
        <f t="shared" si="349"/>
        <v>0</v>
      </c>
      <c r="VCF191" s="367">
        <f t="shared" si="349"/>
        <v>0</v>
      </c>
      <c r="VCG191" s="367">
        <f t="shared" si="349"/>
        <v>0</v>
      </c>
      <c r="VCH191" s="367">
        <f t="shared" si="349"/>
        <v>0</v>
      </c>
      <c r="VCI191" s="367">
        <f t="shared" si="349"/>
        <v>0</v>
      </c>
      <c r="VCJ191" s="367">
        <f t="shared" si="349"/>
        <v>0</v>
      </c>
      <c r="VCK191" s="367">
        <f t="shared" si="349"/>
        <v>0</v>
      </c>
      <c r="VCL191" s="367">
        <f t="shared" si="349"/>
        <v>0</v>
      </c>
      <c r="VCM191" s="367">
        <f t="shared" si="349"/>
        <v>0</v>
      </c>
      <c r="VCN191" s="367">
        <f t="shared" si="349"/>
        <v>0</v>
      </c>
      <c r="VCO191" s="367">
        <f t="shared" si="349"/>
        <v>0</v>
      </c>
      <c r="VCP191" s="367">
        <f t="shared" si="349"/>
        <v>0</v>
      </c>
      <c r="VCQ191" s="367">
        <f t="shared" si="349"/>
        <v>0</v>
      </c>
      <c r="VCR191" s="367">
        <f t="shared" si="349"/>
        <v>0</v>
      </c>
      <c r="VCS191" s="367">
        <f t="shared" si="349"/>
        <v>0</v>
      </c>
      <c r="VCT191" s="367">
        <f t="shared" si="349"/>
        <v>0</v>
      </c>
      <c r="VCU191" s="367">
        <f t="shared" si="349"/>
        <v>0</v>
      </c>
      <c r="VCV191" s="367">
        <f t="shared" si="349"/>
        <v>0</v>
      </c>
      <c r="VCW191" s="367">
        <f t="shared" si="349"/>
        <v>0</v>
      </c>
      <c r="VCX191" s="367">
        <f t="shared" si="349"/>
        <v>0</v>
      </c>
      <c r="VCY191" s="367">
        <f t="shared" si="349"/>
        <v>0</v>
      </c>
      <c r="VCZ191" s="367">
        <f t="shared" si="349"/>
        <v>0</v>
      </c>
      <c r="VDA191" s="367">
        <f t="shared" si="349"/>
        <v>0</v>
      </c>
      <c r="VDB191" s="367">
        <f t="shared" si="349"/>
        <v>0</v>
      </c>
      <c r="VDC191" s="367">
        <f t="shared" ref="VDC191:VFN191" si="350">VDC18+VDC61+VDC105+VDC148</f>
        <v>0</v>
      </c>
      <c r="VDD191" s="367">
        <f t="shared" si="350"/>
        <v>0</v>
      </c>
      <c r="VDE191" s="367">
        <f t="shared" si="350"/>
        <v>0</v>
      </c>
      <c r="VDF191" s="367">
        <f t="shared" si="350"/>
        <v>0</v>
      </c>
      <c r="VDG191" s="367">
        <f t="shared" si="350"/>
        <v>0</v>
      </c>
      <c r="VDH191" s="367">
        <f t="shared" si="350"/>
        <v>0</v>
      </c>
      <c r="VDI191" s="367">
        <f t="shared" si="350"/>
        <v>0</v>
      </c>
      <c r="VDJ191" s="367">
        <f t="shared" si="350"/>
        <v>0</v>
      </c>
      <c r="VDK191" s="367">
        <f t="shared" si="350"/>
        <v>0</v>
      </c>
      <c r="VDL191" s="367">
        <f t="shared" si="350"/>
        <v>0</v>
      </c>
      <c r="VDM191" s="367">
        <f t="shared" si="350"/>
        <v>0</v>
      </c>
      <c r="VDN191" s="367">
        <f t="shared" si="350"/>
        <v>0</v>
      </c>
      <c r="VDO191" s="367">
        <f t="shared" si="350"/>
        <v>0</v>
      </c>
      <c r="VDP191" s="367">
        <f t="shared" si="350"/>
        <v>0</v>
      </c>
      <c r="VDQ191" s="367">
        <f t="shared" si="350"/>
        <v>0</v>
      </c>
      <c r="VDR191" s="367">
        <f t="shared" si="350"/>
        <v>0</v>
      </c>
      <c r="VDS191" s="367">
        <f t="shared" si="350"/>
        <v>0</v>
      </c>
      <c r="VDT191" s="367">
        <f t="shared" si="350"/>
        <v>0</v>
      </c>
      <c r="VDU191" s="367">
        <f t="shared" si="350"/>
        <v>0</v>
      </c>
      <c r="VDV191" s="367">
        <f t="shared" si="350"/>
        <v>0</v>
      </c>
      <c r="VDW191" s="367">
        <f t="shared" si="350"/>
        <v>0</v>
      </c>
      <c r="VDX191" s="367">
        <f t="shared" si="350"/>
        <v>0</v>
      </c>
      <c r="VDY191" s="367">
        <f t="shared" si="350"/>
        <v>0</v>
      </c>
      <c r="VDZ191" s="367">
        <f t="shared" si="350"/>
        <v>0</v>
      </c>
      <c r="VEA191" s="367">
        <f t="shared" si="350"/>
        <v>0</v>
      </c>
      <c r="VEB191" s="367">
        <f t="shared" si="350"/>
        <v>0</v>
      </c>
      <c r="VEC191" s="367">
        <f t="shared" si="350"/>
        <v>0</v>
      </c>
      <c r="VED191" s="367">
        <f t="shared" si="350"/>
        <v>0</v>
      </c>
      <c r="VEE191" s="367">
        <f t="shared" si="350"/>
        <v>0</v>
      </c>
      <c r="VEF191" s="367">
        <f t="shared" si="350"/>
        <v>0</v>
      </c>
      <c r="VEG191" s="367">
        <f t="shared" si="350"/>
        <v>0</v>
      </c>
      <c r="VEH191" s="367">
        <f t="shared" si="350"/>
        <v>0</v>
      </c>
      <c r="VEI191" s="367">
        <f t="shared" si="350"/>
        <v>0</v>
      </c>
      <c r="VEJ191" s="367">
        <f t="shared" si="350"/>
        <v>0</v>
      </c>
      <c r="VEK191" s="367">
        <f t="shared" si="350"/>
        <v>0</v>
      </c>
      <c r="VEL191" s="367">
        <f t="shared" si="350"/>
        <v>0</v>
      </c>
      <c r="VEM191" s="367">
        <f t="shared" si="350"/>
        <v>0</v>
      </c>
      <c r="VEN191" s="367">
        <f t="shared" si="350"/>
        <v>0</v>
      </c>
      <c r="VEO191" s="367">
        <f t="shared" si="350"/>
        <v>0</v>
      </c>
      <c r="VEP191" s="367">
        <f t="shared" si="350"/>
        <v>0</v>
      </c>
      <c r="VEQ191" s="367">
        <f t="shared" si="350"/>
        <v>0</v>
      </c>
      <c r="VER191" s="367">
        <f t="shared" si="350"/>
        <v>0</v>
      </c>
      <c r="VES191" s="367">
        <f t="shared" si="350"/>
        <v>0</v>
      </c>
      <c r="VET191" s="367">
        <f t="shared" si="350"/>
        <v>0</v>
      </c>
      <c r="VEU191" s="367">
        <f t="shared" si="350"/>
        <v>0</v>
      </c>
      <c r="VEV191" s="367">
        <f t="shared" si="350"/>
        <v>0</v>
      </c>
      <c r="VEW191" s="367">
        <f t="shared" si="350"/>
        <v>0</v>
      </c>
      <c r="VEX191" s="367">
        <f t="shared" si="350"/>
        <v>0</v>
      </c>
      <c r="VEY191" s="367">
        <f t="shared" si="350"/>
        <v>0</v>
      </c>
      <c r="VEZ191" s="367">
        <f t="shared" si="350"/>
        <v>0</v>
      </c>
      <c r="VFA191" s="367">
        <f t="shared" si="350"/>
        <v>0</v>
      </c>
      <c r="VFB191" s="367">
        <f t="shared" si="350"/>
        <v>0</v>
      </c>
      <c r="VFC191" s="367">
        <f t="shared" si="350"/>
        <v>0</v>
      </c>
      <c r="VFD191" s="367">
        <f t="shared" si="350"/>
        <v>0</v>
      </c>
      <c r="VFE191" s="367">
        <f t="shared" si="350"/>
        <v>0</v>
      </c>
      <c r="VFF191" s="367">
        <f t="shared" si="350"/>
        <v>0</v>
      </c>
      <c r="VFG191" s="367">
        <f t="shared" si="350"/>
        <v>0</v>
      </c>
      <c r="VFH191" s="367">
        <f t="shared" si="350"/>
        <v>0</v>
      </c>
      <c r="VFI191" s="367">
        <f t="shared" si="350"/>
        <v>0</v>
      </c>
      <c r="VFJ191" s="367">
        <f t="shared" si="350"/>
        <v>0</v>
      </c>
      <c r="VFK191" s="367">
        <f t="shared" si="350"/>
        <v>0</v>
      </c>
      <c r="VFL191" s="367">
        <f t="shared" si="350"/>
        <v>0</v>
      </c>
      <c r="VFM191" s="367">
        <f t="shared" si="350"/>
        <v>0</v>
      </c>
      <c r="VFN191" s="367">
        <f t="shared" si="350"/>
        <v>0</v>
      </c>
      <c r="VFO191" s="367">
        <f t="shared" ref="VFO191:VHZ191" si="351">VFO18+VFO61+VFO105+VFO148</f>
        <v>0</v>
      </c>
      <c r="VFP191" s="367">
        <f t="shared" si="351"/>
        <v>0</v>
      </c>
      <c r="VFQ191" s="367">
        <f t="shared" si="351"/>
        <v>0</v>
      </c>
      <c r="VFR191" s="367">
        <f t="shared" si="351"/>
        <v>0</v>
      </c>
      <c r="VFS191" s="367">
        <f t="shared" si="351"/>
        <v>0</v>
      </c>
      <c r="VFT191" s="367">
        <f t="shared" si="351"/>
        <v>0</v>
      </c>
      <c r="VFU191" s="367">
        <f t="shared" si="351"/>
        <v>0</v>
      </c>
      <c r="VFV191" s="367">
        <f t="shared" si="351"/>
        <v>0</v>
      </c>
      <c r="VFW191" s="367">
        <f t="shared" si="351"/>
        <v>0</v>
      </c>
      <c r="VFX191" s="367">
        <f t="shared" si="351"/>
        <v>0</v>
      </c>
      <c r="VFY191" s="367">
        <f t="shared" si="351"/>
        <v>0</v>
      </c>
      <c r="VFZ191" s="367">
        <f t="shared" si="351"/>
        <v>0</v>
      </c>
      <c r="VGA191" s="367">
        <f t="shared" si="351"/>
        <v>0</v>
      </c>
      <c r="VGB191" s="367">
        <f t="shared" si="351"/>
        <v>0</v>
      </c>
      <c r="VGC191" s="367">
        <f t="shared" si="351"/>
        <v>0</v>
      </c>
      <c r="VGD191" s="367">
        <f t="shared" si="351"/>
        <v>0</v>
      </c>
      <c r="VGE191" s="367">
        <f t="shared" si="351"/>
        <v>0</v>
      </c>
      <c r="VGF191" s="367">
        <f t="shared" si="351"/>
        <v>0</v>
      </c>
      <c r="VGG191" s="367">
        <f t="shared" si="351"/>
        <v>0</v>
      </c>
      <c r="VGH191" s="367">
        <f t="shared" si="351"/>
        <v>0</v>
      </c>
      <c r="VGI191" s="367">
        <f t="shared" si="351"/>
        <v>0</v>
      </c>
      <c r="VGJ191" s="367">
        <f t="shared" si="351"/>
        <v>0</v>
      </c>
      <c r="VGK191" s="367">
        <f t="shared" si="351"/>
        <v>0</v>
      </c>
      <c r="VGL191" s="367">
        <f t="shared" si="351"/>
        <v>0</v>
      </c>
      <c r="VGM191" s="367">
        <f t="shared" si="351"/>
        <v>0</v>
      </c>
      <c r="VGN191" s="367">
        <f t="shared" si="351"/>
        <v>0</v>
      </c>
      <c r="VGO191" s="367">
        <f t="shared" si="351"/>
        <v>0</v>
      </c>
      <c r="VGP191" s="367">
        <f t="shared" si="351"/>
        <v>0</v>
      </c>
      <c r="VGQ191" s="367">
        <f t="shared" si="351"/>
        <v>0</v>
      </c>
      <c r="VGR191" s="367">
        <f t="shared" si="351"/>
        <v>0</v>
      </c>
      <c r="VGS191" s="367">
        <f t="shared" si="351"/>
        <v>0</v>
      </c>
      <c r="VGT191" s="367">
        <f t="shared" si="351"/>
        <v>0</v>
      </c>
      <c r="VGU191" s="367">
        <f t="shared" si="351"/>
        <v>0</v>
      </c>
      <c r="VGV191" s="367">
        <f t="shared" si="351"/>
        <v>0</v>
      </c>
      <c r="VGW191" s="367">
        <f t="shared" si="351"/>
        <v>0</v>
      </c>
      <c r="VGX191" s="367">
        <f t="shared" si="351"/>
        <v>0</v>
      </c>
      <c r="VGY191" s="367">
        <f t="shared" si="351"/>
        <v>0</v>
      </c>
      <c r="VGZ191" s="367">
        <f t="shared" si="351"/>
        <v>0</v>
      </c>
      <c r="VHA191" s="367">
        <f t="shared" si="351"/>
        <v>0</v>
      </c>
      <c r="VHB191" s="367">
        <f t="shared" si="351"/>
        <v>0</v>
      </c>
      <c r="VHC191" s="367">
        <f t="shared" si="351"/>
        <v>0</v>
      </c>
      <c r="VHD191" s="367">
        <f t="shared" si="351"/>
        <v>0</v>
      </c>
      <c r="VHE191" s="367">
        <f t="shared" si="351"/>
        <v>0</v>
      </c>
      <c r="VHF191" s="367">
        <f t="shared" si="351"/>
        <v>0</v>
      </c>
      <c r="VHG191" s="367">
        <f t="shared" si="351"/>
        <v>0</v>
      </c>
      <c r="VHH191" s="367">
        <f t="shared" si="351"/>
        <v>0</v>
      </c>
      <c r="VHI191" s="367">
        <f t="shared" si="351"/>
        <v>0</v>
      </c>
      <c r="VHJ191" s="367">
        <f t="shared" si="351"/>
        <v>0</v>
      </c>
      <c r="VHK191" s="367">
        <f t="shared" si="351"/>
        <v>0</v>
      </c>
      <c r="VHL191" s="367">
        <f t="shared" si="351"/>
        <v>0</v>
      </c>
      <c r="VHM191" s="367">
        <f t="shared" si="351"/>
        <v>0</v>
      </c>
      <c r="VHN191" s="367">
        <f t="shared" si="351"/>
        <v>0</v>
      </c>
      <c r="VHO191" s="367">
        <f t="shared" si="351"/>
        <v>0</v>
      </c>
      <c r="VHP191" s="367">
        <f t="shared" si="351"/>
        <v>0</v>
      </c>
      <c r="VHQ191" s="367">
        <f t="shared" si="351"/>
        <v>0</v>
      </c>
      <c r="VHR191" s="367">
        <f t="shared" si="351"/>
        <v>0</v>
      </c>
      <c r="VHS191" s="367">
        <f t="shared" si="351"/>
        <v>0</v>
      </c>
      <c r="VHT191" s="367">
        <f t="shared" si="351"/>
        <v>0</v>
      </c>
      <c r="VHU191" s="367">
        <f t="shared" si="351"/>
        <v>0</v>
      </c>
      <c r="VHV191" s="367">
        <f t="shared" si="351"/>
        <v>0</v>
      </c>
      <c r="VHW191" s="367">
        <f t="shared" si="351"/>
        <v>0</v>
      </c>
      <c r="VHX191" s="367">
        <f t="shared" si="351"/>
        <v>0</v>
      </c>
      <c r="VHY191" s="367">
        <f t="shared" si="351"/>
        <v>0</v>
      </c>
      <c r="VHZ191" s="367">
        <f t="shared" si="351"/>
        <v>0</v>
      </c>
      <c r="VIA191" s="367">
        <f t="shared" ref="VIA191:VKL191" si="352">VIA18+VIA61+VIA105+VIA148</f>
        <v>0</v>
      </c>
      <c r="VIB191" s="367">
        <f t="shared" si="352"/>
        <v>0</v>
      </c>
      <c r="VIC191" s="367">
        <f t="shared" si="352"/>
        <v>0</v>
      </c>
      <c r="VID191" s="367">
        <f t="shared" si="352"/>
        <v>0</v>
      </c>
      <c r="VIE191" s="367">
        <f t="shared" si="352"/>
        <v>0</v>
      </c>
      <c r="VIF191" s="367">
        <f t="shared" si="352"/>
        <v>0</v>
      </c>
      <c r="VIG191" s="367">
        <f t="shared" si="352"/>
        <v>0</v>
      </c>
      <c r="VIH191" s="367">
        <f t="shared" si="352"/>
        <v>0</v>
      </c>
      <c r="VII191" s="367">
        <f t="shared" si="352"/>
        <v>0</v>
      </c>
      <c r="VIJ191" s="367">
        <f t="shared" si="352"/>
        <v>0</v>
      </c>
      <c r="VIK191" s="367">
        <f t="shared" si="352"/>
        <v>0</v>
      </c>
      <c r="VIL191" s="367">
        <f t="shared" si="352"/>
        <v>0</v>
      </c>
      <c r="VIM191" s="367">
        <f t="shared" si="352"/>
        <v>0</v>
      </c>
      <c r="VIN191" s="367">
        <f t="shared" si="352"/>
        <v>0</v>
      </c>
      <c r="VIO191" s="367">
        <f t="shared" si="352"/>
        <v>0</v>
      </c>
      <c r="VIP191" s="367">
        <f t="shared" si="352"/>
        <v>0</v>
      </c>
      <c r="VIQ191" s="367">
        <f t="shared" si="352"/>
        <v>0</v>
      </c>
      <c r="VIR191" s="367">
        <f t="shared" si="352"/>
        <v>0</v>
      </c>
      <c r="VIS191" s="367">
        <f t="shared" si="352"/>
        <v>0</v>
      </c>
      <c r="VIT191" s="367">
        <f t="shared" si="352"/>
        <v>0</v>
      </c>
      <c r="VIU191" s="367">
        <f t="shared" si="352"/>
        <v>0</v>
      </c>
      <c r="VIV191" s="367">
        <f t="shared" si="352"/>
        <v>0</v>
      </c>
      <c r="VIW191" s="367">
        <f t="shared" si="352"/>
        <v>0</v>
      </c>
      <c r="VIX191" s="367">
        <f t="shared" si="352"/>
        <v>0</v>
      </c>
      <c r="VIY191" s="367">
        <f t="shared" si="352"/>
        <v>0</v>
      </c>
      <c r="VIZ191" s="367">
        <f t="shared" si="352"/>
        <v>0</v>
      </c>
      <c r="VJA191" s="367">
        <f t="shared" si="352"/>
        <v>0</v>
      </c>
      <c r="VJB191" s="367">
        <f t="shared" si="352"/>
        <v>0</v>
      </c>
      <c r="VJC191" s="367">
        <f t="shared" si="352"/>
        <v>0</v>
      </c>
      <c r="VJD191" s="367">
        <f t="shared" si="352"/>
        <v>0</v>
      </c>
      <c r="VJE191" s="367">
        <f t="shared" si="352"/>
        <v>0</v>
      </c>
      <c r="VJF191" s="367">
        <f t="shared" si="352"/>
        <v>0</v>
      </c>
      <c r="VJG191" s="367">
        <f t="shared" si="352"/>
        <v>0</v>
      </c>
      <c r="VJH191" s="367">
        <f t="shared" si="352"/>
        <v>0</v>
      </c>
      <c r="VJI191" s="367">
        <f t="shared" si="352"/>
        <v>0</v>
      </c>
      <c r="VJJ191" s="367">
        <f t="shared" si="352"/>
        <v>0</v>
      </c>
      <c r="VJK191" s="367">
        <f t="shared" si="352"/>
        <v>0</v>
      </c>
      <c r="VJL191" s="367">
        <f t="shared" si="352"/>
        <v>0</v>
      </c>
      <c r="VJM191" s="367">
        <f t="shared" si="352"/>
        <v>0</v>
      </c>
      <c r="VJN191" s="367">
        <f t="shared" si="352"/>
        <v>0</v>
      </c>
      <c r="VJO191" s="367">
        <f t="shared" si="352"/>
        <v>0</v>
      </c>
      <c r="VJP191" s="367">
        <f t="shared" si="352"/>
        <v>0</v>
      </c>
      <c r="VJQ191" s="367">
        <f t="shared" si="352"/>
        <v>0</v>
      </c>
      <c r="VJR191" s="367">
        <f t="shared" si="352"/>
        <v>0</v>
      </c>
      <c r="VJS191" s="367">
        <f t="shared" si="352"/>
        <v>0</v>
      </c>
      <c r="VJT191" s="367">
        <f t="shared" si="352"/>
        <v>0</v>
      </c>
      <c r="VJU191" s="367">
        <f t="shared" si="352"/>
        <v>0</v>
      </c>
      <c r="VJV191" s="367">
        <f t="shared" si="352"/>
        <v>0</v>
      </c>
      <c r="VJW191" s="367">
        <f t="shared" si="352"/>
        <v>0</v>
      </c>
      <c r="VJX191" s="367">
        <f t="shared" si="352"/>
        <v>0</v>
      </c>
      <c r="VJY191" s="367">
        <f t="shared" si="352"/>
        <v>0</v>
      </c>
      <c r="VJZ191" s="367">
        <f t="shared" si="352"/>
        <v>0</v>
      </c>
      <c r="VKA191" s="367">
        <f t="shared" si="352"/>
        <v>0</v>
      </c>
      <c r="VKB191" s="367">
        <f t="shared" si="352"/>
        <v>0</v>
      </c>
      <c r="VKC191" s="367">
        <f t="shared" si="352"/>
        <v>0</v>
      </c>
      <c r="VKD191" s="367">
        <f t="shared" si="352"/>
        <v>0</v>
      </c>
      <c r="VKE191" s="367">
        <f t="shared" si="352"/>
        <v>0</v>
      </c>
      <c r="VKF191" s="367">
        <f t="shared" si="352"/>
        <v>0</v>
      </c>
      <c r="VKG191" s="367">
        <f t="shared" si="352"/>
        <v>0</v>
      </c>
      <c r="VKH191" s="367">
        <f t="shared" si="352"/>
        <v>0</v>
      </c>
      <c r="VKI191" s="367">
        <f t="shared" si="352"/>
        <v>0</v>
      </c>
      <c r="VKJ191" s="367">
        <f t="shared" si="352"/>
        <v>0</v>
      </c>
      <c r="VKK191" s="367">
        <f t="shared" si="352"/>
        <v>0</v>
      </c>
      <c r="VKL191" s="367">
        <f t="shared" si="352"/>
        <v>0</v>
      </c>
      <c r="VKM191" s="367">
        <f t="shared" ref="VKM191:VMX191" si="353">VKM18+VKM61+VKM105+VKM148</f>
        <v>0</v>
      </c>
      <c r="VKN191" s="367">
        <f t="shared" si="353"/>
        <v>0</v>
      </c>
      <c r="VKO191" s="367">
        <f t="shared" si="353"/>
        <v>0</v>
      </c>
      <c r="VKP191" s="367">
        <f t="shared" si="353"/>
        <v>0</v>
      </c>
      <c r="VKQ191" s="367">
        <f t="shared" si="353"/>
        <v>0</v>
      </c>
      <c r="VKR191" s="367">
        <f t="shared" si="353"/>
        <v>0</v>
      </c>
      <c r="VKS191" s="367">
        <f t="shared" si="353"/>
        <v>0</v>
      </c>
      <c r="VKT191" s="367">
        <f t="shared" si="353"/>
        <v>0</v>
      </c>
      <c r="VKU191" s="367">
        <f t="shared" si="353"/>
        <v>0</v>
      </c>
      <c r="VKV191" s="367">
        <f t="shared" si="353"/>
        <v>0</v>
      </c>
      <c r="VKW191" s="367">
        <f t="shared" si="353"/>
        <v>0</v>
      </c>
      <c r="VKX191" s="367">
        <f t="shared" si="353"/>
        <v>0</v>
      </c>
      <c r="VKY191" s="367">
        <f t="shared" si="353"/>
        <v>0</v>
      </c>
      <c r="VKZ191" s="367">
        <f t="shared" si="353"/>
        <v>0</v>
      </c>
      <c r="VLA191" s="367">
        <f t="shared" si="353"/>
        <v>0</v>
      </c>
      <c r="VLB191" s="367">
        <f t="shared" si="353"/>
        <v>0</v>
      </c>
      <c r="VLC191" s="367">
        <f t="shared" si="353"/>
        <v>0</v>
      </c>
      <c r="VLD191" s="367">
        <f t="shared" si="353"/>
        <v>0</v>
      </c>
      <c r="VLE191" s="367">
        <f t="shared" si="353"/>
        <v>0</v>
      </c>
      <c r="VLF191" s="367">
        <f t="shared" si="353"/>
        <v>0</v>
      </c>
      <c r="VLG191" s="367">
        <f t="shared" si="353"/>
        <v>0</v>
      </c>
      <c r="VLH191" s="367">
        <f t="shared" si="353"/>
        <v>0</v>
      </c>
      <c r="VLI191" s="367">
        <f t="shared" si="353"/>
        <v>0</v>
      </c>
      <c r="VLJ191" s="367">
        <f t="shared" si="353"/>
        <v>0</v>
      </c>
      <c r="VLK191" s="367">
        <f t="shared" si="353"/>
        <v>0</v>
      </c>
      <c r="VLL191" s="367">
        <f t="shared" si="353"/>
        <v>0</v>
      </c>
      <c r="VLM191" s="367">
        <f t="shared" si="353"/>
        <v>0</v>
      </c>
      <c r="VLN191" s="367">
        <f t="shared" si="353"/>
        <v>0</v>
      </c>
      <c r="VLO191" s="367">
        <f t="shared" si="353"/>
        <v>0</v>
      </c>
      <c r="VLP191" s="367">
        <f t="shared" si="353"/>
        <v>0</v>
      </c>
      <c r="VLQ191" s="367">
        <f t="shared" si="353"/>
        <v>0</v>
      </c>
      <c r="VLR191" s="367">
        <f t="shared" si="353"/>
        <v>0</v>
      </c>
      <c r="VLS191" s="367">
        <f t="shared" si="353"/>
        <v>0</v>
      </c>
      <c r="VLT191" s="367">
        <f t="shared" si="353"/>
        <v>0</v>
      </c>
      <c r="VLU191" s="367">
        <f t="shared" si="353"/>
        <v>0</v>
      </c>
      <c r="VLV191" s="367">
        <f t="shared" si="353"/>
        <v>0</v>
      </c>
      <c r="VLW191" s="367">
        <f t="shared" si="353"/>
        <v>0</v>
      </c>
      <c r="VLX191" s="367">
        <f t="shared" si="353"/>
        <v>0</v>
      </c>
      <c r="VLY191" s="367">
        <f t="shared" si="353"/>
        <v>0</v>
      </c>
      <c r="VLZ191" s="367">
        <f t="shared" si="353"/>
        <v>0</v>
      </c>
      <c r="VMA191" s="367">
        <f t="shared" si="353"/>
        <v>0</v>
      </c>
      <c r="VMB191" s="367">
        <f t="shared" si="353"/>
        <v>0</v>
      </c>
      <c r="VMC191" s="367">
        <f t="shared" si="353"/>
        <v>0</v>
      </c>
      <c r="VMD191" s="367">
        <f t="shared" si="353"/>
        <v>0</v>
      </c>
      <c r="VME191" s="367">
        <f t="shared" si="353"/>
        <v>0</v>
      </c>
      <c r="VMF191" s="367">
        <f t="shared" si="353"/>
        <v>0</v>
      </c>
      <c r="VMG191" s="367">
        <f t="shared" si="353"/>
        <v>0</v>
      </c>
      <c r="VMH191" s="367">
        <f t="shared" si="353"/>
        <v>0</v>
      </c>
      <c r="VMI191" s="367">
        <f t="shared" si="353"/>
        <v>0</v>
      </c>
      <c r="VMJ191" s="367">
        <f t="shared" si="353"/>
        <v>0</v>
      </c>
      <c r="VMK191" s="367">
        <f t="shared" si="353"/>
        <v>0</v>
      </c>
      <c r="VML191" s="367">
        <f t="shared" si="353"/>
        <v>0</v>
      </c>
      <c r="VMM191" s="367">
        <f t="shared" si="353"/>
        <v>0</v>
      </c>
      <c r="VMN191" s="367">
        <f t="shared" si="353"/>
        <v>0</v>
      </c>
      <c r="VMO191" s="367">
        <f t="shared" si="353"/>
        <v>0</v>
      </c>
      <c r="VMP191" s="367">
        <f t="shared" si="353"/>
        <v>0</v>
      </c>
      <c r="VMQ191" s="367">
        <f t="shared" si="353"/>
        <v>0</v>
      </c>
      <c r="VMR191" s="367">
        <f t="shared" si="353"/>
        <v>0</v>
      </c>
      <c r="VMS191" s="367">
        <f t="shared" si="353"/>
        <v>0</v>
      </c>
      <c r="VMT191" s="367">
        <f t="shared" si="353"/>
        <v>0</v>
      </c>
      <c r="VMU191" s="367">
        <f t="shared" si="353"/>
        <v>0</v>
      </c>
      <c r="VMV191" s="367">
        <f t="shared" si="353"/>
        <v>0</v>
      </c>
      <c r="VMW191" s="367">
        <f t="shared" si="353"/>
        <v>0</v>
      </c>
      <c r="VMX191" s="367">
        <f t="shared" si="353"/>
        <v>0</v>
      </c>
      <c r="VMY191" s="367">
        <f t="shared" ref="VMY191:VPJ191" si="354">VMY18+VMY61+VMY105+VMY148</f>
        <v>0</v>
      </c>
      <c r="VMZ191" s="367">
        <f t="shared" si="354"/>
        <v>0</v>
      </c>
      <c r="VNA191" s="367">
        <f t="shared" si="354"/>
        <v>0</v>
      </c>
      <c r="VNB191" s="367">
        <f t="shared" si="354"/>
        <v>0</v>
      </c>
      <c r="VNC191" s="367">
        <f t="shared" si="354"/>
        <v>0</v>
      </c>
      <c r="VND191" s="367">
        <f t="shared" si="354"/>
        <v>0</v>
      </c>
      <c r="VNE191" s="367">
        <f t="shared" si="354"/>
        <v>0</v>
      </c>
      <c r="VNF191" s="367">
        <f t="shared" si="354"/>
        <v>0</v>
      </c>
      <c r="VNG191" s="367">
        <f t="shared" si="354"/>
        <v>0</v>
      </c>
      <c r="VNH191" s="367">
        <f t="shared" si="354"/>
        <v>0</v>
      </c>
      <c r="VNI191" s="367">
        <f t="shared" si="354"/>
        <v>0</v>
      </c>
      <c r="VNJ191" s="367">
        <f t="shared" si="354"/>
        <v>0</v>
      </c>
      <c r="VNK191" s="367">
        <f t="shared" si="354"/>
        <v>0</v>
      </c>
      <c r="VNL191" s="367">
        <f t="shared" si="354"/>
        <v>0</v>
      </c>
      <c r="VNM191" s="367">
        <f t="shared" si="354"/>
        <v>0</v>
      </c>
      <c r="VNN191" s="367">
        <f t="shared" si="354"/>
        <v>0</v>
      </c>
      <c r="VNO191" s="367">
        <f t="shared" si="354"/>
        <v>0</v>
      </c>
      <c r="VNP191" s="367">
        <f t="shared" si="354"/>
        <v>0</v>
      </c>
      <c r="VNQ191" s="367">
        <f t="shared" si="354"/>
        <v>0</v>
      </c>
      <c r="VNR191" s="367">
        <f t="shared" si="354"/>
        <v>0</v>
      </c>
      <c r="VNS191" s="367">
        <f t="shared" si="354"/>
        <v>0</v>
      </c>
      <c r="VNT191" s="367">
        <f t="shared" si="354"/>
        <v>0</v>
      </c>
      <c r="VNU191" s="367">
        <f t="shared" si="354"/>
        <v>0</v>
      </c>
      <c r="VNV191" s="367">
        <f t="shared" si="354"/>
        <v>0</v>
      </c>
      <c r="VNW191" s="367">
        <f t="shared" si="354"/>
        <v>0</v>
      </c>
      <c r="VNX191" s="367">
        <f t="shared" si="354"/>
        <v>0</v>
      </c>
      <c r="VNY191" s="367">
        <f t="shared" si="354"/>
        <v>0</v>
      </c>
      <c r="VNZ191" s="367">
        <f t="shared" si="354"/>
        <v>0</v>
      </c>
      <c r="VOA191" s="367">
        <f t="shared" si="354"/>
        <v>0</v>
      </c>
      <c r="VOB191" s="367">
        <f t="shared" si="354"/>
        <v>0</v>
      </c>
      <c r="VOC191" s="367">
        <f t="shared" si="354"/>
        <v>0</v>
      </c>
      <c r="VOD191" s="367">
        <f t="shared" si="354"/>
        <v>0</v>
      </c>
      <c r="VOE191" s="367">
        <f t="shared" si="354"/>
        <v>0</v>
      </c>
      <c r="VOF191" s="367">
        <f t="shared" si="354"/>
        <v>0</v>
      </c>
      <c r="VOG191" s="367">
        <f t="shared" si="354"/>
        <v>0</v>
      </c>
      <c r="VOH191" s="367">
        <f t="shared" si="354"/>
        <v>0</v>
      </c>
      <c r="VOI191" s="367">
        <f t="shared" si="354"/>
        <v>0</v>
      </c>
      <c r="VOJ191" s="367">
        <f t="shared" si="354"/>
        <v>0</v>
      </c>
      <c r="VOK191" s="367">
        <f t="shared" si="354"/>
        <v>0</v>
      </c>
      <c r="VOL191" s="367">
        <f t="shared" si="354"/>
        <v>0</v>
      </c>
      <c r="VOM191" s="367">
        <f t="shared" si="354"/>
        <v>0</v>
      </c>
      <c r="VON191" s="367">
        <f t="shared" si="354"/>
        <v>0</v>
      </c>
      <c r="VOO191" s="367">
        <f t="shared" si="354"/>
        <v>0</v>
      </c>
      <c r="VOP191" s="367">
        <f t="shared" si="354"/>
        <v>0</v>
      </c>
      <c r="VOQ191" s="367">
        <f t="shared" si="354"/>
        <v>0</v>
      </c>
      <c r="VOR191" s="367">
        <f t="shared" si="354"/>
        <v>0</v>
      </c>
      <c r="VOS191" s="367">
        <f t="shared" si="354"/>
        <v>0</v>
      </c>
      <c r="VOT191" s="367">
        <f t="shared" si="354"/>
        <v>0</v>
      </c>
      <c r="VOU191" s="367">
        <f t="shared" si="354"/>
        <v>0</v>
      </c>
      <c r="VOV191" s="367">
        <f t="shared" si="354"/>
        <v>0</v>
      </c>
      <c r="VOW191" s="367">
        <f t="shared" si="354"/>
        <v>0</v>
      </c>
      <c r="VOX191" s="367">
        <f t="shared" si="354"/>
        <v>0</v>
      </c>
      <c r="VOY191" s="367">
        <f t="shared" si="354"/>
        <v>0</v>
      </c>
      <c r="VOZ191" s="367">
        <f t="shared" si="354"/>
        <v>0</v>
      </c>
      <c r="VPA191" s="367">
        <f t="shared" si="354"/>
        <v>0</v>
      </c>
      <c r="VPB191" s="367">
        <f t="shared" si="354"/>
        <v>0</v>
      </c>
      <c r="VPC191" s="367">
        <f t="shared" si="354"/>
        <v>0</v>
      </c>
      <c r="VPD191" s="367">
        <f t="shared" si="354"/>
        <v>0</v>
      </c>
      <c r="VPE191" s="367">
        <f t="shared" si="354"/>
        <v>0</v>
      </c>
      <c r="VPF191" s="367">
        <f t="shared" si="354"/>
        <v>0</v>
      </c>
      <c r="VPG191" s="367">
        <f t="shared" si="354"/>
        <v>0</v>
      </c>
      <c r="VPH191" s="367">
        <f t="shared" si="354"/>
        <v>0</v>
      </c>
      <c r="VPI191" s="367">
        <f t="shared" si="354"/>
        <v>0</v>
      </c>
      <c r="VPJ191" s="367">
        <f t="shared" si="354"/>
        <v>0</v>
      </c>
      <c r="VPK191" s="367">
        <f t="shared" ref="VPK191:VRV191" si="355">VPK18+VPK61+VPK105+VPK148</f>
        <v>0</v>
      </c>
      <c r="VPL191" s="367">
        <f t="shared" si="355"/>
        <v>0</v>
      </c>
      <c r="VPM191" s="367">
        <f t="shared" si="355"/>
        <v>0</v>
      </c>
      <c r="VPN191" s="367">
        <f t="shared" si="355"/>
        <v>0</v>
      </c>
      <c r="VPO191" s="367">
        <f t="shared" si="355"/>
        <v>0</v>
      </c>
      <c r="VPP191" s="367">
        <f t="shared" si="355"/>
        <v>0</v>
      </c>
      <c r="VPQ191" s="367">
        <f t="shared" si="355"/>
        <v>0</v>
      </c>
      <c r="VPR191" s="367">
        <f t="shared" si="355"/>
        <v>0</v>
      </c>
      <c r="VPS191" s="367">
        <f t="shared" si="355"/>
        <v>0</v>
      </c>
      <c r="VPT191" s="367">
        <f t="shared" si="355"/>
        <v>0</v>
      </c>
      <c r="VPU191" s="367">
        <f t="shared" si="355"/>
        <v>0</v>
      </c>
      <c r="VPV191" s="367">
        <f t="shared" si="355"/>
        <v>0</v>
      </c>
      <c r="VPW191" s="367">
        <f t="shared" si="355"/>
        <v>0</v>
      </c>
      <c r="VPX191" s="367">
        <f t="shared" si="355"/>
        <v>0</v>
      </c>
      <c r="VPY191" s="367">
        <f t="shared" si="355"/>
        <v>0</v>
      </c>
      <c r="VPZ191" s="367">
        <f t="shared" si="355"/>
        <v>0</v>
      </c>
      <c r="VQA191" s="367">
        <f t="shared" si="355"/>
        <v>0</v>
      </c>
      <c r="VQB191" s="367">
        <f t="shared" si="355"/>
        <v>0</v>
      </c>
      <c r="VQC191" s="367">
        <f t="shared" si="355"/>
        <v>0</v>
      </c>
      <c r="VQD191" s="367">
        <f t="shared" si="355"/>
        <v>0</v>
      </c>
      <c r="VQE191" s="367">
        <f t="shared" si="355"/>
        <v>0</v>
      </c>
      <c r="VQF191" s="367">
        <f t="shared" si="355"/>
        <v>0</v>
      </c>
      <c r="VQG191" s="367">
        <f t="shared" si="355"/>
        <v>0</v>
      </c>
      <c r="VQH191" s="367">
        <f t="shared" si="355"/>
        <v>0</v>
      </c>
      <c r="VQI191" s="367">
        <f t="shared" si="355"/>
        <v>0</v>
      </c>
      <c r="VQJ191" s="367">
        <f t="shared" si="355"/>
        <v>0</v>
      </c>
      <c r="VQK191" s="367">
        <f t="shared" si="355"/>
        <v>0</v>
      </c>
      <c r="VQL191" s="367">
        <f t="shared" si="355"/>
        <v>0</v>
      </c>
      <c r="VQM191" s="367">
        <f t="shared" si="355"/>
        <v>0</v>
      </c>
      <c r="VQN191" s="367">
        <f t="shared" si="355"/>
        <v>0</v>
      </c>
      <c r="VQO191" s="367">
        <f t="shared" si="355"/>
        <v>0</v>
      </c>
      <c r="VQP191" s="367">
        <f t="shared" si="355"/>
        <v>0</v>
      </c>
      <c r="VQQ191" s="367">
        <f t="shared" si="355"/>
        <v>0</v>
      </c>
      <c r="VQR191" s="367">
        <f t="shared" si="355"/>
        <v>0</v>
      </c>
      <c r="VQS191" s="367">
        <f t="shared" si="355"/>
        <v>0</v>
      </c>
      <c r="VQT191" s="367">
        <f t="shared" si="355"/>
        <v>0</v>
      </c>
      <c r="VQU191" s="367">
        <f t="shared" si="355"/>
        <v>0</v>
      </c>
      <c r="VQV191" s="367">
        <f t="shared" si="355"/>
        <v>0</v>
      </c>
      <c r="VQW191" s="367">
        <f t="shared" si="355"/>
        <v>0</v>
      </c>
      <c r="VQX191" s="367">
        <f t="shared" si="355"/>
        <v>0</v>
      </c>
      <c r="VQY191" s="367">
        <f t="shared" si="355"/>
        <v>0</v>
      </c>
      <c r="VQZ191" s="367">
        <f t="shared" si="355"/>
        <v>0</v>
      </c>
      <c r="VRA191" s="367">
        <f t="shared" si="355"/>
        <v>0</v>
      </c>
      <c r="VRB191" s="367">
        <f t="shared" si="355"/>
        <v>0</v>
      </c>
      <c r="VRC191" s="367">
        <f t="shared" si="355"/>
        <v>0</v>
      </c>
      <c r="VRD191" s="367">
        <f t="shared" si="355"/>
        <v>0</v>
      </c>
      <c r="VRE191" s="367">
        <f t="shared" si="355"/>
        <v>0</v>
      </c>
      <c r="VRF191" s="367">
        <f t="shared" si="355"/>
        <v>0</v>
      </c>
      <c r="VRG191" s="367">
        <f t="shared" si="355"/>
        <v>0</v>
      </c>
      <c r="VRH191" s="367">
        <f t="shared" si="355"/>
        <v>0</v>
      </c>
      <c r="VRI191" s="367">
        <f t="shared" si="355"/>
        <v>0</v>
      </c>
      <c r="VRJ191" s="367">
        <f t="shared" si="355"/>
        <v>0</v>
      </c>
      <c r="VRK191" s="367">
        <f t="shared" si="355"/>
        <v>0</v>
      </c>
      <c r="VRL191" s="367">
        <f t="shared" si="355"/>
        <v>0</v>
      </c>
      <c r="VRM191" s="367">
        <f t="shared" si="355"/>
        <v>0</v>
      </c>
      <c r="VRN191" s="367">
        <f t="shared" si="355"/>
        <v>0</v>
      </c>
      <c r="VRO191" s="367">
        <f t="shared" si="355"/>
        <v>0</v>
      </c>
      <c r="VRP191" s="367">
        <f t="shared" si="355"/>
        <v>0</v>
      </c>
      <c r="VRQ191" s="367">
        <f t="shared" si="355"/>
        <v>0</v>
      </c>
      <c r="VRR191" s="367">
        <f t="shared" si="355"/>
        <v>0</v>
      </c>
      <c r="VRS191" s="367">
        <f t="shared" si="355"/>
        <v>0</v>
      </c>
      <c r="VRT191" s="367">
        <f t="shared" si="355"/>
        <v>0</v>
      </c>
      <c r="VRU191" s="367">
        <f t="shared" si="355"/>
        <v>0</v>
      </c>
      <c r="VRV191" s="367">
        <f t="shared" si="355"/>
        <v>0</v>
      </c>
      <c r="VRW191" s="367">
        <f t="shared" ref="VRW191:VUH191" si="356">VRW18+VRW61+VRW105+VRW148</f>
        <v>0</v>
      </c>
      <c r="VRX191" s="367">
        <f t="shared" si="356"/>
        <v>0</v>
      </c>
      <c r="VRY191" s="367">
        <f t="shared" si="356"/>
        <v>0</v>
      </c>
      <c r="VRZ191" s="367">
        <f t="shared" si="356"/>
        <v>0</v>
      </c>
      <c r="VSA191" s="367">
        <f t="shared" si="356"/>
        <v>0</v>
      </c>
      <c r="VSB191" s="367">
        <f t="shared" si="356"/>
        <v>0</v>
      </c>
      <c r="VSC191" s="367">
        <f t="shared" si="356"/>
        <v>0</v>
      </c>
      <c r="VSD191" s="367">
        <f t="shared" si="356"/>
        <v>0</v>
      </c>
      <c r="VSE191" s="367">
        <f t="shared" si="356"/>
        <v>0</v>
      </c>
      <c r="VSF191" s="367">
        <f t="shared" si="356"/>
        <v>0</v>
      </c>
      <c r="VSG191" s="367">
        <f t="shared" si="356"/>
        <v>0</v>
      </c>
      <c r="VSH191" s="367">
        <f t="shared" si="356"/>
        <v>0</v>
      </c>
      <c r="VSI191" s="367">
        <f t="shared" si="356"/>
        <v>0</v>
      </c>
      <c r="VSJ191" s="367">
        <f t="shared" si="356"/>
        <v>0</v>
      </c>
      <c r="VSK191" s="367">
        <f t="shared" si="356"/>
        <v>0</v>
      </c>
      <c r="VSL191" s="367">
        <f t="shared" si="356"/>
        <v>0</v>
      </c>
      <c r="VSM191" s="367">
        <f t="shared" si="356"/>
        <v>0</v>
      </c>
      <c r="VSN191" s="367">
        <f t="shared" si="356"/>
        <v>0</v>
      </c>
      <c r="VSO191" s="367">
        <f t="shared" si="356"/>
        <v>0</v>
      </c>
      <c r="VSP191" s="367">
        <f t="shared" si="356"/>
        <v>0</v>
      </c>
      <c r="VSQ191" s="367">
        <f t="shared" si="356"/>
        <v>0</v>
      </c>
      <c r="VSR191" s="367">
        <f t="shared" si="356"/>
        <v>0</v>
      </c>
      <c r="VSS191" s="367">
        <f t="shared" si="356"/>
        <v>0</v>
      </c>
      <c r="VST191" s="367">
        <f t="shared" si="356"/>
        <v>0</v>
      </c>
      <c r="VSU191" s="367">
        <f t="shared" si="356"/>
        <v>0</v>
      </c>
      <c r="VSV191" s="367">
        <f t="shared" si="356"/>
        <v>0</v>
      </c>
      <c r="VSW191" s="367">
        <f t="shared" si="356"/>
        <v>0</v>
      </c>
      <c r="VSX191" s="367">
        <f t="shared" si="356"/>
        <v>0</v>
      </c>
      <c r="VSY191" s="367">
        <f t="shared" si="356"/>
        <v>0</v>
      </c>
      <c r="VSZ191" s="367">
        <f t="shared" si="356"/>
        <v>0</v>
      </c>
      <c r="VTA191" s="367">
        <f t="shared" si="356"/>
        <v>0</v>
      </c>
      <c r="VTB191" s="367">
        <f t="shared" si="356"/>
        <v>0</v>
      </c>
      <c r="VTC191" s="367">
        <f t="shared" si="356"/>
        <v>0</v>
      </c>
      <c r="VTD191" s="367">
        <f t="shared" si="356"/>
        <v>0</v>
      </c>
      <c r="VTE191" s="367">
        <f t="shared" si="356"/>
        <v>0</v>
      </c>
      <c r="VTF191" s="367">
        <f t="shared" si="356"/>
        <v>0</v>
      </c>
      <c r="VTG191" s="367">
        <f t="shared" si="356"/>
        <v>0</v>
      </c>
      <c r="VTH191" s="367">
        <f t="shared" si="356"/>
        <v>0</v>
      </c>
      <c r="VTI191" s="367">
        <f t="shared" si="356"/>
        <v>0</v>
      </c>
      <c r="VTJ191" s="367">
        <f t="shared" si="356"/>
        <v>0</v>
      </c>
      <c r="VTK191" s="367">
        <f t="shared" si="356"/>
        <v>0</v>
      </c>
      <c r="VTL191" s="367">
        <f t="shared" si="356"/>
        <v>0</v>
      </c>
      <c r="VTM191" s="367">
        <f t="shared" si="356"/>
        <v>0</v>
      </c>
      <c r="VTN191" s="367">
        <f t="shared" si="356"/>
        <v>0</v>
      </c>
      <c r="VTO191" s="367">
        <f t="shared" si="356"/>
        <v>0</v>
      </c>
      <c r="VTP191" s="367">
        <f t="shared" si="356"/>
        <v>0</v>
      </c>
      <c r="VTQ191" s="367">
        <f t="shared" si="356"/>
        <v>0</v>
      </c>
      <c r="VTR191" s="367">
        <f t="shared" si="356"/>
        <v>0</v>
      </c>
      <c r="VTS191" s="367">
        <f t="shared" si="356"/>
        <v>0</v>
      </c>
      <c r="VTT191" s="367">
        <f t="shared" si="356"/>
        <v>0</v>
      </c>
      <c r="VTU191" s="367">
        <f t="shared" si="356"/>
        <v>0</v>
      </c>
      <c r="VTV191" s="367">
        <f t="shared" si="356"/>
        <v>0</v>
      </c>
      <c r="VTW191" s="367">
        <f t="shared" si="356"/>
        <v>0</v>
      </c>
      <c r="VTX191" s="367">
        <f t="shared" si="356"/>
        <v>0</v>
      </c>
      <c r="VTY191" s="367">
        <f t="shared" si="356"/>
        <v>0</v>
      </c>
      <c r="VTZ191" s="367">
        <f t="shared" si="356"/>
        <v>0</v>
      </c>
      <c r="VUA191" s="367">
        <f t="shared" si="356"/>
        <v>0</v>
      </c>
      <c r="VUB191" s="367">
        <f t="shared" si="356"/>
        <v>0</v>
      </c>
      <c r="VUC191" s="367">
        <f t="shared" si="356"/>
        <v>0</v>
      </c>
      <c r="VUD191" s="367">
        <f t="shared" si="356"/>
        <v>0</v>
      </c>
      <c r="VUE191" s="367">
        <f t="shared" si="356"/>
        <v>0</v>
      </c>
      <c r="VUF191" s="367">
        <f t="shared" si="356"/>
        <v>0</v>
      </c>
      <c r="VUG191" s="367">
        <f t="shared" si="356"/>
        <v>0</v>
      </c>
      <c r="VUH191" s="367">
        <f t="shared" si="356"/>
        <v>0</v>
      </c>
      <c r="VUI191" s="367">
        <f t="shared" ref="VUI191:VWT191" si="357">VUI18+VUI61+VUI105+VUI148</f>
        <v>0</v>
      </c>
      <c r="VUJ191" s="367">
        <f t="shared" si="357"/>
        <v>0</v>
      </c>
      <c r="VUK191" s="367">
        <f t="shared" si="357"/>
        <v>0</v>
      </c>
      <c r="VUL191" s="367">
        <f t="shared" si="357"/>
        <v>0</v>
      </c>
      <c r="VUM191" s="367">
        <f t="shared" si="357"/>
        <v>0</v>
      </c>
      <c r="VUN191" s="367">
        <f t="shared" si="357"/>
        <v>0</v>
      </c>
      <c r="VUO191" s="367">
        <f t="shared" si="357"/>
        <v>0</v>
      </c>
      <c r="VUP191" s="367">
        <f t="shared" si="357"/>
        <v>0</v>
      </c>
      <c r="VUQ191" s="367">
        <f t="shared" si="357"/>
        <v>0</v>
      </c>
      <c r="VUR191" s="367">
        <f t="shared" si="357"/>
        <v>0</v>
      </c>
      <c r="VUS191" s="367">
        <f t="shared" si="357"/>
        <v>0</v>
      </c>
      <c r="VUT191" s="367">
        <f t="shared" si="357"/>
        <v>0</v>
      </c>
      <c r="VUU191" s="367">
        <f t="shared" si="357"/>
        <v>0</v>
      </c>
      <c r="VUV191" s="367">
        <f t="shared" si="357"/>
        <v>0</v>
      </c>
      <c r="VUW191" s="367">
        <f t="shared" si="357"/>
        <v>0</v>
      </c>
      <c r="VUX191" s="367">
        <f t="shared" si="357"/>
        <v>0</v>
      </c>
      <c r="VUY191" s="367">
        <f t="shared" si="357"/>
        <v>0</v>
      </c>
      <c r="VUZ191" s="367">
        <f t="shared" si="357"/>
        <v>0</v>
      </c>
      <c r="VVA191" s="367">
        <f t="shared" si="357"/>
        <v>0</v>
      </c>
      <c r="VVB191" s="367">
        <f t="shared" si="357"/>
        <v>0</v>
      </c>
      <c r="VVC191" s="367">
        <f t="shared" si="357"/>
        <v>0</v>
      </c>
      <c r="VVD191" s="367">
        <f t="shared" si="357"/>
        <v>0</v>
      </c>
      <c r="VVE191" s="367">
        <f t="shared" si="357"/>
        <v>0</v>
      </c>
      <c r="VVF191" s="367">
        <f t="shared" si="357"/>
        <v>0</v>
      </c>
      <c r="VVG191" s="367">
        <f t="shared" si="357"/>
        <v>0</v>
      </c>
      <c r="VVH191" s="367">
        <f t="shared" si="357"/>
        <v>0</v>
      </c>
      <c r="VVI191" s="367">
        <f t="shared" si="357"/>
        <v>0</v>
      </c>
      <c r="VVJ191" s="367">
        <f t="shared" si="357"/>
        <v>0</v>
      </c>
      <c r="VVK191" s="367">
        <f t="shared" si="357"/>
        <v>0</v>
      </c>
      <c r="VVL191" s="367">
        <f t="shared" si="357"/>
        <v>0</v>
      </c>
      <c r="VVM191" s="367">
        <f t="shared" si="357"/>
        <v>0</v>
      </c>
      <c r="VVN191" s="367">
        <f t="shared" si="357"/>
        <v>0</v>
      </c>
      <c r="VVO191" s="367">
        <f t="shared" si="357"/>
        <v>0</v>
      </c>
      <c r="VVP191" s="367">
        <f t="shared" si="357"/>
        <v>0</v>
      </c>
      <c r="VVQ191" s="367">
        <f t="shared" si="357"/>
        <v>0</v>
      </c>
      <c r="VVR191" s="367">
        <f t="shared" si="357"/>
        <v>0</v>
      </c>
      <c r="VVS191" s="367">
        <f t="shared" si="357"/>
        <v>0</v>
      </c>
      <c r="VVT191" s="367">
        <f t="shared" si="357"/>
        <v>0</v>
      </c>
      <c r="VVU191" s="367">
        <f t="shared" si="357"/>
        <v>0</v>
      </c>
      <c r="VVV191" s="367">
        <f t="shared" si="357"/>
        <v>0</v>
      </c>
      <c r="VVW191" s="367">
        <f t="shared" si="357"/>
        <v>0</v>
      </c>
      <c r="VVX191" s="367">
        <f t="shared" si="357"/>
        <v>0</v>
      </c>
      <c r="VVY191" s="367">
        <f t="shared" si="357"/>
        <v>0</v>
      </c>
      <c r="VVZ191" s="367">
        <f t="shared" si="357"/>
        <v>0</v>
      </c>
      <c r="VWA191" s="367">
        <f t="shared" si="357"/>
        <v>0</v>
      </c>
      <c r="VWB191" s="367">
        <f t="shared" si="357"/>
        <v>0</v>
      </c>
      <c r="VWC191" s="367">
        <f t="shared" si="357"/>
        <v>0</v>
      </c>
      <c r="VWD191" s="367">
        <f t="shared" si="357"/>
        <v>0</v>
      </c>
      <c r="VWE191" s="367">
        <f t="shared" si="357"/>
        <v>0</v>
      </c>
      <c r="VWF191" s="367">
        <f t="shared" si="357"/>
        <v>0</v>
      </c>
      <c r="VWG191" s="367">
        <f t="shared" si="357"/>
        <v>0</v>
      </c>
      <c r="VWH191" s="367">
        <f t="shared" si="357"/>
        <v>0</v>
      </c>
      <c r="VWI191" s="367">
        <f t="shared" si="357"/>
        <v>0</v>
      </c>
      <c r="VWJ191" s="367">
        <f t="shared" si="357"/>
        <v>0</v>
      </c>
      <c r="VWK191" s="367">
        <f t="shared" si="357"/>
        <v>0</v>
      </c>
      <c r="VWL191" s="367">
        <f t="shared" si="357"/>
        <v>0</v>
      </c>
      <c r="VWM191" s="367">
        <f t="shared" si="357"/>
        <v>0</v>
      </c>
      <c r="VWN191" s="367">
        <f t="shared" si="357"/>
        <v>0</v>
      </c>
      <c r="VWO191" s="367">
        <f t="shared" si="357"/>
        <v>0</v>
      </c>
      <c r="VWP191" s="367">
        <f t="shared" si="357"/>
        <v>0</v>
      </c>
      <c r="VWQ191" s="367">
        <f t="shared" si="357"/>
        <v>0</v>
      </c>
      <c r="VWR191" s="367">
        <f t="shared" si="357"/>
        <v>0</v>
      </c>
      <c r="VWS191" s="367">
        <f t="shared" si="357"/>
        <v>0</v>
      </c>
      <c r="VWT191" s="367">
        <f t="shared" si="357"/>
        <v>0</v>
      </c>
      <c r="VWU191" s="367">
        <f t="shared" ref="VWU191:VZF191" si="358">VWU18+VWU61+VWU105+VWU148</f>
        <v>0</v>
      </c>
      <c r="VWV191" s="367">
        <f t="shared" si="358"/>
        <v>0</v>
      </c>
      <c r="VWW191" s="367">
        <f t="shared" si="358"/>
        <v>0</v>
      </c>
      <c r="VWX191" s="367">
        <f t="shared" si="358"/>
        <v>0</v>
      </c>
      <c r="VWY191" s="367">
        <f t="shared" si="358"/>
        <v>0</v>
      </c>
      <c r="VWZ191" s="367">
        <f t="shared" si="358"/>
        <v>0</v>
      </c>
      <c r="VXA191" s="367">
        <f t="shared" si="358"/>
        <v>0</v>
      </c>
      <c r="VXB191" s="367">
        <f t="shared" si="358"/>
        <v>0</v>
      </c>
      <c r="VXC191" s="367">
        <f t="shared" si="358"/>
        <v>0</v>
      </c>
      <c r="VXD191" s="367">
        <f t="shared" si="358"/>
        <v>0</v>
      </c>
      <c r="VXE191" s="367">
        <f t="shared" si="358"/>
        <v>0</v>
      </c>
      <c r="VXF191" s="367">
        <f t="shared" si="358"/>
        <v>0</v>
      </c>
      <c r="VXG191" s="367">
        <f t="shared" si="358"/>
        <v>0</v>
      </c>
      <c r="VXH191" s="367">
        <f t="shared" si="358"/>
        <v>0</v>
      </c>
      <c r="VXI191" s="367">
        <f t="shared" si="358"/>
        <v>0</v>
      </c>
      <c r="VXJ191" s="367">
        <f t="shared" si="358"/>
        <v>0</v>
      </c>
      <c r="VXK191" s="367">
        <f t="shared" si="358"/>
        <v>0</v>
      </c>
      <c r="VXL191" s="367">
        <f t="shared" si="358"/>
        <v>0</v>
      </c>
      <c r="VXM191" s="367">
        <f t="shared" si="358"/>
        <v>0</v>
      </c>
      <c r="VXN191" s="367">
        <f t="shared" si="358"/>
        <v>0</v>
      </c>
      <c r="VXO191" s="367">
        <f t="shared" si="358"/>
        <v>0</v>
      </c>
      <c r="VXP191" s="367">
        <f t="shared" si="358"/>
        <v>0</v>
      </c>
      <c r="VXQ191" s="367">
        <f t="shared" si="358"/>
        <v>0</v>
      </c>
      <c r="VXR191" s="367">
        <f t="shared" si="358"/>
        <v>0</v>
      </c>
      <c r="VXS191" s="367">
        <f t="shared" si="358"/>
        <v>0</v>
      </c>
      <c r="VXT191" s="367">
        <f t="shared" si="358"/>
        <v>0</v>
      </c>
      <c r="VXU191" s="367">
        <f t="shared" si="358"/>
        <v>0</v>
      </c>
      <c r="VXV191" s="367">
        <f t="shared" si="358"/>
        <v>0</v>
      </c>
      <c r="VXW191" s="367">
        <f t="shared" si="358"/>
        <v>0</v>
      </c>
      <c r="VXX191" s="367">
        <f t="shared" si="358"/>
        <v>0</v>
      </c>
      <c r="VXY191" s="367">
        <f t="shared" si="358"/>
        <v>0</v>
      </c>
      <c r="VXZ191" s="367">
        <f t="shared" si="358"/>
        <v>0</v>
      </c>
      <c r="VYA191" s="367">
        <f t="shared" si="358"/>
        <v>0</v>
      </c>
      <c r="VYB191" s="367">
        <f t="shared" si="358"/>
        <v>0</v>
      </c>
      <c r="VYC191" s="367">
        <f t="shared" si="358"/>
        <v>0</v>
      </c>
      <c r="VYD191" s="367">
        <f t="shared" si="358"/>
        <v>0</v>
      </c>
      <c r="VYE191" s="367">
        <f t="shared" si="358"/>
        <v>0</v>
      </c>
      <c r="VYF191" s="367">
        <f t="shared" si="358"/>
        <v>0</v>
      </c>
      <c r="VYG191" s="367">
        <f t="shared" si="358"/>
        <v>0</v>
      </c>
      <c r="VYH191" s="367">
        <f t="shared" si="358"/>
        <v>0</v>
      </c>
      <c r="VYI191" s="367">
        <f t="shared" si="358"/>
        <v>0</v>
      </c>
      <c r="VYJ191" s="367">
        <f t="shared" si="358"/>
        <v>0</v>
      </c>
      <c r="VYK191" s="367">
        <f t="shared" si="358"/>
        <v>0</v>
      </c>
      <c r="VYL191" s="367">
        <f t="shared" si="358"/>
        <v>0</v>
      </c>
      <c r="VYM191" s="367">
        <f t="shared" si="358"/>
        <v>0</v>
      </c>
      <c r="VYN191" s="367">
        <f t="shared" si="358"/>
        <v>0</v>
      </c>
      <c r="VYO191" s="367">
        <f t="shared" si="358"/>
        <v>0</v>
      </c>
      <c r="VYP191" s="367">
        <f t="shared" si="358"/>
        <v>0</v>
      </c>
      <c r="VYQ191" s="367">
        <f t="shared" si="358"/>
        <v>0</v>
      </c>
      <c r="VYR191" s="367">
        <f t="shared" si="358"/>
        <v>0</v>
      </c>
      <c r="VYS191" s="367">
        <f t="shared" si="358"/>
        <v>0</v>
      </c>
      <c r="VYT191" s="367">
        <f t="shared" si="358"/>
        <v>0</v>
      </c>
      <c r="VYU191" s="367">
        <f t="shared" si="358"/>
        <v>0</v>
      </c>
      <c r="VYV191" s="367">
        <f t="shared" si="358"/>
        <v>0</v>
      </c>
      <c r="VYW191" s="367">
        <f t="shared" si="358"/>
        <v>0</v>
      </c>
      <c r="VYX191" s="367">
        <f t="shared" si="358"/>
        <v>0</v>
      </c>
      <c r="VYY191" s="367">
        <f t="shared" si="358"/>
        <v>0</v>
      </c>
      <c r="VYZ191" s="367">
        <f t="shared" si="358"/>
        <v>0</v>
      </c>
      <c r="VZA191" s="367">
        <f t="shared" si="358"/>
        <v>0</v>
      </c>
      <c r="VZB191" s="367">
        <f t="shared" si="358"/>
        <v>0</v>
      </c>
      <c r="VZC191" s="367">
        <f t="shared" si="358"/>
        <v>0</v>
      </c>
      <c r="VZD191" s="367">
        <f t="shared" si="358"/>
        <v>0</v>
      </c>
      <c r="VZE191" s="367">
        <f t="shared" si="358"/>
        <v>0</v>
      </c>
      <c r="VZF191" s="367">
        <f t="shared" si="358"/>
        <v>0</v>
      </c>
      <c r="VZG191" s="367">
        <f t="shared" ref="VZG191:WBR191" si="359">VZG18+VZG61+VZG105+VZG148</f>
        <v>0</v>
      </c>
      <c r="VZH191" s="367">
        <f t="shared" si="359"/>
        <v>0</v>
      </c>
      <c r="VZI191" s="367">
        <f t="shared" si="359"/>
        <v>0</v>
      </c>
      <c r="VZJ191" s="367">
        <f t="shared" si="359"/>
        <v>0</v>
      </c>
      <c r="VZK191" s="367">
        <f t="shared" si="359"/>
        <v>0</v>
      </c>
      <c r="VZL191" s="367">
        <f t="shared" si="359"/>
        <v>0</v>
      </c>
      <c r="VZM191" s="367">
        <f t="shared" si="359"/>
        <v>0</v>
      </c>
      <c r="VZN191" s="367">
        <f t="shared" si="359"/>
        <v>0</v>
      </c>
      <c r="VZO191" s="367">
        <f t="shared" si="359"/>
        <v>0</v>
      </c>
      <c r="VZP191" s="367">
        <f t="shared" si="359"/>
        <v>0</v>
      </c>
      <c r="VZQ191" s="367">
        <f t="shared" si="359"/>
        <v>0</v>
      </c>
      <c r="VZR191" s="367">
        <f t="shared" si="359"/>
        <v>0</v>
      </c>
      <c r="VZS191" s="367">
        <f t="shared" si="359"/>
        <v>0</v>
      </c>
      <c r="VZT191" s="367">
        <f t="shared" si="359"/>
        <v>0</v>
      </c>
      <c r="VZU191" s="367">
        <f t="shared" si="359"/>
        <v>0</v>
      </c>
      <c r="VZV191" s="367">
        <f t="shared" si="359"/>
        <v>0</v>
      </c>
      <c r="VZW191" s="367">
        <f t="shared" si="359"/>
        <v>0</v>
      </c>
      <c r="VZX191" s="367">
        <f t="shared" si="359"/>
        <v>0</v>
      </c>
      <c r="VZY191" s="367">
        <f t="shared" si="359"/>
        <v>0</v>
      </c>
      <c r="VZZ191" s="367">
        <f t="shared" si="359"/>
        <v>0</v>
      </c>
      <c r="WAA191" s="367">
        <f t="shared" si="359"/>
        <v>0</v>
      </c>
      <c r="WAB191" s="367">
        <f t="shared" si="359"/>
        <v>0</v>
      </c>
      <c r="WAC191" s="367">
        <f t="shared" si="359"/>
        <v>0</v>
      </c>
      <c r="WAD191" s="367">
        <f t="shared" si="359"/>
        <v>0</v>
      </c>
      <c r="WAE191" s="367">
        <f t="shared" si="359"/>
        <v>0</v>
      </c>
      <c r="WAF191" s="367">
        <f t="shared" si="359"/>
        <v>0</v>
      </c>
      <c r="WAG191" s="367">
        <f t="shared" si="359"/>
        <v>0</v>
      </c>
      <c r="WAH191" s="367">
        <f t="shared" si="359"/>
        <v>0</v>
      </c>
      <c r="WAI191" s="367">
        <f t="shared" si="359"/>
        <v>0</v>
      </c>
      <c r="WAJ191" s="367">
        <f t="shared" si="359"/>
        <v>0</v>
      </c>
      <c r="WAK191" s="367">
        <f t="shared" si="359"/>
        <v>0</v>
      </c>
      <c r="WAL191" s="367">
        <f t="shared" si="359"/>
        <v>0</v>
      </c>
      <c r="WAM191" s="367">
        <f t="shared" si="359"/>
        <v>0</v>
      </c>
      <c r="WAN191" s="367">
        <f t="shared" si="359"/>
        <v>0</v>
      </c>
      <c r="WAO191" s="367">
        <f t="shared" si="359"/>
        <v>0</v>
      </c>
      <c r="WAP191" s="367">
        <f t="shared" si="359"/>
        <v>0</v>
      </c>
      <c r="WAQ191" s="367">
        <f t="shared" si="359"/>
        <v>0</v>
      </c>
      <c r="WAR191" s="367">
        <f t="shared" si="359"/>
        <v>0</v>
      </c>
      <c r="WAS191" s="367">
        <f t="shared" si="359"/>
        <v>0</v>
      </c>
      <c r="WAT191" s="367">
        <f t="shared" si="359"/>
        <v>0</v>
      </c>
      <c r="WAU191" s="367">
        <f t="shared" si="359"/>
        <v>0</v>
      </c>
      <c r="WAV191" s="367">
        <f t="shared" si="359"/>
        <v>0</v>
      </c>
      <c r="WAW191" s="367">
        <f t="shared" si="359"/>
        <v>0</v>
      </c>
      <c r="WAX191" s="367">
        <f t="shared" si="359"/>
        <v>0</v>
      </c>
      <c r="WAY191" s="367">
        <f t="shared" si="359"/>
        <v>0</v>
      </c>
      <c r="WAZ191" s="367">
        <f t="shared" si="359"/>
        <v>0</v>
      </c>
      <c r="WBA191" s="367">
        <f t="shared" si="359"/>
        <v>0</v>
      </c>
      <c r="WBB191" s="367">
        <f t="shared" si="359"/>
        <v>0</v>
      </c>
      <c r="WBC191" s="367">
        <f t="shared" si="359"/>
        <v>0</v>
      </c>
      <c r="WBD191" s="367">
        <f t="shared" si="359"/>
        <v>0</v>
      </c>
      <c r="WBE191" s="367">
        <f t="shared" si="359"/>
        <v>0</v>
      </c>
      <c r="WBF191" s="367">
        <f t="shared" si="359"/>
        <v>0</v>
      </c>
      <c r="WBG191" s="367">
        <f t="shared" si="359"/>
        <v>0</v>
      </c>
      <c r="WBH191" s="367">
        <f t="shared" si="359"/>
        <v>0</v>
      </c>
      <c r="WBI191" s="367">
        <f t="shared" si="359"/>
        <v>0</v>
      </c>
      <c r="WBJ191" s="367">
        <f t="shared" si="359"/>
        <v>0</v>
      </c>
      <c r="WBK191" s="367">
        <f t="shared" si="359"/>
        <v>0</v>
      </c>
      <c r="WBL191" s="367">
        <f t="shared" si="359"/>
        <v>0</v>
      </c>
      <c r="WBM191" s="367">
        <f t="shared" si="359"/>
        <v>0</v>
      </c>
      <c r="WBN191" s="367">
        <f t="shared" si="359"/>
        <v>0</v>
      </c>
      <c r="WBO191" s="367">
        <f t="shared" si="359"/>
        <v>0</v>
      </c>
      <c r="WBP191" s="367">
        <f t="shared" si="359"/>
        <v>0</v>
      </c>
      <c r="WBQ191" s="367">
        <f t="shared" si="359"/>
        <v>0</v>
      </c>
      <c r="WBR191" s="367">
        <f t="shared" si="359"/>
        <v>0</v>
      </c>
      <c r="WBS191" s="367">
        <f t="shared" ref="WBS191:WED191" si="360">WBS18+WBS61+WBS105+WBS148</f>
        <v>0</v>
      </c>
      <c r="WBT191" s="367">
        <f t="shared" si="360"/>
        <v>0</v>
      </c>
      <c r="WBU191" s="367">
        <f t="shared" si="360"/>
        <v>0</v>
      </c>
      <c r="WBV191" s="367">
        <f t="shared" si="360"/>
        <v>0</v>
      </c>
      <c r="WBW191" s="367">
        <f t="shared" si="360"/>
        <v>0</v>
      </c>
      <c r="WBX191" s="367">
        <f t="shared" si="360"/>
        <v>0</v>
      </c>
      <c r="WBY191" s="367">
        <f t="shared" si="360"/>
        <v>0</v>
      </c>
      <c r="WBZ191" s="367">
        <f t="shared" si="360"/>
        <v>0</v>
      </c>
      <c r="WCA191" s="367">
        <f t="shared" si="360"/>
        <v>0</v>
      </c>
      <c r="WCB191" s="367">
        <f t="shared" si="360"/>
        <v>0</v>
      </c>
      <c r="WCC191" s="367">
        <f t="shared" si="360"/>
        <v>0</v>
      </c>
      <c r="WCD191" s="367">
        <f t="shared" si="360"/>
        <v>0</v>
      </c>
      <c r="WCE191" s="367">
        <f t="shared" si="360"/>
        <v>0</v>
      </c>
      <c r="WCF191" s="367">
        <f t="shared" si="360"/>
        <v>0</v>
      </c>
      <c r="WCG191" s="367">
        <f t="shared" si="360"/>
        <v>0</v>
      </c>
      <c r="WCH191" s="367">
        <f t="shared" si="360"/>
        <v>0</v>
      </c>
      <c r="WCI191" s="367">
        <f t="shared" si="360"/>
        <v>0</v>
      </c>
      <c r="WCJ191" s="367">
        <f t="shared" si="360"/>
        <v>0</v>
      </c>
      <c r="WCK191" s="367">
        <f t="shared" si="360"/>
        <v>0</v>
      </c>
      <c r="WCL191" s="367">
        <f t="shared" si="360"/>
        <v>0</v>
      </c>
      <c r="WCM191" s="367">
        <f t="shared" si="360"/>
        <v>0</v>
      </c>
      <c r="WCN191" s="367">
        <f t="shared" si="360"/>
        <v>0</v>
      </c>
      <c r="WCO191" s="367">
        <f t="shared" si="360"/>
        <v>0</v>
      </c>
      <c r="WCP191" s="367">
        <f t="shared" si="360"/>
        <v>0</v>
      </c>
      <c r="WCQ191" s="367">
        <f t="shared" si="360"/>
        <v>0</v>
      </c>
      <c r="WCR191" s="367">
        <f t="shared" si="360"/>
        <v>0</v>
      </c>
      <c r="WCS191" s="367">
        <f t="shared" si="360"/>
        <v>0</v>
      </c>
      <c r="WCT191" s="367">
        <f t="shared" si="360"/>
        <v>0</v>
      </c>
      <c r="WCU191" s="367">
        <f t="shared" si="360"/>
        <v>0</v>
      </c>
      <c r="WCV191" s="367">
        <f t="shared" si="360"/>
        <v>0</v>
      </c>
      <c r="WCW191" s="367">
        <f t="shared" si="360"/>
        <v>0</v>
      </c>
      <c r="WCX191" s="367">
        <f t="shared" si="360"/>
        <v>0</v>
      </c>
      <c r="WCY191" s="367">
        <f t="shared" si="360"/>
        <v>0</v>
      </c>
      <c r="WCZ191" s="367">
        <f t="shared" si="360"/>
        <v>0</v>
      </c>
      <c r="WDA191" s="367">
        <f t="shared" si="360"/>
        <v>0</v>
      </c>
      <c r="WDB191" s="367">
        <f t="shared" si="360"/>
        <v>0</v>
      </c>
      <c r="WDC191" s="367">
        <f t="shared" si="360"/>
        <v>0</v>
      </c>
      <c r="WDD191" s="367">
        <f t="shared" si="360"/>
        <v>0</v>
      </c>
      <c r="WDE191" s="367">
        <f t="shared" si="360"/>
        <v>0</v>
      </c>
      <c r="WDF191" s="367">
        <f t="shared" si="360"/>
        <v>0</v>
      </c>
      <c r="WDG191" s="367">
        <f t="shared" si="360"/>
        <v>0</v>
      </c>
      <c r="WDH191" s="367">
        <f t="shared" si="360"/>
        <v>0</v>
      </c>
      <c r="WDI191" s="367">
        <f t="shared" si="360"/>
        <v>0</v>
      </c>
      <c r="WDJ191" s="367">
        <f t="shared" si="360"/>
        <v>0</v>
      </c>
      <c r="WDK191" s="367">
        <f t="shared" si="360"/>
        <v>0</v>
      </c>
      <c r="WDL191" s="367">
        <f t="shared" si="360"/>
        <v>0</v>
      </c>
      <c r="WDM191" s="367">
        <f t="shared" si="360"/>
        <v>0</v>
      </c>
      <c r="WDN191" s="367">
        <f t="shared" si="360"/>
        <v>0</v>
      </c>
      <c r="WDO191" s="367">
        <f t="shared" si="360"/>
        <v>0</v>
      </c>
      <c r="WDP191" s="367">
        <f t="shared" si="360"/>
        <v>0</v>
      </c>
      <c r="WDQ191" s="367">
        <f t="shared" si="360"/>
        <v>0</v>
      </c>
      <c r="WDR191" s="367">
        <f t="shared" si="360"/>
        <v>0</v>
      </c>
      <c r="WDS191" s="367">
        <f t="shared" si="360"/>
        <v>0</v>
      </c>
      <c r="WDT191" s="367">
        <f t="shared" si="360"/>
        <v>0</v>
      </c>
      <c r="WDU191" s="367">
        <f t="shared" si="360"/>
        <v>0</v>
      </c>
      <c r="WDV191" s="367">
        <f t="shared" si="360"/>
        <v>0</v>
      </c>
      <c r="WDW191" s="367">
        <f t="shared" si="360"/>
        <v>0</v>
      </c>
      <c r="WDX191" s="367">
        <f t="shared" si="360"/>
        <v>0</v>
      </c>
      <c r="WDY191" s="367">
        <f t="shared" si="360"/>
        <v>0</v>
      </c>
      <c r="WDZ191" s="367">
        <f t="shared" si="360"/>
        <v>0</v>
      </c>
      <c r="WEA191" s="367">
        <f t="shared" si="360"/>
        <v>0</v>
      </c>
      <c r="WEB191" s="367">
        <f t="shared" si="360"/>
        <v>0</v>
      </c>
      <c r="WEC191" s="367">
        <f t="shared" si="360"/>
        <v>0</v>
      </c>
      <c r="WED191" s="367">
        <f t="shared" si="360"/>
        <v>0</v>
      </c>
      <c r="WEE191" s="367">
        <f t="shared" ref="WEE191:WGP191" si="361">WEE18+WEE61+WEE105+WEE148</f>
        <v>0</v>
      </c>
      <c r="WEF191" s="367">
        <f t="shared" si="361"/>
        <v>0</v>
      </c>
      <c r="WEG191" s="367">
        <f t="shared" si="361"/>
        <v>0</v>
      </c>
      <c r="WEH191" s="367">
        <f t="shared" si="361"/>
        <v>0</v>
      </c>
      <c r="WEI191" s="367">
        <f t="shared" si="361"/>
        <v>0</v>
      </c>
      <c r="WEJ191" s="367">
        <f t="shared" si="361"/>
        <v>0</v>
      </c>
      <c r="WEK191" s="367">
        <f t="shared" si="361"/>
        <v>0</v>
      </c>
      <c r="WEL191" s="367">
        <f t="shared" si="361"/>
        <v>0</v>
      </c>
      <c r="WEM191" s="367">
        <f t="shared" si="361"/>
        <v>0</v>
      </c>
      <c r="WEN191" s="367">
        <f t="shared" si="361"/>
        <v>0</v>
      </c>
      <c r="WEO191" s="367">
        <f t="shared" si="361"/>
        <v>0</v>
      </c>
      <c r="WEP191" s="367">
        <f t="shared" si="361"/>
        <v>0</v>
      </c>
      <c r="WEQ191" s="367">
        <f t="shared" si="361"/>
        <v>0</v>
      </c>
      <c r="WER191" s="367">
        <f t="shared" si="361"/>
        <v>0</v>
      </c>
      <c r="WES191" s="367">
        <f t="shared" si="361"/>
        <v>0</v>
      </c>
      <c r="WET191" s="367">
        <f t="shared" si="361"/>
        <v>0</v>
      </c>
      <c r="WEU191" s="367">
        <f t="shared" si="361"/>
        <v>0</v>
      </c>
      <c r="WEV191" s="367">
        <f t="shared" si="361"/>
        <v>0</v>
      </c>
      <c r="WEW191" s="367">
        <f t="shared" si="361"/>
        <v>0</v>
      </c>
      <c r="WEX191" s="367">
        <f t="shared" si="361"/>
        <v>0</v>
      </c>
      <c r="WEY191" s="367">
        <f t="shared" si="361"/>
        <v>0</v>
      </c>
      <c r="WEZ191" s="367">
        <f t="shared" si="361"/>
        <v>0</v>
      </c>
      <c r="WFA191" s="367">
        <f t="shared" si="361"/>
        <v>0</v>
      </c>
      <c r="WFB191" s="367">
        <f t="shared" si="361"/>
        <v>0</v>
      </c>
      <c r="WFC191" s="367">
        <f t="shared" si="361"/>
        <v>0</v>
      </c>
      <c r="WFD191" s="367">
        <f t="shared" si="361"/>
        <v>0</v>
      </c>
      <c r="WFE191" s="367">
        <f t="shared" si="361"/>
        <v>0</v>
      </c>
      <c r="WFF191" s="367">
        <f t="shared" si="361"/>
        <v>0</v>
      </c>
      <c r="WFG191" s="367">
        <f t="shared" si="361"/>
        <v>0</v>
      </c>
      <c r="WFH191" s="367">
        <f t="shared" si="361"/>
        <v>0</v>
      </c>
      <c r="WFI191" s="367">
        <f t="shared" si="361"/>
        <v>0</v>
      </c>
      <c r="WFJ191" s="367">
        <f t="shared" si="361"/>
        <v>0</v>
      </c>
      <c r="WFK191" s="367">
        <f t="shared" si="361"/>
        <v>0</v>
      </c>
      <c r="WFL191" s="367">
        <f t="shared" si="361"/>
        <v>0</v>
      </c>
      <c r="WFM191" s="367">
        <f t="shared" si="361"/>
        <v>0</v>
      </c>
      <c r="WFN191" s="367">
        <f t="shared" si="361"/>
        <v>0</v>
      </c>
      <c r="WFO191" s="367">
        <f t="shared" si="361"/>
        <v>0</v>
      </c>
      <c r="WFP191" s="367">
        <f t="shared" si="361"/>
        <v>0</v>
      </c>
      <c r="WFQ191" s="367">
        <f t="shared" si="361"/>
        <v>0</v>
      </c>
      <c r="WFR191" s="367">
        <f t="shared" si="361"/>
        <v>0</v>
      </c>
      <c r="WFS191" s="367">
        <f t="shared" si="361"/>
        <v>0</v>
      </c>
      <c r="WFT191" s="367">
        <f t="shared" si="361"/>
        <v>0</v>
      </c>
      <c r="WFU191" s="367">
        <f t="shared" si="361"/>
        <v>0</v>
      </c>
      <c r="WFV191" s="367">
        <f t="shared" si="361"/>
        <v>0</v>
      </c>
      <c r="WFW191" s="367">
        <f t="shared" si="361"/>
        <v>0</v>
      </c>
      <c r="WFX191" s="367">
        <f t="shared" si="361"/>
        <v>0</v>
      </c>
      <c r="WFY191" s="367">
        <f t="shared" si="361"/>
        <v>0</v>
      </c>
      <c r="WFZ191" s="367">
        <f t="shared" si="361"/>
        <v>0</v>
      </c>
      <c r="WGA191" s="367">
        <f t="shared" si="361"/>
        <v>0</v>
      </c>
      <c r="WGB191" s="367">
        <f t="shared" si="361"/>
        <v>0</v>
      </c>
      <c r="WGC191" s="367">
        <f t="shared" si="361"/>
        <v>0</v>
      </c>
      <c r="WGD191" s="367">
        <f t="shared" si="361"/>
        <v>0</v>
      </c>
      <c r="WGE191" s="367">
        <f t="shared" si="361"/>
        <v>0</v>
      </c>
      <c r="WGF191" s="367">
        <f t="shared" si="361"/>
        <v>0</v>
      </c>
      <c r="WGG191" s="367">
        <f t="shared" si="361"/>
        <v>0</v>
      </c>
      <c r="WGH191" s="367">
        <f t="shared" si="361"/>
        <v>0</v>
      </c>
      <c r="WGI191" s="367">
        <f t="shared" si="361"/>
        <v>0</v>
      </c>
      <c r="WGJ191" s="367">
        <f t="shared" si="361"/>
        <v>0</v>
      </c>
      <c r="WGK191" s="367">
        <f t="shared" si="361"/>
        <v>0</v>
      </c>
      <c r="WGL191" s="367">
        <f t="shared" si="361"/>
        <v>0</v>
      </c>
      <c r="WGM191" s="367">
        <f t="shared" si="361"/>
        <v>0</v>
      </c>
      <c r="WGN191" s="367">
        <f t="shared" si="361"/>
        <v>0</v>
      </c>
      <c r="WGO191" s="367">
        <f t="shared" si="361"/>
        <v>0</v>
      </c>
      <c r="WGP191" s="367">
        <f t="shared" si="361"/>
        <v>0</v>
      </c>
      <c r="WGQ191" s="367">
        <f t="shared" ref="WGQ191:WJB191" si="362">WGQ18+WGQ61+WGQ105+WGQ148</f>
        <v>0</v>
      </c>
      <c r="WGR191" s="367">
        <f t="shared" si="362"/>
        <v>0</v>
      </c>
      <c r="WGS191" s="367">
        <f t="shared" si="362"/>
        <v>0</v>
      </c>
      <c r="WGT191" s="367">
        <f t="shared" si="362"/>
        <v>0</v>
      </c>
      <c r="WGU191" s="367">
        <f t="shared" si="362"/>
        <v>0</v>
      </c>
      <c r="WGV191" s="367">
        <f t="shared" si="362"/>
        <v>0</v>
      </c>
      <c r="WGW191" s="367">
        <f t="shared" si="362"/>
        <v>0</v>
      </c>
      <c r="WGX191" s="367">
        <f t="shared" si="362"/>
        <v>0</v>
      </c>
      <c r="WGY191" s="367">
        <f t="shared" si="362"/>
        <v>0</v>
      </c>
      <c r="WGZ191" s="367">
        <f t="shared" si="362"/>
        <v>0</v>
      </c>
      <c r="WHA191" s="367">
        <f t="shared" si="362"/>
        <v>0</v>
      </c>
      <c r="WHB191" s="367">
        <f t="shared" si="362"/>
        <v>0</v>
      </c>
      <c r="WHC191" s="367">
        <f t="shared" si="362"/>
        <v>0</v>
      </c>
      <c r="WHD191" s="367">
        <f t="shared" si="362"/>
        <v>0</v>
      </c>
      <c r="WHE191" s="367">
        <f t="shared" si="362"/>
        <v>0</v>
      </c>
      <c r="WHF191" s="367">
        <f t="shared" si="362"/>
        <v>0</v>
      </c>
      <c r="WHG191" s="367">
        <f t="shared" si="362"/>
        <v>0</v>
      </c>
      <c r="WHH191" s="367">
        <f t="shared" si="362"/>
        <v>0</v>
      </c>
      <c r="WHI191" s="367">
        <f t="shared" si="362"/>
        <v>0</v>
      </c>
      <c r="WHJ191" s="367">
        <f t="shared" si="362"/>
        <v>0</v>
      </c>
      <c r="WHK191" s="367">
        <f t="shared" si="362"/>
        <v>0</v>
      </c>
      <c r="WHL191" s="367">
        <f t="shared" si="362"/>
        <v>0</v>
      </c>
      <c r="WHM191" s="367">
        <f t="shared" si="362"/>
        <v>0</v>
      </c>
      <c r="WHN191" s="367">
        <f t="shared" si="362"/>
        <v>0</v>
      </c>
      <c r="WHO191" s="367">
        <f t="shared" si="362"/>
        <v>0</v>
      </c>
      <c r="WHP191" s="367">
        <f t="shared" si="362"/>
        <v>0</v>
      </c>
      <c r="WHQ191" s="367">
        <f t="shared" si="362"/>
        <v>0</v>
      </c>
      <c r="WHR191" s="367">
        <f t="shared" si="362"/>
        <v>0</v>
      </c>
      <c r="WHS191" s="367">
        <f t="shared" si="362"/>
        <v>0</v>
      </c>
      <c r="WHT191" s="367">
        <f t="shared" si="362"/>
        <v>0</v>
      </c>
      <c r="WHU191" s="367">
        <f t="shared" si="362"/>
        <v>0</v>
      </c>
      <c r="WHV191" s="367">
        <f t="shared" si="362"/>
        <v>0</v>
      </c>
      <c r="WHW191" s="367">
        <f t="shared" si="362"/>
        <v>0</v>
      </c>
      <c r="WHX191" s="367">
        <f t="shared" si="362"/>
        <v>0</v>
      </c>
      <c r="WHY191" s="367">
        <f t="shared" si="362"/>
        <v>0</v>
      </c>
      <c r="WHZ191" s="367">
        <f t="shared" si="362"/>
        <v>0</v>
      </c>
      <c r="WIA191" s="367">
        <f t="shared" si="362"/>
        <v>0</v>
      </c>
      <c r="WIB191" s="367">
        <f t="shared" si="362"/>
        <v>0</v>
      </c>
      <c r="WIC191" s="367">
        <f t="shared" si="362"/>
        <v>0</v>
      </c>
      <c r="WID191" s="367">
        <f t="shared" si="362"/>
        <v>0</v>
      </c>
      <c r="WIE191" s="367">
        <f t="shared" si="362"/>
        <v>0</v>
      </c>
      <c r="WIF191" s="367">
        <f t="shared" si="362"/>
        <v>0</v>
      </c>
      <c r="WIG191" s="367">
        <f t="shared" si="362"/>
        <v>0</v>
      </c>
      <c r="WIH191" s="367">
        <f t="shared" si="362"/>
        <v>0</v>
      </c>
      <c r="WII191" s="367">
        <f t="shared" si="362"/>
        <v>0</v>
      </c>
      <c r="WIJ191" s="367">
        <f t="shared" si="362"/>
        <v>0</v>
      </c>
      <c r="WIK191" s="367">
        <f t="shared" si="362"/>
        <v>0</v>
      </c>
      <c r="WIL191" s="367">
        <f t="shared" si="362"/>
        <v>0</v>
      </c>
      <c r="WIM191" s="367">
        <f t="shared" si="362"/>
        <v>0</v>
      </c>
      <c r="WIN191" s="367">
        <f t="shared" si="362"/>
        <v>0</v>
      </c>
      <c r="WIO191" s="367">
        <f t="shared" si="362"/>
        <v>0</v>
      </c>
      <c r="WIP191" s="367">
        <f t="shared" si="362"/>
        <v>0</v>
      </c>
      <c r="WIQ191" s="367">
        <f t="shared" si="362"/>
        <v>0</v>
      </c>
      <c r="WIR191" s="367">
        <f t="shared" si="362"/>
        <v>0</v>
      </c>
      <c r="WIS191" s="367">
        <f t="shared" si="362"/>
        <v>0</v>
      </c>
      <c r="WIT191" s="367">
        <f t="shared" si="362"/>
        <v>0</v>
      </c>
      <c r="WIU191" s="367">
        <f t="shared" si="362"/>
        <v>0</v>
      </c>
      <c r="WIV191" s="367">
        <f t="shared" si="362"/>
        <v>0</v>
      </c>
      <c r="WIW191" s="367">
        <f t="shared" si="362"/>
        <v>0</v>
      </c>
      <c r="WIX191" s="367">
        <f t="shared" si="362"/>
        <v>0</v>
      </c>
      <c r="WIY191" s="367">
        <f t="shared" si="362"/>
        <v>0</v>
      </c>
      <c r="WIZ191" s="367">
        <f t="shared" si="362"/>
        <v>0</v>
      </c>
      <c r="WJA191" s="367">
        <f t="shared" si="362"/>
        <v>0</v>
      </c>
      <c r="WJB191" s="367">
        <f t="shared" si="362"/>
        <v>0</v>
      </c>
      <c r="WJC191" s="367">
        <f t="shared" ref="WJC191:WLN191" si="363">WJC18+WJC61+WJC105+WJC148</f>
        <v>0</v>
      </c>
      <c r="WJD191" s="367">
        <f t="shared" si="363"/>
        <v>0</v>
      </c>
      <c r="WJE191" s="367">
        <f t="shared" si="363"/>
        <v>0</v>
      </c>
      <c r="WJF191" s="367">
        <f t="shared" si="363"/>
        <v>0</v>
      </c>
      <c r="WJG191" s="367">
        <f t="shared" si="363"/>
        <v>0</v>
      </c>
      <c r="WJH191" s="367">
        <f t="shared" si="363"/>
        <v>0</v>
      </c>
      <c r="WJI191" s="367">
        <f t="shared" si="363"/>
        <v>0</v>
      </c>
      <c r="WJJ191" s="367">
        <f t="shared" si="363"/>
        <v>0</v>
      </c>
      <c r="WJK191" s="367">
        <f t="shared" si="363"/>
        <v>0</v>
      </c>
      <c r="WJL191" s="367">
        <f t="shared" si="363"/>
        <v>0</v>
      </c>
      <c r="WJM191" s="367">
        <f t="shared" si="363"/>
        <v>0</v>
      </c>
      <c r="WJN191" s="367">
        <f t="shared" si="363"/>
        <v>0</v>
      </c>
      <c r="WJO191" s="367">
        <f t="shared" si="363"/>
        <v>0</v>
      </c>
      <c r="WJP191" s="367">
        <f t="shared" si="363"/>
        <v>0</v>
      </c>
      <c r="WJQ191" s="367">
        <f t="shared" si="363"/>
        <v>0</v>
      </c>
      <c r="WJR191" s="367">
        <f t="shared" si="363"/>
        <v>0</v>
      </c>
      <c r="WJS191" s="367">
        <f t="shared" si="363"/>
        <v>0</v>
      </c>
      <c r="WJT191" s="367">
        <f t="shared" si="363"/>
        <v>0</v>
      </c>
      <c r="WJU191" s="367">
        <f t="shared" si="363"/>
        <v>0</v>
      </c>
      <c r="WJV191" s="367">
        <f t="shared" si="363"/>
        <v>0</v>
      </c>
      <c r="WJW191" s="367">
        <f t="shared" si="363"/>
        <v>0</v>
      </c>
      <c r="WJX191" s="367">
        <f t="shared" si="363"/>
        <v>0</v>
      </c>
      <c r="WJY191" s="367">
        <f t="shared" si="363"/>
        <v>0</v>
      </c>
      <c r="WJZ191" s="367">
        <f t="shared" si="363"/>
        <v>0</v>
      </c>
      <c r="WKA191" s="367">
        <f t="shared" si="363"/>
        <v>0</v>
      </c>
      <c r="WKB191" s="367">
        <f t="shared" si="363"/>
        <v>0</v>
      </c>
      <c r="WKC191" s="367">
        <f t="shared" si="363"/>
        <v>0</v>
      </c>
      <c r="WKD191" s="367">
        <f t="shared" si="363"/>
        <v>0</v>
      </c>
      <c r="WKE191" s="367">
        <f t="shared" si="363"/>
        <v>0</v>
      </c>
      <c r="WKF191" s="367">
        <f t="shared" si="363"/>
        <v>0</v>
      </c>
      <c r="WKG191" s="367">
        <f t="shared" si="363"/>
        <v>0</v>
      </c>
      <c r="WKH191" s="367">
        <f t="shared" si="363"/>
        <v>0</v>
      </c>
      <c r="WKI191" s="367">
        <f t="shared" si="363"/>
        <v>0</v>
      </c>
      <c r="WKJ191" s="367">
        <f t="shared" si="363"/>
        <v>0</v>
      </c>
      <c r="WKK191" s="367">
        <f t="shared" si="363"/>
        <v>0</v>
      </c>
      <c r="WKL191" s="367">
        <f t="shared" si="363"/>
        <v>0</v>
      </c>
      <c r="WKM191" s="367">
        <f t="shared" si="363"/>
        <v>0</v>
      </c>
      <c r="WKN191" s="367">
        <f t="shared" si="363"/>
        <v>0</v>
      </c>
      <c r="WKO191" s="367">
        <f t="shared" si="363"/>
        <v>0</v>
      </c>
      <c r="WKP191" s="367">
        <f t="shared" si="363"/>
        <v>0</v>
      </c>
      <c r="WKQ191" s="367">
        <f t="shared" si="363"/>
        <v>0</v>
      </c>
      <c r="WKR191" s="367">
        <f t="shared" si="363"/>
        <v>0</v>
      </c>
      <c r="WKS191" s="367">
        <f t="shared" si="363"/>
        <v>0</v>
      </c>
      <c r="WKT191" s="367">
        <f t="shared" si="363"/>
        <v>0</v>
      </c>
      <c r="WKU191" s="367">
        <f t="shared" si="363"/>
        <v>0</v>
      </c>
      <c r="WKV191" s="367">
        <f t="shared" si="363"/>
        <v>0</v>
      </c>
      <c r="WKW191" s="367">
        <f t="shared" si="363"/>
        <v>0</v>
      </c>
      <c r="WKX191" s="367">
        <f t="shared" si="363"/>
        <v>0</v>
      </c>
      <c r="WKY191" s="367">
        <f t="shared" si="363"/>
        <v>0</v>
      </c>
      <c r="WKZ191" s="367">
        <f t="shared" si="363"/>
        <v>0</v>
      </c>
      <c r="WLA191" s="367">
        <f t="shared" si="363"/>
        <v>0</v>
      </c>
      <c r="WLB191" s="367">
        <f t="shared" si="363"/>
        <v>0</v>
      </c>
      <c r="WLC191" s="367">
        <f t="shared" si="363"/>
        <v>0</v>
      </c>
      <c r="WLD191" s="367">
        <f t="shared" si="363"/>
        <v>0</v>
      </c>
      <c r="WLE191" s="367">
        <f t="shared" si="363"/>
        <v>0</v>
      </c>
      <c r="WLF191" s="367">
        <f t="shared" si="363"/>
        <v>0</v>
      </c>
      <c r="WLG191" s="367">
        <f t="shared" si="363"/>
        <v>0</v>
      </c>
      <c r="WLH191" s="367">
        <f t="shared" si="363"/>
        <v>0</v>
      </c>
      <c r="WLI191" s="367">
        <f t="shared" si="363"/>
        <v>0</v>
      </c>
      <c r="WLJ191" s="367">
        <f t="shared" si="363"/>
        <v>0</v>
      </c>
      <c r="WLK191" s="367">
        <f t="shared" si="363"/>
        <v>0</v>
      </c>
      <c r="WLL191" s="367">
        <f t="shared" si="363"/>
        <v>0</v>
      </c>
      <c r="WLM191" s="367">
        <f t="shared" si="363"/>
        <v>0</v>
      </c>
      <c r="WLN191" s="367">
        <f t="shared" si="363"/>
        <v>0</v>
      </c>
      <c r="WLO191" s="367">
        <f t="shared" ref="WLO191:WNZ191" si="364">WLO18+WLO61+WLO105+WLO148</f>
        <v>0</v>
      </c>
      <c r="WLP191" s="367">
        <f t="shared" si="364"/>
        <v>0</v>
      </c>
      <c r="WLQ191" s="367">
        <f t="shared" si="364"/>
        <v>0</v>
      </c>
      <c r="WLR191" s="367">
        <f t="shared" si="364"/>
        <v>0</v>
      </c>
      <c r="WLS191" s="367">
        <f t="shared" si="364"/>
        <v>0</v>
      </c>
      <c r="WLT191" s="367">
        <f t="shared" si="364"/>
        <v>0</v>
      </c>
      <c r="WLU191" s="367">
        <f t="shared" si="364"/>
        <v>0</v>
      </c>
      <c r="WLV191" s="367">
        <f t="shared" si="364"/>
        <v>0</v>
      </c>
      <c r="WLW191" s="367">
        <f t="shared" si="364"/>
        <v>0</v>
      </c>
      <c r="WLX191" s="367">
        <f t="shared" si="364"/>
        <v>0</v>
      </c>
      <c r="WLY191" s="367">
        <f t="shared" si="364"/>
        <v>0</v>
      </c>
      <c r="WLZ191" s="367">
        <f t="shared" si="364"/>
        <v>0</v>
      </c>
      <c r="WMA191" s="367">
        <f t="shared" si="364"/>
        <v>0</v>
      </c>
      <c r="WMB191" s="367">
        <f t="shared" si="364"/>
        <v>0</v>
      </c>
      <c r="WMC191" s="367">
        <f t="shared" si="364"/>
        <v>0</v>
      </c>
      <c r="WMD191" s="367">
        <f t="shared" si="364"/>
        <v>0</v>
      </c>
      <c r="WME191" s="367">
        <f t="shared" si="364"/>
        <v>0</v>
      </c>
      <c r="WMF191" s="367">
        <f t="shared" si="364"/>
        <v>0</v>
      </c>
      <c r="WMG191" s="367">
        <f t="shared" si="364"/>
        <v>0</v>
      </c>
      <c r="WMH191" s="367">
        <f t="shared" si="364"/>
        <v>0</v>
      </c>
      <c r="WMI191" s="367">
        <f t="shared" si="364"/>
        <v>0</v>
      </c>
      <c r="WMJ191" s="367">
        <f t="shared" si="364"/>
        <v>0</v>
      </c>
      <c r="WMK191" s="367">
        <f t="shared" si="364"/>
        <v>0</v>
      </c>
      <c r="WML191" s="367">
        <f t="shared" si="364"/>
        <v>0</v>
      </c>
      <c r="WMM191" s="367">
        <f t="shared" si="364"/>
        <v>0</v>
      </c>
      <c r="WMN191" s="367">
        <f t="shared" si="364"/>
        <v>0</v>
      </c>
      <c r="WMO191" s="367">
        <f t="shared" si="364"/>
        <v>0</v>
      </c>
      <c r="WMP191" s="367">
        <f t="shared" si="364"/>
        <v>0</v>
      </c>
      <c r="WMQ191" s="367">
        <f t="shared" si="364"/>
        <v>0</v>
      </c>
      <c r="WMR191" s="367">
        <f t="shared" si="364"/>
        <v>0</v>
      </c>
      <c r="WMS191" s="367">
        <f t="shared" si="364"/>
        <v>0</v>
      </c>
      <c r="WMT191" s="367">
        <f t="shared" si="364"/>
        <v>0</v>
      </c>
      <c r="WMU191" s="367">
        <f t="shared" si="364"/>
        <v>0</v>
      </c>
      <c r="WMV191" s="367">
        <f t="shared" si="364"/>
        <v>0</v>
      </c>
      <c r="WMW191" s="367">
        <f t="shared" si="364"/>
        <v>0</v>
      </c>
      <c r="WMX191" s="367">
        <f t="shared" si="364"/>
        <v>0</v>
      </c>
      <c r="WMY191" s="367">
        <f t="shared" si="364"/>
        <v>0</v>
      </c>
      <c r="WMZ191" s="367">
        <f t="shared" si="364"/>
        <v>0</v>
      </c>
      <c r="WNA191" s="367">
        <f t="shared" si="364"/>
        <v>0</v>
      </c>
      <c r="WNB191" s="367">
        <f t="shared" si="364"/>
        <v>0</v>
      </c>
      <c r="WNC191" s="367">
        <f t="shared" si="364"/>
        <v>0</v>
      </c>
      <c r="WND191" s="367">
        <f t="shared" si="364"/>
        <v>0</v>
      </c>
      <c r="WNE191" s="367">
        <f t="shared" si="364"/>
        <v>0</v>
      </c>
      <c r="WNF191" s="367">
        <f t="shared" si="364"/>
        <v>0</v>
      </c>
      <c r="WNG191" s="367">
        <f t="shared" si="364"/>
        <v>0</v>
      </c>
      <c r="WNH191" s="367">
        <f t="shared" si="364"/>
        <v>0</v>
      </c>
      <c r="WNI191" s="367">
        <f t="shared" si="364"/>
        <v>0</v>
      </c>
      <c r="WNJ191" s="367">
        <f t="shared" si="364"/>
        <v>0</v>
      </c>
      <c r="WNK191" s="367">
        <f t="shared" si="364"/>
        <v>0</v>
      </c>
      <c r="WNL191" s="367">
        <f t="shared" si="364"/>
        <v>0</v>
      </c>
      <c r="WNM191" s="367">
        <f t="shared" si="364"/>
        <v>0</v>
      </c>
      <c r="WNN191" s="367">
        <f t="shared" si="364"/>
        <v>0</v>
      </c>
      <c r="WNO191" s="367">
        <f t="shared" si="364"/>
        <v>0</v>
      </c>
      <c r="WNP191" s="367">
        <f t="shared" si="364"/>
        <v>0</v>
      </c>
      <c r="WNQ191" s="367">
        <f t="shared" si="364"/>
        <v>0</v>
      </c>
      <c r="WNR191" s="367">
        <f t="shared" si="364"/>
        <v>0</v>
      </c>
      <c r="WNS191" s="367">
        <f t="shared" si="364"/>
        <v>0</v>
      </c>
      <c r="WNT191" s="367">
        <f t="shared" si="364"/>
        <v>0</v>
      </c>
      <c r="WNU191" s="367">
        <f t="shared" si="364"/>
        <v>0</v>
      </c>
      <c r="WNV191" s="367">
        <f t="shared" si="364"/>
        <v>0</v>
      </c>
      <c r="WNW191" s="367">
        <f t="shared" si="364"/>
        <v>0</v>
      </c>
      <c r="WNX191" s="367">
        <f t="shared" si="364"/>
        <v>0</v>
      </c>
      <c r="WNY191" s="367">
        <f t="shared" si="364"/>
        <v>0</v>
      </c>
      <c r="WNZ191" s="367">
        <f t="shared" si="364"/>
        <v>0</v>
      </c>
      <c r="WOA191" s="367">
        <f t="shared" ref="WOA191:WQL191" si="365">WOA18+WOA61+WOA105+WOA148</f>
        <v>0</v>
      </c>
      <c r="WOB191" s="367">
        <f t="shared" si="365"/>
        <v>0</v>
      </c>
      <c r="WOC191" s="367">
        <f t="shared" si="365"/>
        <v>0</v>
      </c>
      <c r="WOD191" s="367">
        <f t="shared" si="365"/>
        <v>0</v>
      </c>
      <c r="WOE191" s="367">
        <f t="shared" si="365"/>
        <v>0</v>
      </c>
      <c r="WOF191" s="367">
        <f t="shared" si="365"/>
        <v>0</v>
      </c>
      <c r="WOG191" s="367">
        <f t="shared" si="365"/>
        <v>0</v>
      </c>
      <c r="WOH191" s="367">
        <f t="shared" si="365"/>
        <v>0</v>
      </c>
      <c r="WOI191" s="367">
        <f t="shared" si="365"/>
        <v>0</v>
      </c>
      <c r="WOJ191" s="367">
        <f t="shared" si="365"/>
        <v>0</v>
      </c>
      <c r="WOK191" s="367">
        <f t="shared" si="365"/>
        <v>0</v>
      </c>
      <c r="WOL191" s="367">
        <f t="shared" si="365"/>
        <v>0</v>
      </c>
      <c r="WOM191" s="367">
        <f t="shared" si="365"/>
        <v>0</v>
      </c>
      <c r="WON191" s="367">
        <f t="shared" si="365"/>
        <v>0</v>
      </c>
      <c r="WOO191" s="367">
        <f t="shared" si="365"/>
        <v>0</v>
      </c>
      <c r="WOP191" s="367">
        <f t="shared" si="365"/>
        <v>0</v>
      </c>
      <c r="WOQ191" s="367">
        <f t="shared" si="365"/>
        <v>0</v>
      </c>
      <c r="WOR191" s="367">
        <f t="shared" si="365"/>
        <v>0</v>
      </c>
      <c r="WOS191" s="367">
        <f t="shared" si="365"/>
        <v>0</v>
      </c>
      <c r="WOT191" s="367">
        <f t="shared" si="365"/>
        <v>0</v>
      </c>
      <c r="WOU191" s="367">
        <f t="shared" si="365"/>
        <v>0</v>
      </c>
      <c r="WOV191" s="367">
        <f t="shared" si="365"/>
        <v>0</v>
      </c>
      <c r="WOW191" s="367">
        <f t="shared" si="365"/>
        <v>0</v>
      </c>
      <c r="WOX191" s="367">
        <f t="shared" si="365"/>
        <v>0</v>
      </c>
      <c r="WOY191" s="367">
        <f t="shared" si="365"/>
        <v>0</v>
      </c>
      <c r="WOZ191" s="367">
        <f t="shared" si="365"/>
        <v>0</v>
      </c>
      <c r="WPA191" s="367">
        <f t="shared" si="365"/>
        <v>0</v>
      </c>
      <c r="WPB191" s="367">
        <f t="shared" si="365"/>
        <v>0</v>
      </c>
      <c r="WPC191" s="367">
        <f t="shared" si="365"/>
        <v>0</v>
      </c>
      <c r="WPD191" s="367">
        <f t="shared" si="365"/>
        <v>0</v>
      </c>
      <c r="WPE191" s="367">
        <f t="shared" si="365"/>
        <v>0</v>
      </c>
      <c r="WPF191" s="367">
        <f t="shared" si="365"/>
        <v>0</v>
      </c>
      <c r="WPG191" s="367">
        <f t="shared" si="365"/>
        <v>0</v>
      </c>
      <c r="WPH191" s="367">
        <f t="shared" si="365"/>
        <v>0</v>
      </c>
      <c r="WPI191" s="367">
        <f t="shared" si="365"/>
        <v>0</v>
      </c>
      <c r="WPJ191" s="367">
        <f t="shared" si="365"/>
        <v>0</v>
      </c>
      <c r="WPK191" s="367">
        <f t="shared" si="365"/>
        <v>0</v>
      </c>
      <c r="WPL191" s="367">
        <f t="shared" si="365"/>
        <v>0</v>
      </c>
      <c r="WPM191" s="367">
        <f t="shared" si="365"/>
        <v>0</v>
      </c>
      <c r="WPN191" s="367">
        <f t="shared" si="365"/>
        <v>0</v>
      </c>
      <c r="WPO191" s="367">
        <f t="shared" si="365"/>
        <v>0</v>
      </c>
      <c r="WPP191" s="367">
        <f t="shared" si="365"/>
        <v>0</v>
      </c>
      <c r="WPQ191" s="367">
        <f t="shared" si="365"/>
        <v>0</v>
      </c>
      <c r="WPR191" s="367">
        <f t="shared" si="365"/>
        <v>0</v>
      </c>
      <c r="WPS191" s="367">
        <f t="shared" si="365"/>
        <v>0</v>
      </c>
      <c r="WPT191" s="367">
        <f t="shared" si="365"/>
        <v>0</v>
      </c>
      <c r="WPU191" s="367">
        <f t="shared" si="365"/>
        <v>0</v>
      </c>
      <c r="WPV191" s="367">
        <f t="shared" si="365"/>
        <v>0</v>
      </c>
      <c r="WPW191" s="367">
        <f t="shared" si="365"/>
        <v>0</v>
      </c>
      <c r="WPX191" s="367">
        <f t="shared" si="365"/>
        <v>0</v>
      </c>
      <c r="WPY191" s="367">
        <f t="shared" si="365"/>
        <v>0</v>
      </c>
      <c r="WPZ191" s="367">
        <f t="shared" si="365"/>
        <v>0</v>
      </c>
      <c r="WQA191" s="367">
        <f t="shared" si="365"/>
        <v>0</v>
      </c>
      <c r="WQB191" s="367">
        <f t="shared" si="365"/>
        <v>0</v>
      </c>
      <c r="WQC191" s="367">
        <f t="shared" si="365"/>
        <v>0</v>
      </c>
      <c r="WQD191" s="367">
        <f t="shared" si="365"/>
        <v>0</v>
      </c>
      <c r="WQE191" s="367">
        <f t="shared" si="365"/>
        <v>0</v>
      </c>
      <c r="WQF191" s="367">
        <f t="shared" si="365"/>
        <v>0</v>
      </c>
      <c r="WQG191" s="367">
        <f t="shared" si="365"/>
        <v>0</v>
      </c>
      <c r="WQH191" s="367">
        <f t="shared" si="365"/>
        <v>0</v>
      </c>
      <c r="WQI191" s="367">
        <f t="shared" si="365"/>
        <v>0</v>
      </c>
      <c r="WQJ191" s="367">
        <f t="shared" si="365"/>
        <v>0</v>
      </c>
      <c r="WQK191" s="367">
        <f t="shared" si="365"/>
        <v>0</v>
      </c>
      <c r="WQL191" s="367">
        <f t="shared" si="365"/>
        <v>0</v>
      </c>
      <c r="WQM191" s="367">
        <f t="shared" ref="WQM191:WSX191" si="366">WQM18+WQM61+WQM105+WQM148</f>
        <v>0</v>
      </c>
      <c r="WQN191" s="367">
        <f t="shared" si="366"/>
        <v>0</v>
      </c>
      <c r="WQO191" s="367">
        <f t="shared" si="366"/>
        <v>0</v>
      </c>
      <c r="WQP191" s="367">
        <f t="shared" si="366"/>
        <v>0</v>
      </c>
      <c r="WQQ191" s="367">
        <f t="shared" si="366"/>
        <v>0</v>
      </c>
      <c r="WQR191" s="367">
        <f t="shared" si="366"/>
        <v>0</v>
      </c>
      <c r="WQS191" s="367">
        <f t="shared" si="366"/>
        <v>0</v>
      </c>
      <c r="WQT191" s="367">
        <f t="shared" si="366"/>
        <v>0</v>
      </c>
      <c r="WQU191" s="367">
        <f t="shared" si="366"/>
        <v>0</v>
      </c>
      <c r="WQV191" s="367">
        <f t="shared" si="366"/>
        <v>0</v>
      </c>
      <c r="WQW191" s="367">
        <f t="shared" si="366"/>
        <v>0</v>
      </c>
      <c r="WQX191" s="367">
        <f t="shared" si="366"/>
        <v>0</v>
      </c>
      <c r="WQY191" s="367">
        <f t="shared" si="366"/>
        <v>0</v>
      </c>
      <c r="WQZ191" s="367">
        <f t="shared" si="366"/>
        <v>0</v>
      </c>
      <c r="WRA191" s="367">
        <f t="shared" si="366"/>
        <v>0</v>
      </c>
      <c r="WRB191" s="367">
        <f t="shared" si="366"/>
        <v>0</v>
      </c>
      <c r="WRC191" s="367">
        <f t="shared" si="366"/>
        <v>0</v>
      </c>
      <c r="WRD191" s="367">
        <f t="shared" si="366"/>
        <v>0</v>
      </c>
      <c r="WRE191" s="367">
        <f t="shared" si="366"/>
        <v>0</v>
      </c>
      <c r="WRF191" s="367">
        <f t="shared" si="366"/>
        <v>0</v>
      </c>
      <c r="WRG191" s="367">
        <f t="shared" si="366"/>
        <v>0</v>
      </c>
      <c r="WRH191" s="367">
        <f t="shared" si="366"/>
        <v>0</v>
      </c>
      <c r="WRI191" s="367">
        <f t="shared" si="366"/>
        <v>0</v>
      </c>
      <c r="WRJ191" s="367">
        <f t="shared" si="366"/>
        <v>0</v>
      </c>
      <c r="WRK191" s="367">
        <f t="shared" si="366"/>
        <v>0</v>
      </c>
      <c r="WRL191" s="367">
        <f t="shared" si="366"/>
        <v>0</v>
      </c>
      <c r="WRM191" s="367">
        <f t="shared" si="366"/>
        <v>0</v>
      </c>
      <c r="WRN191" s="367">
        <f t="shared" si="366"/>
        <v>0</v>
      </c>
      <c r="WRO191" s="367">
        <f t="shared" si="366"/>
        <v>0</v>
      </c>
      <c r="WRP191" s="367">
        <f t="shared" si="366"/>
        <v>0</v>
      </c>
      <c r="WRQ191" s="367">
        <f t="shared" si="366"/>
        <v>0</v>
      </c>
      <c r="WRR191" s="367">
        <f t="shared" si="366"/>
        <v>0</v>
      </c>
      <c r="WRS191" s="367">
        <f t="shared" si="366"/>
        <v>0</v>
      </c>
      <c r="WRT191" s="367">
        <f t="shared" si="366"/>
        <v>0</v>
      </c>
      <c r="WRU191" s="367">
        <f t="shared" si="366"/>
        <v>0</v>
      </c>
      <c r="WRV191" s="367">
        <f t="shared" si="366"/>
        <v>0</v>
      </c>
      <c r="WRW191" s="367">
        <f t="shared" si="366"/>
        <v>0</v>
      </c>
      <c r="WRX191" s="367">
        <f t="shared" si="366"/>
        <v>0</v>
      </c>
      <c r="WRY191" s="367">
        <f t="shared" si="366"/>
        <v>0</v>
      </c>
      <c r="WRZ191" s="367">
        <f t="shared" si="366"/>
        <v>0</v>
      </c>
      <c r="WSA191" s="367">
        <f t="shared" si="366"/>
        <v>0</v>
      </c>
      <c r="WSB191" s="367">
        <f t="shared" si="366"/>
        <v>0</v>
      </c>
      <c r="WSC191" s="367">
        <f t="shared" si="366"/>
        <v>0</v>
      </c>
      <c r="WSD191" s="367">
        <f t="shared" si="366"/>
        <v>0</v>
      </c>
      <c r="WSE191" s="367">
        <f t="shared" si="366"/>
        <v>0</v>
      </c>
      <c r="WSF191" s="367">
        <f t="shared" si="366"/>
        <v>0</v>
      </c>
      <c r="WSG191" s="367">
        <f t="shared" si="366"/>
        <v>0</v>
      </c>
      <c r="WSH191" s="367">
        <f t="shared" si="366"/>
        <v>0</v>
      </c>
      <c r="WSI191" s="367">
        <f t="shared" si="366"/>
        <v>0</v>
      </c>
      <c r="WSJ191" s="367">
        <f t="shared" si="366"/>
        <v>0</v>
      </c>
      <c r="WSK191" s="367">
        <f t="shared" si="366"/>
        <v>0</v>
      </c>
      <c r="WSL191" s="367">
        <f t="shared" si="366"/>
        <v>0</v>
      </c>
      <c r="WSM191" s="367">
        <f t="shared" si="366"/>
        <v>0</v>
      </c>
      <c r="WSN191" s="367">
        <f t="shared" si="366"/>
        <v>0</v>
      </c>
      <c r="WSO191" s="367">
        <f t="shared" si="366"/>
        <v>0</v>
      </c>
      <c r="WSP191" s="367">
        <f t="shared" si="366"/>
        <v>0</v>
      </c>
      <c r="WSQ191" s="367">
        <f t="shared" si="366"/>
        <v>0</v>
      </c>
      <c r="WSR191" s="367">
        <f t="shared" si="366"/>
        <v>0</v>
      </c>
      <c r="WSS191" s="367">
        <f t="shared" si="366"/>
        <v>0</v>
      </c>
      <c r="WST191" s="367">
        <f t="shared" si="366"/>
        <v>0</v>
      </c>
      <c r="WSU191" s="367">
        <f t="shared" si="366"/>
        <v>0</v>
      </c>
      <c r="WSV191" s="367">
        <f t="shared" si="366"/>
        <v>0</v>
      </c>
      <c r="WSW191" s="367">
        <f t="shared" si="366"/>
        <v>0</v>
      </c>
      <c r="WSX191" s="367">
        <f t="shared" si="366"/>
        <v>0</v>
      </c>
      <c r="WSY191" s="367">
        <f t="shared" ref="WSY191:WVJ191" si="367">WSY18+WSY61+WSY105+WSY148</f>
        <v>0</v>
      </c>
      <c r="WSZ191" s="367">
        <f t="shared" si="367"/>
        <v>0</v>
      </c>
      <c r="WTA191" s="367">
        <f t="shared" si="367"/>
        <v>0</v>
      </c>
      <c r="WTB191" s="367">
        <f t="shared" si="367"/>
        <v>0</v>
      </c>
      <c r="WTC191" s="367">
        <f t="shared" si="367"/>
        <v>0</v>
      </c>
      <c r="WTD191" s="367">
        <f t="shared" si="367"/>
        <v>0</v>
      </c>
      <c r="WTE191" s="367">
        <f t="shared" si="367"/>
        <v>0</v>
      </c>
      <c r="WTF191" s="367">
        <f t="shared" si="367"/>
        <v>0</v>
      </c>
      <c r="WTG191" s="367">
        <f t="shared" si="367"/>
        <v>0</v>
      </c>
      <c r="WTH191" s="367">
        <f t="shared" si="367"/>
        <v>0</v>
      </c>
      <c r="WTI191" s="367">
        <f t="shared" si="367"/>
        <v>0</v>
      </c>
      <c r="WTJ191" s="367">
        <f t="shared" si="367"/>
        <v>0</v>
      </c>
      <c r="WTK191" s="367">
        <f t="shared" si="367"/>
        <v>0</v>
      </c>
      <c r="WTL191" s="367">
        <f t="shared" si="367"/>
        <v>0</v>
      </c>
      <c r="WTM191" s="367">
        <f t="shared" si="367"/>
        <v>0</v>
      </c>
      <c r="WTN191" s="367">
        <f t="shared" si="367"/>
        <v>0</v>
      </c>
      <c r="WTO191" s="367">
        <f t="shared" si="367"/>
        <v>0</v>
      </c>
      <c r="WTP191" s="367">
        <f t="shared" si="367"/>
        <v>0</v>
      </c>
      <c r="WTQ191" s="367">
        <f t="shared" si="367"/>
        <v>0</v>
      </c>
      <c r="WTR191" s="367">
        <f t="shared" si="367"/>
        <v>0</v>
      </c>
      <c r="WTS191" s="367">
        <f t="shared" si="367"/>
        <v>0</v>
      </c>
      <c r="WTT191" s="367">
        <f t="shared" si="367"/>
        <v>0</v>
      </c>
      <c r="WTU191" s="367">
        <f t="shared" si="367"/>
        <v>0</v>
      </c>
      <c r="WTV191" s="367">
        <f t="shared" si="367"/>
        <v>0</v>
      </c>
      <c r="WTW191" s="367">
        <f t="shared" si="367"/>
        <v>0</v>
      </c>
      <c r="WTX191" s="367">
        <f t="shared" si="367"/>
        <v>0</v>
      </c>
      <c r="WTY191" s="367">
        <f t="shared" si="367"/>
        <v>0</v>
      </c>
      <c r="WTZ191" s="367">
        <f t="shared" si="367"/>
        <v>0</v>
      </c>
      <c r="WUA191" s="367">
        <f t="shared" si="367"/>
        <v>0</v>
      </c>
      <c r="WUB191" s="367">
        <f t="shared" si="367"/>
        <v>0</v>
      </c>
      <c r="WUC191" s="367">
        <f t="shared" si="367"/>
        <v>0</v>
      </c>
      <c r="WUD191" s="367">
        <f t="shared" si="367"/>
        <v>0</v>
      </c>
      <c r="WUE191" s="367">
        <f t="shared" si="367"/>
        <v>0</v>
      </c>
      <c r="WUF191" s="367">
        <f t="shared" si="367"/>
        <v>0</v>
      </c>
      <c r="WUG191" s="367">
        <f t="shared" si="367"/>
        <v>0</v>
      </c>
      <c r="WUH191" s="367">
        <f t="shared" si="367"/>
        <v>0</v>
      </c>
      <c r="WUI191" s="367">
        <f t="shared" si="367"/>
        <v>0</v>
      </c>
      <c r="WUJ191" s="367">
        <f t="shared" si="367"/>
        <v>0</v>
      </c>
      <c r="WUK191" s="367">
        <f t="shared" si="367"/>
        <v>0</v>
      </c>
      <c r="WUL191" s="367">
        <f t="shared" si="367"/>
        <v>0</v>
      </c>
      <c r="WUM191" s="367">
        <f t="shared" si="367"/>
        <v>0</v>
      </c>
      <c r="WUN191" s="367">
        <f t="shared" si="367"/>
        <v>0</v>
      </c>
      <c r="WUO191" s="367">
        <f t="shared" si="367"/>
        <v>0</v>
      </c>
      <c r="WUP191" s="367">
        <f t="shared" si="367"/>
        <v>0</v>
      </c>
      <c r="WUQ191" s="367">
        <f t="shared" si="367"/>
        <v>0</v>
      </c>
      <c r="WUR191" s="367">
        <f t="shared" si="367"/>
        <v>0</v>
      </c>
      <c r="WUS191" s="367">
        <f t="shared" si="367"/>
        <v>0</v>
      </c>
      <c r="WUT191" s="367">
        <f t="shared" si="367"/>
        <v>0</v>
      </c>
      <c r="WUU191" s="367">
        <f t="shared" si="367"/>
        <v>0</v>
      </c>
      <c r="WUV191" s="367">
        <f t="shared" si="367"/>
        <v>0</v>
      </c>
      <c r="WUW191" s="367">
        <f t="shared" si="367"/>
        <v>0</v>
      </c>
      <c r="WUX191" s="367">
        <f t="shared" si="367"/>
        <v>0</v>
      </c>
      <c r="WUY191" s="367">
        <f t="shared" si="367"/>
        <v>0</v>
      </c>
      <c r="WUZ191" s="367">
        <f t="shared" si="367"/>
        <v>0</v>
      </c>
      <c r="WVA191" s="367">
        <f t="shared" si="367"/>
        <v>0</v>
      </c>
      <c r="WVB191" s="367">
        <f t="shared" si="367"/>
        <v>0</v>
      </c>
      <c r="WVC191" s="367">
        <f t="shared" si="367"/>
        <v>0</v>
      </c>
      <c r="WVD191" s="367">
        <f t="shared" si="367"/>
        <v>0</v>
      </c>
      <c r="WVE191" s="367">
        <f t="shared" si="367"/>
        <v>0</v>
      </c>
      <c r="WVF191" s="367">
        <f t="shared" si="367"/>
        <v>0</v>
      </c>
      <c r="WVG191" s="367">
        <f t="shared" si="367"/>
        <v>0</v>
      </c>
      <c r="WVH191" s="367">
        <f t="shared" si="367"/>
        <v>0</v>
      </c>
      <c r="WVI191" s="367">
        <f t="shared" si="367"/>
        <v>0</v>
      </c>
      <c r="WVJ191" s="367">
        <f t="shared" si="367"/>
        <v>0</v>
      </c>
      <c r="WVK191" s="367">
        <f t="shared" ref="WVK191:WXV191" si="368">WVK18+WVK61+WVK105+WVK148</f>
        <v>0</v>
      </c>
      <c r="WVL191" s="367">
        <f t="shared" si="368"/>
        <v>0</v>
      </c>
      <c r="WVM191" s="367">
        <f t="shared" si="368"/>
        <v>0</v>
      </c>
      <c r="WVN191" s="367">
        <f t="shared" si="368"/>
        <v>0</v>
      </c>
      <c r="WVO191" s="367">
        <f t="shared" si="368"/>
        <v>0</v>
      </c>
      <c r="WVP191" s="367">
        <f t="shared" si="368"/>
        <v>0</v>
      </c>
      <c r="WVQ191" s="367">
        <f t="shared" si="368"/>
        <v>0</v>
      </c>
      <c r="WVR191" s="367">
        <f t="shared" si="368"/>
        <v>0</v>
      </c>
      <c r="WVS191" s="367">
        <f t="shared" si="368"/>
        <v>0</v>
      </c>
      <c r="WVT191" s="367">
        <f t="shared" si="368"/>
        <v>0</v>
      </c>
      <c r="WVU191" s="367">
        <f t="shared" si="368"/>
        <v>0</v>
      </c>
      <c r="WVV191" s="367">
        <f t="shared" si="368"/>
        <v>0</v>
      </c>
      <c r="WVW191" s="367">
        <f t="shared" si="368"/>
        <v>0</v>
      </c>
      <c r="WVX191" s="367">
        <f t="shared" si="368"/>
        <v>0</v>
      </c>
      <c r="WVY191" s="367">
        <f t="shared" si="368"/>
        <v>0</v>
      </c>
      <c r="WVZ191" s="367">
        <f t="shared" si="368"/>
        <v>0</v>
      </c>
      <c r="WWA191" s="367">
        <f t="shared" si="368"/>
        <v>0</v>
      </c>
      <c r="WWB191" s="367">
        <f t="shared" si="368"/>
        <v>0</v>
      </c>
      <c r="WWC191" s="367">
        <f t="shared" si="368"/>
        <v>0</v>
      </c>
      <c r="WWD191" s="367">
        <f t="shared" si="368"/>
        <v>0</v>
      </c>
      <c r="WWE191" s="367">
        <f t="shared" si="368"/>
        <v>0</v>
      </c>
      <c r="WWF191" s="367">
        <f t="shared" si="368"/>
        <v>0</v>
      </c>
      <c r="WWG191" s="367">
        <f t="shared" si="368"/>
        <v>0</v>
      </c>
      <c r="WWH191" s="367">
        <f t="shared" si="368"/>
        <v>0</v>
      </c>
      <c r="WWI191" s="367">
        <f t="shared" si="368"/>
        <v>0</v>
      </c>
      <c r="WWJ191" s="367">
        <f t="shared" si="368"/>
        <v>0</v>
      </c>
      <c r="WWK191" s="367">
        <f t="shared" si="368"/>
        <v>0</v>
      </c>
      <c r="WWL191" s="367">
        <f t="shared" si="368"/>
        <v>0</v>
      </c>
      <c r="WWM191" s="367">
        <f t="shared" si="368"/>
        <v>0</v>
      </c>
      <c r="WWN191" s="367">
        <f t="shared" si="368"/>
        <v>0</v>
      </c>
      <c r="WWO191" s="367">
        <f t="shared" si="368"/>
        <v>0</v>
      </c>
      <c r="WWP191" s="367">
        <f t="shared" si="368"/>
        <v>0</v>
      </c>
      <c r="WWQ191" s="367">
        <f t="shared" si="368"/>
        <v>0</v>
      </c>
      <c r="WWR191" s="367">
        <f t="shared" si="368"/>
        <v>0</v>
      </c>
      <c r="WWS191" s="367">
        <f t="shared" si="368"/>
        <v>0</v>
      </c>
      <c r="WWT191" s="367">
        <f t="shared" si="368"/>
        <v>0</v>
      </c>
      <c r="WWU191" s="367">
        <f t="shared" si="368"/>
        <v>0</v>
      </c>
      <c r="WWV191" s="367">
        <f t="shared" si="368"/>
        <v>0</v>
      </c>
      <c r="WWW191" s="367">
        <f t="shared" si="368"/>
        <v>0</v>
      </c>
      <c r="WWX191" s="367">
        <f t="shared" si="368"/>
        <v>0</v>
      </c>
      <c r="WWY191" s="367">
        <f t="shared" si="368"/>
        <v>0</v>
      </c>
      <c r="WWZ191" s="367">
        <f t="shared" si="368"/>
        <v>0</v>
      </c>
      <c r="WXA191" s="367">
        <f t="shared" si="368"/>
        <v>0</v>
      </c>
      <c r="WXB191" s="367">
        <f t="shared" si="368"/>
        <v>0</v>
      </c>
      <c r="WXC191" s="367">
        <f t="shared" si="368"/>
        <v>0</v>
      </c>
      <c r="WXD191" s="367">
        <f t="shared" si="368"/>
        <v>0</v>
      </c>
      <c r="WXE191" s="367">
        <f t="shared" si="368"/>
        <v>0</v>
      </c>
      <c r="WXF191" s="367">
        <f t="shared" si="368"/>
        <v>0</v>
      </c>
      <c r="WXG191" s="367">
        <f t="shared" si="368"/>
        <v>0</v>
      </c>
      <c r="WXH191" s="367">
        <f t="shared" si="368"/>
        <v>0</v>
      </c>
      <c r="WXI191" s="367">
        <f t="shared" si="368"/>
        <v>0</v>
      </c>
      <c r="WXJ191" s="367">
        <f t="shared" si="368"/>
        <v>0</v>
      </c>
      <c r="WXK191" s="367">
        <f t="shared" si="368"/>
        <v>0</v>
      </c>
      <c r="WXL191" s="367">
        <f t="shared" si="368"/>
        <v>0</v>
      </c>
      <c r="WXM191" s="367">
        <f t="shared" si="368"/>
        <v>0</v>
      </c>
      <c r="WXN191" s="367">
        <f t="shared" si="368"/>
        <v>0</v>
      </c>
      <c r="WXO191" s="367">
        <f t="shared" si="368"/>
        <v>0</v>
      </c>
      <c r="WXP191" s="367">
        <f t="shared" si="368"/>
        <v>0</v>
      </c>
      <c r="WXQ191" s="367">
        <f t="shared" si="368"/>
        <v>0</v>
      </c>
      <c r="WXR191" s="367">
        <f t="shared" si="368"/>
        <v>0</v>
      </c>
      <c r="WXS191" s="367">
        <f t="shared" si="368"/>
        <v>0</v>
      </c>
      <c r="WXT191" s="367">
        <f t="shared" si="368"/>
        <v>0</v>
      </c>
      <c r="WXU191" s="367">
        <f t="shared" si="368"/>
        <v>0</v>
      </c>
      <c r="WXV191" s="367">
        <f t="shared" si="368"/>
        <v>0</v>
      </c>
      <c r="WXW191" s="367">
        <f t="shared" ref="WXW191:XAH191" si="369">WXW18+WXW61+WXW105+WXW148</f>
        <v>0</v>
      </c>
      <c r="WXX191" s="367">
        <f t="shared" si="369"/>
        <v>0</v>
      </c>
      <c r="WXY191" s="367">
        <f t="shared" si="369"/>
        <v>0</v>
      </c>
      <c r="WXZ191" s="367">
        <f t="shared" si="369"/>
        <v>0</v>
      </c>
      <c r="WYA191" s="367">
        <f t="shared" si="369"/>
        <v>0</v>
      </c>
      <c r="WYB191" s="367">
        <f t="shared" si="369"/>
        <v>0</v>
      </c>
      <c r="WYC191" s="367">
        <f t="shared" si="369"/>
        <v>0</v>
      </c>
      <c r="WYD191" s="367">
        <f t="shared" si="369"/>
        <v>0</v>
      </c>
      <c r="WYE191" s="367">
        <f t="shared" si="369"/>
        <v>0</v>
      </c>
      <c r="WYF191" s="367">
        <f t="shared" si="369"/>
        <v>0</v>
      </c>
      <c r="WYG191" s="367">
        <f t="shared" si="369"/>
        <v>0</v>
      </c>
      <c r="WYH191" s="367">
        <f t="shared" si="369"/>
        <v>0</v>
      </c>
      <c r="WYI191" s="367">
        <f t="shared" si="369"/>
        <v>0</v>
      </c>
      <c r="WYJ191" s="367">
        <f t="shared" si="369"/>
        <v>0</v>
      </c>
      <c r="WYK191" s="367">
        <f t="shared" si="369"/>
        <v>0</v>
      </c>
      <c r="WYL191" s="367">
        <f t="shared" si="369"/>
        <v>0</v>
      </c>
      <c r="WYM191" s="367">
        <f t="shared" si="369"/>
        <v>0</v>
      </c>
      <c r="WYN191" s="367">
        <f t="shared" si="369"/>
        <v>0</v>
      </c>
      <c r="WYO191" s="367">
        <f t="shared" si="369"/>
        <v>0</v>
      </c>
      <c r="WYP191" s="367">
        <f t="shared" si="369"/>
        <v>0</v>
      </c>
      <c r="WYQ191" s="367">
        <f t="shared" si="369"/>
        <v>0</v>
      </c>
      <c r="WYR191" s="367">
        <f t="shared" si="369"/>
        <v>0</v>
      </c>
      <c r="WYS191" s="367">
        <f t="shared" si="369"/>
        <v>0</v>
      </c>
      <c r="WYT191" s="367">
        <f t="shared" si="369"/>
        <v>0</v>
      </c>
      <c r="WYU191" s="367">
        <f t="shared" si="369"/>
        <v>0</v>
      </c>
      <c r="WYV191" s="367">
        <f t="shared" si="369"/>
        <v>0</v>
      </c>
      <c r="WYW191" s="367">
        <f t="shared" si="369"/>
        <v>0</v>
      </c>
      <c r="WYX191" s="367">
        <f t="shared" si="369"/>
        <v>0</v>
      </c>
      <c r="WYY191" s="367">
        <f t="shared" si="369"/>
        <v>0</v>
      </c>
      <c r="WYZ191" s="367">
        <f t="shared" si="369"/>
        <v>0</v>
      </c>
      <c r="WZA191" s="367">
        <f t="shared" si="369"/>
        <v>0</v>
      </c>
      <c r="WZB191" s="367">
        <f t="shared" si="369"/>
        <v>0</v>
      </c>
      <c r="WZC191" s="367">
        <f t="shared" si="369"/>
        <v>0</v>
      </c>
      <c r="WZD191" s="367">
        <f t="shared" si="369"/>
        <v>0</v>
      </c>
      <c r="WZE191" s="367">
        <f t="shared" si="369"/>
        <v>0</v>
      </c>
      <c r="WZF191" s="367">
        <f t="shared" si="369"/>
        <v>0</v>
      </c>
      <c r="WZG191" s="367">
        <f t="shared" si="369"/>
        <v>0</v>
      </c>
      <c r="WZH191" s="367">
        <f t="shared" si="369"/>
        <v>0</v>
      </c>
      <c r="WZI191" s="367">
        <f t="shared" si="369"/>
        <v>0</v>
      </c>
      <c r="WZJ191" s="367">
        <f t="shared" si="369"/>
        <v>0</v>
      </c>
      <c r="WZK191" s="367">
        <f t="shared" si="369"/>
        <v>0</v>
      </c>
      <c r="WZL191" s="367">
        <f t="shared" si="369"/>
        <v>0</v>
      </c>
      <c r="WZM191" s="367">
        <f t="shared" si="369"/>
        <v>0</v>
      </c>
      <c r="WZN191" s="367">
        <f t="shared" si="369"/>
        <v>0</v>
      </c>
      <c r="WZO191" s="367">
        <f t="shared" si="369"/>
        <v>0</v>
      </c>
      <c r="WZP191" s="367">
        <f t="shared" si="369"/>
        <v>0</v>
      </c>
      <c r="WZQ191" s="367">
        <f t="shared" si="369"/>
        <v>0</v>
      </c>
      <c r="WZR191" s="367">
        <f t="shared" si="369"/>
        <v>0</v>
      </c>
      <c r="WZS191" s="367">
        <f t="shared" si="369"/>
        <v>0</v>
      </c>
      <c r="WZT191" s="367">
        <f t="shared" si="369"/>
        <v>0</v>
      </c>
      <c r="WZU191" s="367">
        <f t="shared" si="369"/>
        <v>0</v>
      </c>
      <c r="WZV191" s="367">
        <f t="shared" si="369"/>
        <v>0</v>
      </c>
      <c r="WZW191" s="367">
        <f t="shared" si="369"/>
        <v>0</v>
      </c>
      <c r="WZX191" s="367">
        <f t="shared" si="369"/>
        <v>0</v>
      </c>
      <c r="WZY191" s="367">
        <f t="shared" si="369"/>
        <v>0</v>
      </c>
      <c r="WZZ191" s="367">
        <f t="shared" si="369"/>
        <v>0</v>
      </c>
      <c r="XAA191" s="367">
        <f t="shared" si="369"/>
        <v>0</v>
      </c>
      <c r="XAB191" s="367">
        <f t="shared" si="369"/>
        <v>0</v>
      </c>
      <c r="XAC191" s="367">
        <f t="shared" si="369"/>
        <v>0</v>
      </c>
      <c r="XAD191" s="367">
        <f t="shared" si="369"/>
        <v>0</v>
      </c>
      <c r="XAE191" s="367">
        <f t="shared" si="369"/>
        <v>0</v>
      </c>
      <c r="XAF191" s="367">
        <f t="shared" si="369"/>
        <v>0</v>
      </c>
      <c r="XAG191" s="367">
        <f t="shared" si="369"/>
        <v>0</v>
      </c>
      <c r="XAH191" s="367">
        <f t="shared" si="369"/>
        <v>0</v>
      </c>
      <c r="XAI191" s="367">
        <f t="shared" ref="XAI191:XCT191" si="370">XAI18+XAI61+XAI105+XAI148</f>
        <v>0</v>
      </c>
      <c r="XAJ191" s="367">
        <f t="shared" si="370"/>
        <v>0</v>
      </c>
      <c r="XAK191" s="367">
        <f t="shared" si="370"/>
        <v>0</v>
      </c>
      <c r="XAL191" s="367">
        <f t="shared" si="370"/>
        <v>0</v>
      </c>
      <c r="XAM191" s="367">
        <f t="shared" si="370"/>
        <v>0</v>
      </c>
      <c r="XAN191" s="367">
        <f t="shared" si="370"/>
        <v>0</v>
      </c>
      <c r="XAO191" s="367">
        <f t="shared" si="370"/>
        <v>0</v>
      </c>
      <c r="XAP191" s="367">
        <f t="shared" si="370"/>
        <v>0</v>
      </c>
      <c r="XAQ191" s="367">
        <f t="shared" si="370"/>
        <v>0</v>
      </c>
      <c r="XAR191" s="367">
        <f t="shared" si="370"/>
        <v>0</v>
      </c>
      <c r="XAS191" s="367">
        <f t="shared" si="370"/>
        <v>0</v>
      </c>
      <c r="XAT191" s="367">
        <f t="shared" si="370"/>
        <v>0</v>
      </c>
      <c r="XAU191" s="367">
        <f t="shared" si="370"/>
        <v>0</v>
      </c>
      <c r="XAV191" s="367">
        <f t="shared" si="370"/>
        <v>0</v>
      </c>
      <c r="XAW191" s="367">
        <f t="shared" si="370"/>
        <v>0</v>
      </c>
      <c r="XAX191" s="367">
        <f t="shared" si="370"/>
        <v>0</v>
      </c>
      <c r="XAY191" s="367">
        <f t="shared" si="370"/>
        <v>0</v>
      </c>
      <c r="XAZ191" s="367">
        <f t="shared" si="370"/>
        <v>0</v>
      </c>
      <c r="XBA191" s="367">
        <f t="shared" si="370"/>
        <v>0</v>
      </c>
      <c r="XBB191" s="367">
        <f t="shared" si="370"/>
        <v>0</v>
      </c>
      <c r="XBC191" s="367">
        <f t="shared" si="370"/>
        <v>0</v>
      </c>
      <c r="XBD191" s="367">
        <f t="shared" si="370"/>
        <v>0</v>
      </c>
      <c r="XBE191" s="367">
        <f t="shared" si="370"/>
        <v>0</v>
      </c>
      <c r="XBF191" s="367">
        <f t="shared" si="370"/>
        <v>0</v>
      </c>
      <c r="XBG191" s="367">
        <f t="shared" si="370"/>
        <v>0</v>
      </c>
      <c r="XBH191" s="367">
        <f t="shared" si="370"/>
        <v>0</v>
      </c>
      <c r="XBI191" s="367">
        <f t="shared" si="370"/>
        <v>0</v>
      </c>
      <c r="XBJ191" s="367">
        <f t="shared" si="370"/>
        <v>0</v>
      </c>
      <c r="XBK191" s="367">
        <f t="shared" si="370"/>
        <v>0</v>
      </c>
      <c r="XBL191" s="367">
        <f t="shared" si="370"/>
        <v>0</v>
      </c>
      <c r="XBM191" s="367">
        <f t="shared" si="370"/>
        <v>0</v>
      </c>
      <c r="XBN191" s="367">
        <f t="shared" si="370"/>
        <v>0</v>
      </c>
      <c r="XBO191" s="367">
        <f t="shared" si="370"/>
        <v>0</v>
      </c>
      <c r="XBP191" s="367">
        <f t="shared" si="370"/>
        <v>0</v>
      </c>
      <c r="XBQ191" s="367">
        <f t="shared" si="370"/>
        <v>0</v>
      </c>
      <c r="XBR191" s="367">
        <f t="shared" si="370"/>
        <v>0</v>
      </c>
      <c r="XBS191" s="367">
        <f t="shared" si="370"/>
        <v>0</v>
      </c>
      <c r="XBT191" s="367">
        <f t="shared" si="370"/>
        <v>0</v>
      </c>
      <c r="XBU191" s="367">
        <f t="shared" si="370"/>
        <v>0</v>
      </c>
      <c r="XBV191" s="367">
        <f t="shared" si="370"/>
        <v>0</v>
      </c>
      <c r="XBW191" s="367">
        <f t="shared" si="370"/>
        <v>0</v>
      </c>
      <c r="XBX191" s="367">
        <f t="shared" si="370"/>
        <v>0</v>
      </c>
      <c r="XBY191" s="367">
        <f t="shared" si="370"/>
        <v>0</v>
      </c>
      <c r="XBZ191" s="367">
        <f t="shared" si="370"/>
        <v>0</v>
      </c>
      <c r="XCA191" s="367">
        <f t="shared" si="370"/>
        <v>0</v>
      </c>
      <c r="XCB191" s="367">
        <f t="shared" si="370"/>
        <v>0</v>
      </c>
      <c r="XCC191" s="367">
        <f t="shared" si="370"/>
        <v>0</v>
      </c>
      <c r="XCD191" s="367">
        <f t="shared" si="370"/>
        <v>0</v>
      </c>
      <c r="XCE191" s="367">
        <f t="shared" si="370"/>
        <v>0</v>
      </c>
      <c r="XCF191" s="367">
        <f t="shared" si="370"/>
        <v>0</v>
      </c>
      <c r="XCG191" s="367">
        <f t="shared" si="370"/>
        <v>0</v>
      </c>
      <c r="XCH191" s="367">
        <f t="shared" si="370"/>
        <v>0</v>
      </c>
      <c r="XCI191" s="367">
        <f t="shared" si="370"/>
        <v>0</v>
      </c>
      <c r="XCJ191" s="367">
        <f t="shared" si="370"/>
        <v>0</v>
      </c>
      <c r="XCK191" s="367">
        <f t="shared" si="370"/>
        <v>0</v>
      </c>
      <c r="XCL191" s="367">
        <f t="shared" si="370"/>
        <v>0</v>
      </c>
      <c r="XCM191" s="367">
        <f t="shared" si="370"/>
        <v>0</v>
      </c>
      <c r="XCN191" s="367">
        <f t="shared" si="370"/>
        <v>0</v>
      </c>
      <c r="XCO191" s="367">
        <f t="shared" si="370"/>
        <v>0</v>
      </c>
      <c r="XCP191" s="367">
        <f t="shared" si="370"/>
        <v>0</v>
      </c>
      <c r="XCQ191" s="367">
        <f t="shared" si="370"/>
        <v>0</v>
      </c>
      <c r="XCR191" s="367">
        <f t="shared" si="370"/>
        <v>0</v>
      </c>
      <c r="XCS191" s="367">
        <f t="shared" si="370"/>
        <v>0</v>
      </c>
      <c r="XCT191" s="367">
        <f t="shared" si="370"/>
        <v>0</v>
      </c>
      <c r="XCU191" s="367">
        <f t="shared" ref="XCU191:XFD191" si="371">XCU18+XCU61+XCU105+XCU148</f>
        <v>0</v>
      </c>
      <c r="XCV191" s="367">
        <f t="shared" si="371"/>
        <v>0</v>
      </c>
      <c r="XCW191" s="367">
        <f t="shared" si="371"/>
        <v>0</v>
      </c>
      <c r="XCX191" s="367">
        <f t="shared" si="371"/>
        <v>0</v>
      </c>
      <c r="XCY191" s="367">
        <f t="shared" si="371"/>
        <v>0</v>
      </c>
      <c r="XCZ191" s="367">
        <f t="shared" si="371"/>
        <v>0</v>
      </c>
      <c r="XDA191" s="367">
        <f t="shared" si="371"/>
        <v>0</v>
      </c>
      <c r="XDB191" s="367">
        <f t="shared" si="371"/>
        <v>0</v>
      </c>
      <c r="XDC191" s="367">
        <f t="shared" si="371"/>
        <v>0</v>
      </c>
      <c r="XDD191" s="367">
        <f t="shared" si="371"/>
        <v>0</v>
      </c>
      <c r="XDE191" s="367">
        <f t="shared" si="371"/>
        <v>0</v>
      </c>
      <c r="XDF191" s="367">
        <f t="shared" si="371"/>
        <v>0</v>
      </c>
      <c r="XDG191" s="367">
        <f t="shared" si="371"/>
        <v>0</v>
      </c>
      <c r="XDH191" s="367">
        <f t="shared" si="371"/>
        <v>0</v>
      </c>
      <c r="XDI191" s="367">
        <f t="shared" si="371"/>
        <v>0</v>
      </c>
      <c r="XDJ191" s="367">
        <f t="shared" si="371"/>
        <v>0</v>
      </c>
      <c r="XDK191" s="367">
        <f t="shared" si="371"/>
        <v>0</v>
      </c>
      <c r="XDL191" s="367">
        <f t="shared" si="371"/>
        <v>0</v>
      </c>
      <c r="XDM191" s="367">
        <f t="shared" si="371"/>
        <v>0</v>
      </c>
      <c r="XDN191" s="367">
        <f t="shared" si="371"/>
        <v>0</v>
      </c>
      <c r="XDO191" s="367">
        <f t="shared" si="371"/>
        <v>0</v>
      </c>
      <c r="XDP191" s="367">
        <f t="shared" si="371"/>
        <v>0</v>
      </c>
      <c r="XDQ191" s="367">
        <f t="shared" si="371"/>
        <v>0</v>
      </c>
      <c r="XDR191" s="367">
        <f t="shared" si="371"/>
        <v>0</v>
      </c>
      <c r="XDS191" s="367">
        <f t="shared" si="371"/>
        <v>0</v>
      </c>
      <c r="XDT191" s="367">
        <f t="shared" si="371"/>
        <v>0</v>
      </c>
      <c r="XDU191" s="367">
        <f t="shared" si="371"/>
        <v>0</v>
      </c>
      <c r="XDV191" s="367">
        <f t="shared" si="371"/>
        <v>0</v>
      </c>
      <c r="XDW191" s="367">
        <f t="shared" si="371"/>
        <v>0</v>
      </c>
      <c r="XDX191" s="367">
        <f t="shared" si="371"/>
        <v>0</v>
      </c>
      <c r="XDY191" s="367">
        <f t="shared" si="371"/>
        <v>0</v>
      </c>
      <c r="XDZ191" s="367">
        <f t="shared" si="371"/>
        <v>0</v>
      </c>
      <c r="XEA191" s="367">
        <f t="shared" si="371"/>
        <v>0</v>
      </c>
      <c r="XEB191" s="367">
        <f t="shared" si="371"/>
        <v>0</v>
      </c>
      <c r="XEC191" s="367">
        <f t="shared" si="371"/>
        <v>0</v>
      </c>
      <c r="XED191" s="367">
        <f t="shared" si="371"/>
        <v>0</v>
      </c>
      <c r="XEE191" s="367">
        <f t="shared" si="371"/>
        <v>0</v>
      </c>
      <c r="XEF191" s="367">
        <f t="shared" si="371"/>
        <v>0</v>
      </c>
      <c r="XEG191" s="367">
        <f t="shared" si="371"/>
        <v>0</v>
      </c>
      <c r="XEH191" s="367">
        <f t="shared" si="371"/>
        <v>0</v>
      </c>
      <c r="XEI191" s="367">
        <f t="shared" si="371"/>
        <v>0</v>
      </c>
      <c r="XEJ191" s="367">
        <f t="shared" si="371"/>
        <v>0</v>
      </c>
      <c r="XEK191" s="367">
        <f t="shared" si="371"/>
        <v>0</v>
      </c>
      <c r="XEL191" s="367">
        <f t="shared" si="371"/>
        <v>0</v>
      </c>
      <c r="XEM191" s="367">
        <f t="shared" si="371"/>
        <v>0</v>
      </c>
      <c r="XEN191" s="367">
        <f t="shared" si="371"/>
        <v>0</v>
      </c>
      <c r="XEO191" s="367">
        <f t="shared" si="371"/>
        <v>0</v>
      </c>
      <c r="XEP191" s="367">
        <f t="shared" si="371"/>
        <v>0</v>
      </c>
      <c r="XEQ191" s="367">
        <f t="shared" si="371"/>
        <v>0</v>
      </c>
      <c r="XER191" s="367">
        <f t="shared" si="371"/>
        <v>0</v>
      </c>
      <c r="XES191" s="367">
        <f t="shared" si="371"/>
        <v>0</v>
      </c>
      <c r="XET191" s="367">
        <f t="shared" si="371"/>
        <v>0</v>
      </c>
      <c r="XEU191" s="367">
        <f t="shared" si="371"/>
        <v>0</v>
      </c>
      <c r="XEV191" s="367">
        <f t="shared" si="371"/>
        <v>0</v>
      </c>
      <c r="XEW191" s="367">
        <f t="shared" si="371"/>
        <v>0</v>
      </c>
      <c r="XEX191" s="367">
        <f t="shared" si="371"/>
        <v>0</v>
      </c>
      <c r="XEY191" s="367">
        <f t="shared" si="371"/>
        <v>0</v>
      </c>
      <c r="XEZ191" s="367">
        <f t="shared" si="371"/>
        <v>0</v>
      </c>
      <c r="XFA191" s="367">
        <f t="shared" si="371"/>
        <v>0</v>
      </c>
      <c r="XFB191" s="367">
        <f t="shared" si="371"/>
        <v>0</v>
      </c>
      <c r="XFC191" s="367">
        <f t="shared" si="371"/>
        <v>0</v>
      </c>
      <c r="XFD191" s="367">
        <f t="shared" si="371"/>
        <v>0</v>
      </c>
    </row>
    <row r="192" spans="1:16384" ht="15" customHeight="1" x14ac:dyDescent="0.35">
      <c r="A192" s="562" t="s">
        <v>651</v>
      </c>
      <c r="B192" s="367">
        <f t="shared" ref="B192:AC192" si="372">B19+B62+B106+B149</f>
        <v>181243</v>
      </c>
      <c r="C192" s="367">
        <f t="shared" si="372"/>
        <v>1918</v>
      </c>
      <c r="D192" s="367">
        <f t="shared" si="372"/>
        <v>51765</v>
      </c>
      <c r="E192" s="367">
        <f t="shared" si="372"/>
        <v>86455</v>
      </c>
      <c r="F192" s="367">
        <f t="shared" si="372"/>
        <v>41105</v>
      </c>
      <c r="G192" s="367">
        <f t="shared" si="372"/>
        <v>306515</v>
      </c>
      <c r="H192" s="367">
        <f t="shared" si="372"/>
        <v>14085</v>
      </c>
      <c r="I192" s="367">
        <f t="shared" si="372"/>
        <v>3776</v>
      </c>
      <c r="J192" s="367">
        <f t="shared" si="372"/>
        <v>20689</v>
      </c>
      <c r="K192" s="367">
        <f t="shared" si="372"/>
        <v>5094</v>
      </c>
      <c r="L192" s="367">
        <f t="shared" si="372"/>
        <v>8502</v>
      </c>
      <c r="M192" s="367">
        <f t="shared" si="372"/>
        <v>22881</v>
      </c>
      <c r="N192" s="367">
        <f t="shared" si="372"/>
        <v>8325</v>
      </c>
      <c r="O192" s="367">
        <f t="shared" si="372"/>
        <v>54754</v>
      </c>
      <c r="P192" s="367">
        <f t="shared" si="372"/>
        <v>3208</v>
      </c>
      <c r="Q192" s="367">
        <f t="shared" si="372"/>
        <v>19025</v>
      </c>
      <c r="R192" s="367">
        <f t="shared" si="372"/>
        <v>0</v>
      </c>
      <c r="S192" s="367">
        <f t="shared" si="372"/>
        <v>4868</v>
      </c>
      <c r="T192" s="367">
        <f t="shared" si="372"/>
        <v>2896</v>
      </c>
      <c r="U192" s="367">
        <f t="shared" si="372"/>
        <v>2465</v>
      </c>
      <c r="V192" s="367">
        <f t="shared" si="372"/>
        <v>2829</v>
      </c>
      <c r="W192" s="367">
        <f t="shared" si="372"/>
        <v>4606</v>
      </c>
      <c r="X192" s="367">
        <f t="shared" si="372"/>
        <v>3240</v>
      </c>
      <c r="Y192" s="367">
        <f t="shared" si="372"/>
        <v>8136</v>
      </c>
      <c r="Z192" s="367">
        <f t="shared" si="372"/>
        <v>26810</v>
      </c>
      <c r="AA192" s="367">
        <f t="shared" si="372"/>
        <v>22197</v>
      </c>
      <c r="AB192" s="367">
        <f t="shared" si="372"/>
        <v>735</v>
      </c>
      <c r="AC192" s="367">
        <f t="shared" si="372"/>
        <v>54336</v>
      </c>
      <c r="AD192" s="367">
        <f>AD19+AD62+AD106+AD149</f>
        <v>13058</v>
      </c>
      <c r="AE192" s="1168" t="str">
        <f t="shared" si="104"/>
        <v>TRUE</v>
      </c>
      <c r="AF192" s="1168" t="str">
        <f t="shared" si="105"/>
        <v>TRUE</v>
      </c>
      <c r="AG192" s="1168" t="str">
        <f t="shared" si="106"/>
        <v>TRUE</v>
      </c>
    </row>
    <row r="193" spans="1:33" ht="15" customHeight="1" x14ac:dyDescent="0.35">
      <c r="A193" s="562" t="s">
        <v>696</v>
      </c>
      <c r="B193" s="367">
        <f t="shared" ref="B193:AC193" si="373">B20+B63+B107+B150</f>
        <v>181399</v>
      </c>
      <c r="C193" s="367">
        <f t="shared" si="373"/>
        <v>1819</v>
      </c>
      <c r="D193" s="367">
        <f t="shared" si="373"/>
        <v>51804</v>
      </c>
      <c r="E193" s="367">
        <f t="shared" si="373"/>
        <v>86962</v>
      </c>
      <c r="F193" s="367">
        <f t="shared" si="373"/>
        <v>40814</v>
      </c>
      <c r="G193" s="367">
        <f t="shared" si="373"/>
        <v>304173</v>
      </c>
      <c r="H193" s="367">
        <f t="shared" si="373"/>
        <v>14195</v>
      </c>
      <c r="I193" s="367">
        <f t="shared" si="373"/>
        <v>3820</v>
      </c>
      <c r="J193" s="367">
        <f t="shared" si="373"/>
        <v>20572</v>
      </c>
      <c r="K193" s="367">
        <f t="shared" si="373"/>
        <v>5052</v>
      </c>
      <c r="L193" s="367">
        <f t="shared" si="373"/>
        <v>8618</v>
      </c>
      <c r="M193" s="367">
        <f t="shared" si="373"/>
        <v>23486</v>
      </c>
      <c r="N193" s="367">
        <f t="shared" si="373"/>
        <v>8029</v>
      </c>
      <c r="O193" s="367">
        <f t="shared" si="373"/>
        <v>54860</v>
      </c>
      <c r="P193" s="367">
        <f t="shared" si="373"/>
        <v>3112</v>
      </c>
      <c r="Q193" s="367">
        <f t="shared" si="373"/>
        <v>18766</v>
      </c>
      <c r="R193" s="367">
        <f t="shared" si="373"/>
        <v>0</v>
      </c>
      <c r="S193" s="367">
        <f t="shared" si="373"/>
        <v>5004</v>
      </c>
      <c r="T193" s="367">
        <f t="shared" si="373"/>
        <v>2841</v>
      </c>
      <c r="U193" s="367">
        <f t="shared" si="373"/>
        <v>2448</v>
      </c>
      <c r="V193" s="367">
        <f t="shared" si="373"/>
        <v>2961</v>
      </c>
      <c r="W193" s="367">
        <f t="shared" si="373"/>
        <v>4358</v>
      </c>
      <c r="X193" s="367">
        <f t="shared" si="373"/>
        <v>3277</v>
      </c>
      <c r="Y193" s="367">
        <f t="shared" si="373"/>
        <v>8177</v>
      </c>
      <c r="Z193" s="367">
        <f t="shared" si="373"/>
        <v>25405</v>
      </c>
      <c r="AA193" s="367">
        <f t="shared" si="373"/>
        <v>22363</v>
      </c>
      <c r="AB193" s="367">
        <f t="shared" si="373"/>
        <v>778</v>
      </c>
      <c r="AC193" s="367">
        <f t="shared" si="373"/>
        <v>52611</v>
      </c>
      <c r="AD193" s="367">
        <f>AD20+AD63+AD107+AD150</f>
        <v>13440</v>
      </c>
      <c r="AE193" s="1168" t="str">
        <f t="shared" si="104"/>
        <v>TRUE</v>
      </c>
      <c r="AF193" s="1168" t="str">
        <f t="shared" si="105"/>
        <v>TRUE</v>
      </c>
      <c r="AG193" s="1168" t="str">
        <f t="shared" si="106"/>
        <v>TRUE</v>
      </c>
    </row>
    <row r="194" spans="1:33" ht="15" customHeight="1" x14ac:dyDescent="0.35">
      <c r="A194" s="562" t="s">
        <v>726</v>
      </c>
      <c r="B194" s="367">
        <f>B21+B64+B108+B151</f>
        <v>184733</v>
      </c>
      <c r="C194" s="367">
        <f t="shared" ref="C194:AC194" si="374">C21+C64+C108+C151</f>
        <v>1718</v>
      </c>
      <c r="D194" s="367">
        <f t="shared" si="374"/>
        <v>52729</v>
      </c>
      <c r="E194" s="367">
        <f t="shared" si="374"/>
        <v>89126</v>
      </c>
      <c r="F194" s="367">
        <f t="shared" si="374"/>
        <v>41160</v>
      </c>
      <c r="G194" s="367">
        <f t="shared" si="374"/>
        <v>307479</v>
      </c>
      <c r="H194" s="367">
        <f t="shared" si="374"/>
        <v>13549</v>
      </c>
      <c r="I194" s="367">
        <f t="shared" si="374"/>
        <v>3985</v>
      </c>
      <c r="J194" s="367">
        <f t="shared" si="374"/>
        <v>21259</v>
      </c>
      <c r="K194" s="367">
        <f t="shared" si="374"/>
        <v>5127</v>
      </c>
      <c r="L194" s="367">
        <f t="shared" si="374"/>
        <v>8641</v>
      </c>
      <c r="M194" s="367">
        <f t="shared" si="374"/>
        <v>23438</v>
      </c>
      <c r="N194" s="367">
        <f t="shared" si="374"/>
        <v>8725</v>
      </c>
      <c r="O194" s="367">
        <f t="shared" si="374"/>
        <v>57028</v>
      </c>
      <c r="P194" s="367">
        <f t="shared" si="374"/>
        <v>3271</v>
      </c>
      <c r="Q194" s="367">
        <f t="shared" si="374"/>
        <v>19291</v>
      </c>
      <c r="R194" s="367">
        <f t="shared" si="374"/>
        <v>0</v>
      </c>
      <c r="S194" s="367">
        <f t="shared" si="374"/>
        <v>4741</v>
      </c>
      <c r="T194" s="367">
        <f t="shared" si="374"/>
        <v>2728</v>
      </c>
      <c r="U194" s="367">
        <f t="shared" si="374"/>
        <v>2376</v>
      </c>
      <c r="V194" s="367">
        <f t="shared" si="374"/>
        <v>3073</v>
      </c>
      <c r="W194" s="367">
        <f t="shared" si="374"/>
        <v>4315</v>
      </c>
      <c r="X194" s="367">
        <f t="shared" si="374"/>
        <v>3186</v>
      </c>
      <c r="Y194" s="367">
        <f t="shared" si="374"/>
        <v>8559</v>
      </c>
      <c r="Z194" s="367">
        <f t="shared" si="374"/>
        <v>24350</v>
      </c>
      <c r="AA194" s="367">
        <f t="shared" si="374"/>
        <v>22573</v>
      </c>
      <c r="AB194" s="367">
        <f t="shared" si="374"/>
        <v>734</v>
      </c>
      <c r="AC194" s="367">
        <f t="shared" si="374"/>
        <v>52715</v>
      </c>
      <c r="AD194" s="367">
        <f>AD21+AD64+AD108+AD151</f>
        <v>13815</v>
      </c>
      <c r="AE194" s="1168" t="str">
        <f t="shared" si="104"/>
        <v>TRUE</v>
      </c>
      <c r="AF194" s="1168" t="str">
        <f t="shared" si="105"/>
        <v>TRUE</v>
      </c>
      <c r="AG194" s="1168" t="str">
        <f t="shared" si="106"/>
        <v>TRUE</v>
      </c>
    </row>
    <row r="195" spans="1:33" ht="15" customHeight="1" x14ac:dyDescent="0.35">
      <c r="A195" s="563" t="s">
        <v>425</v>
      </c>
      <c r="B195" s="368" t="str">
        <f>IFERROR(CONCATENATE(TEXT(B194,"#,###")," (",ROUND(B190*100,1),"%)"),"-")</f>
        <v>184,733 (2.1%)</v>
      </c>
      <c r="C195" s="368" t="str">
        <f t="shared" ref="C195:AA195" si="375">IFERROR(CONCATENATE(TEXT(C194,"#,###")," (",ROUND(C190*100,1),"%)"),"-")</f>
        <v>1,718 (-10.6%)</v>
      </c>
      <c r="D195" s="368" t="str">
        <f t="shared" si="375"/>
        <v>52,729 (2.3%)</v>
      </c>
      <c r="E195" s="368" t="str">
        <f t="shared" si="375"/>
        <v>89,126 (3.4%)</v>
      </c>
      <c r="F195" s="368" t="str">
        <f t="shared" si="375"/>
        <v>41,160 (-0.1%)</v>
      </c>
      <c r="G195" s="368" t="str">
        <f t="shared" si="375"/>
        <v>307,479 (0.8%)</v>
      </c>
      <c r="H195" s="368" t="str">
        <f t="shared" si="375"/>
        <v>13,549 (-4.4%)</v>
      </c>
      <c r="I195" s="368" t="str">
        <f t="shared" si="375"/>
        <v>3,985 (5.7%)</v>
      </c>
      <c r="J195" s="368" t="str">
        <f t="shared" si="375"/>
        <v>21,259 (2.8%)</v>
      </c>
      <c r="K195" s="368" t="str">
        <f t="shared" si="375"/>
        <v>5,127 (-1%)</v>
      </c>
      <c r="L195" s="368" t="str">
        <f t="shared" si="375"/>
        <v>8,641 (1%)</v>
      </c>
      <c r="M195" s="368" t="str">
        <f t="shared" si="375"/>
        <v>23,438 (2.3%)</v>
      </c>
      <c r="N195" s="368" t="str">
        <f t="shared" si="375"/>
        <v>8,725 (8.1%)</v>
      </c>
      <c r="O195" s="368" t="str">
        <f t="shared" si="375"/>
        <v>57,028 (3.9%)</v>
      </c>
      <c r="P195" s="368" t="str">
        <f t="shared" si="375"/>
        <v>3,271 (3.5%)</v>
      </c>
      <c r="Q195" s="368" t="str">
        <f t="shared" si="375"/>
        <v>19,291 (3.3%)</v>
      </c>
      <c r="R195" s="368" t="str">
        <f t="shared" si="375"/>
        <v>-</v>
      </c>
      <c r="S195" s="368" t="str">
        <f t="shared" si="375"/>
        <v>4,741 (-3%)</v>
      </c>
      <c r="T195" s="368" t="str">
        <f t="shared" si="375"/>
        <v>2,728 (-5.1%)</v>
      </c>
      <c r="U195" s="368" t="str">
        <f t="shared" si="375"/>
        <v>2,376 (-2.9%)</v>
      </c>
      <c r="V195" s="368" t="str">
        <f t="shared" si="375"/>
        <v>3,073 (7.8%)</v>
      </c>
      <c r="W195" s="368" t="str">
        <f t="shared" si="375"/>
        <v>4,315 (-4%)</v>
      </c>
      <c r="X195" s="368" t="str">
        <f t="shared" si="375"/>
        <v>3,186 (-2%)</v>
      </c>
      <c r="Y195" s="368" t="str">
        <f t="shared" si="375"/>
        <v>8,559 (6.1%)</v>
      </c>
      <c r="Z195" s="368" t="str">
        <f t="shared" si="375"/>
        <v>24,350 (-12.1%)</v>
      </c>
      <c r="AA195" s="368" t="str">
        <f t="shared" si="375"/>
        <v>22,573 (1.6%)</v>
      </c>
      <c r="AB195" s="368" t="str">
        <f t="shared" ref="AB195:AD195" si="376">IFERROR(CONCATENATE(AB194," (",ROUND(AB190*100,1),"%)"),"-")</f>
        <v>734 (-6.4%)</v>
      </c>
      <c r="AC195" s="368" t="str">
        <f t="shared" si="376"/>
        <v>52715 (0.6%)</v>
      </c>
      <c r="AD195" s="368" t="str">
        <f t="shared" si="376"/>
        <v>13815 (6%)</v>
      </c>
      <c r="AE195" s="1168"/>
      <c r="AF195" s="1168"/>
      <c r="AG195" s="1168"/>
    </row>
    <row r="196" spans="1:33" ht="15" customHeight="1" x14ac:dyDescent="0.35">
      <c r="A196" s="563" t="s">
        <v>237</v>
      </c>
      <c r="B196" s="369" t="str">
        <f t="shared" ref="B196:R196" si="377">IFERROR(IF(ABS(AVERAGE(B191:B193)-B194)&gt;1.96*SQRT((AVERAGE(B191:B193)/3)+B194),"Sig","Not Sig"),"-")</f>
        <v>Sig</v>
      </c>
      <c r="C196" s="369" t="str">
        <f t="shared" si="377"/>
        <v>Sig</v>
      </c>
      <c r="D196" s="369" t="str">
        <f t="shared" si="377"/>
        <v>Sig</v>
      </c>
      <c r="E196" s="369" t="str">
        <f t="shared" si="377"/>
        <v>Sig</v>
      </c>
      <c r="F196" s="369" t="str">
        <f t="shared" si="377"/>
        <v>Not Sig</v>
      </c>
      <c r="G196" s="369" t="str">
        <f t="shared" si="377"/>
        <v>Sig</v>
      </c>
      <c r="H196" s="369" t="str">
        <f t="shared" si="377"/>
        <v>Sig</v>
      </c>
      <c r="I196" s="369" t="str">
        <f t="shared" si="377"/>
        <v>Sig</v>
      </c>
      <c r="J196" s="369" t="str">
        <f t="shared" si="377"/>
        <v>Sig</v>
      </c>
      <c r="K196" s="369" t="str">
        <f t="shared" si="377"/>
        <v>Not Sig</v>
      </c>
      <c r="L196" s="369" t="str">
        <f t="shared" si="377"/>
        <v>Not Sig</v>
      </c>
      <c r="M196" s="369" t="str">
        <f t="shared" si="377"/>
        <v>Sig</v>
      </c>
      <c r="N196" s="369" t="str">
        <f t="shared" si="377"/>
        <v>Sig</v>
      </c>
      <c r="O196" s="369" t="str">
        <f t="shared" si="377"/>
        <v>Sig</v>
      </c>
      <c r="P196" s="369" t="str">
        <f t="shared" si="377"/>
        <v>Not Sig</v>
      </c>
      <c r="Q196" s="369" t="str">
        <f t="shared" si="377"/>
        <v>Sig</v>
      </c>
      <c r="R196" s="369" t="str">
        <f t="shared" si="377"/>
        <v>Not Sig</v>
      </c>
      <c r="S196" s="369" t="str">
        <f>IFERROR(IF(ABS(AVERAGE(S191:S193)-S194)&gt;1.96*SQRT((AVERAGE(S191:S193)/3)+S194),"Sig","Not Sig"),"-")</f>
        <v>Not Sig</v>
      </c>
      <c r="T196" s="369" t="str">
        <f t="shared" ref="T196:AC196" si="378">IFERROR(IF(ABS(AVERAGE(T191:T193)-T194)&gt;1.96*SQRT((AVERAGE(T191:T193)/3)+T194),"Sig","Not Sig"),"-")</f>
        <v>Sig</v>
      </c>
      <c r="U196" s="369" t="str">
        <f t="shared" si="378"/>
        <v>Not Sig</v>
      </c>
      <c r="V196" s="369" t="str">
        <f t="shared" si="378"/>
        <v>Sig</v>
      </c>
      <c r="W196" s="369" t="str">
        <f t="shared" si="378"/>
        <v>Sig</v>
      </c>
      <c r="X196" s="369" t="str">
        <f t="shared" si="378"/>
        <v>Not Sig</v>
      </c>
      <c r="Y196" s="369" t="str">
        <f t="shared" si="378"/>
        <v>Sig</v>
      </c>
      <c r="Z196" s="369" t="str">
        <f t="shared" si="378"/>
        <v>Sig</v>
      </c>
      <c r="AA196" s="369" t="str">
        <f t="shared" si="378"/>
        <v>Sig</v>
      </c>
      <c r="AB196" s="369" t="str">
        <f t="shared" si="378"/>
        <v>Not Sig</v>
      </c>
      <c r="AC196" s="369" t="str">
        <f t="shared" si="378"/>
        <v>Not Sig</v>
      </c>
      <c r="AD196" s="369" t="str">
        <f>IFERROR(IF(ABS(AVERAGE(AD191:AD193)-AD194)&gt;1.96*SQRT((AVERAGE(AD191:AD193)/3)+AD194),"Sig","Not Sig"),"-")</f>
        <v>Sig</v>
      </c>
      <c r="AE196" s="1168"/>
      <c r="AF196" s="1168"/>
      <c r="AG196" s="1168"/>
    </row>
    <row r="197" spans="1:33" ht="15" customHeight="1" x14ac:dyDescent="0.35">
      <c r="A197" s="559" t="s">
        <v>443</v>
      </c>
      <c r="B197" s="364">
        <f t="shared" ref="B197:R197" si="379">IFERROR((B201-AVERAGE(B198:B200))/AVERAGE(B198:B200),"-")</f>
        <v>4.0583887103857505E-2</v>
      </c>
      <c r="C197" s="364">
        <f t="shared" si="379"/>
        <v>-7.9846938775510204E-2</v>
      </c>
      <c r="D197" s="364">
        <f t="shared" si="379"/>
        <v>4.2834374527390966E-2</v>
      </c>
      <c r="E197" s="364">
        <f t="shared" si="379"/>
        <v>5.5448798049320791E-2</v>
      </c>
      <c r="F197" s="364">
        <f t="shared" si="379"/>
        <v>8.3376505633985833E-3</v>
      </c>
      <c r="G197" s="365">
        <f t="shared" si="379"/>
        <v>2.5970532614061879E-2</v>
      </c>
      <c r="H197" s="364">
        <f t="shared" si="379"/>
        <v>-3.5180422727638098E-2</v>
      </c>
      <c r="I197" s="364">
        <f t="shared" si="379"/>
        <v>3.1535202086049541E-2</v>
      </c>
      <c r="J197" s="364">
        <f t="shared" si="379"/>
        <v>2.6903312802944768E-2</v>
      </c>
      <c r="K197" s="364">
        <f t="shared" si="379"/>
        <v>-6.629624952645536E-3</v>
      </c>
      <c r="L197" s="364">
        <f t="shared" si="379"/>
        <v>2.6553053070749278E-2</v>
      </c>
      <c r="M197" s="364">
        <f t="shared" si="379"/>
        <v>7.5703579658295403E-3</v>
      </c>
      <c r="N197" s="364">
        <f t="shared" si="379"/>
        <v>8.1668275253095626E-2</v>
      </c>
      <c r="O197" s="364">
        <f t="shared" si="379"/>
        <v>3.8952264322814602E-2</v>
      </c>
      <c r="P197" s="364">
        <f t="shared" si="379"/>
        <v>3.5235784365439442E-2</v>
      </c>
      <c r="Q197" s="364">
        <f t="shared" si="379"/>
        <v>3.3022151616300517E-2</v>
      </c>
      <c r="R197" s="364">
        <f t="shared" si="379"/>
        <v>0.19475533044685892</v>
      </c>
      <c r="S197" s="364">
        <f>IFERROR((S201-AVERAGE(S198:S200))/AVERAGE(S198:S200),"-")</f>
        <v>3.8361209145312261E-4</v>
      </c>
      <c r="T197" s="364">
        <f t="shared" ref="T197:AC197" si="380">IFERROR((T201-AVERAGE(T198:T200))/AVERAGE(T198:T200),"-")</f>
        <v>3.8872691933916425E-4</v>
      </c>
      <c r="U197" s="364">
        <f t="shared" si="380"/>
        <v>-2.4432809773123908E-2</v>
      </c>
      <c r="V197" s="364">
        <f t="shared" si="380"/>
        <v>8.5839391936549936E-2</v>
      </c>
      <c r="W197" s="364">
        <f t="shared" si="380"/>
        <v>-3.1070195627157654E-2</v>
      </c>
      <c r="X197" s="364">
        <f t="shared" si="380"/>
        <v>8.9954588841002561E-3</v>
      </c>
      <c r="Y197" s="364">
        <f t="shared" si="380"/>
        <v>6.1038854132367426E-2</v>
      </c>
      <c r="Z197" s="364">
        <f t="shared" si="380"/>
        <v>-0.1214989236708237</v>
      </c>
      <c r="AA197" s="364">
        <f t="shared" si="380"/>
        <v>1.9175679625840398E-2</v>
      </c>
      <c r="AB197" s="364">
        <f t="shared" si="380"/>
        <v>-1.2182566918325364E-2</v>
      </c>
      <c r="AC197" s="364">
        <f t="shared" si="380"/>
        <v>3.6242494179459654E-4</v>
      </c>
      <c r="AD197" s="364">
        <f>IFERROR((AD201-AVERAGE(AD198:AD200))/AVERAGE(AD198:AD200),"-")</f>
        <v>7.5083997445366951E-2</v>
      </c>
      <c r="AE197" s="1168"/>
      <c r="AF197" s="1168"/>
      <c r="AG197" s="1168"/>
    </row>
    <row r="198" spans="1:33" ht="15" customHeight="1" x14ac:dyDescent="0.35">
      <c r="A198" s="566" t="s">
        <v>444</v>
      </c>
      <c r="B198" s="384">
        <f>IFERROR(SUM(B191,B184),"-")</f>
        <v>367214</v>
      </c>
      <c r="C198" s="384">
        <f t="shared" ref="C198:R198" si="381">IFERROR(SUM(C191,C184),"-")</f>
        <v>4150</v>
      </c>
      <c r="D198" s="384">
        <f t="shared" si="381"/>
        <v>84863</v>
      </c>
      <c r="E198" s="384">
        <f t="shared" si="381"/>
        <v>195736</v>
      </c>
      <c r="F198" s="384">
        <f t="shared" si="381"/>
        <v>82465</v>
      </c>
      <c r="G198" s="385">
        <f t="shared" si="381"/>
        <v>603988</v>
      </c>
      <c r="H198" s="384">
        <f t="shared" si="381"/>
        <v>33171</v>
      </c>
      <c r="I198" s="384">
        <f t="shared" si="381"/>
        <v>12208</v>
      </c>
      <c r="J198" s="384">
        <f t="shared" si="381"/>
        <v>45504</v>
      </c>
      <c r="K198" s="384">
        <f t="shared" si="381"/>
        <v>16072</v>
      </c>
      <c r="L198" s="384">
        <f t="shared" si="381"/>
        <v>18494</v>
      </c>
      <c r="M198" s="384">
        <f t="shared" si="381"/>
        <v>47381</v>
      </c>
      <c r="N198" s="384">
        <f t="shared" si="381"/>
        <v>16023</v>
      </c>
      <c r="O198" s="384">
        <f t="shared" si="381"/>
        <v>55409</v>
      </c>
      <c r="P198" s="384">
        <f t="shared" si="381"/>
        <v>3159</v>
      </c>
      <c r="Q198" s="384">
        <f t="shared" si="381"/>
        <v>18232</v>
      </c>
      <c r="R198" s="384">
        <f t="shared" si="381"/>
        <v>48612</v>
      </c>
      <c r="S198" s="384">
        <f>IFERROR(SUM(S191,S184),"-")</f>
        <v>12841</v>
      </c>
      <c r="T198" s="384">
        <f t="shared" ref="T198:AC198" si="382">IFERROR(SUM(T191,T184),"-")</f>
        <v>10280</v>
      </c>
      <c r="U198" s="384">
        <f t="shared" si="382"/>
        <v>5677</v>
      </c>
      <c r="V198" s="384">
        <f t="shared" si="382"/>
        <v>3927</v>
      </c>
      <c r="W198" s="384">
        <f t="shared" si="382"/>
        <v>8712</v>
      </c>
      <c r="X198" s="384">
        <f t="shared" si="382"/>
        <v>11512</v>
      </c>
      <c r="Y198" s="384">
        <f t="shared" si="382"/>
        <v>7920</v>
      </c>
      <c r="Z198" s="384">
        <f t="shared" si="382"/>
        <v>30938</v>
      </c>
      <c r="AA198" s="384">
        <f t="shared" si="382"/>
        <v>51304</v>
      </c>
      <c r="AB198" s="369">
        <f t="shared" si="382"/>
        <v>2070</v>
      </c>
      <c r="AC198" s="369">
        <f t="shared" si="382"/>
        <v>109874</v>
      </c>
      <c r="AD198" s="369">
        <f t="shared" ref="AD198:AD201" si="383">IFERROR(SUM(AD191,AD184),"-")</f>
        <v>34668</v>
      </c>
      <c r="AE198" s="1168"/>
      <c r="AF198" s="1168"/>
      <c r="AG198" s="1168"/>
    </row>
    <row r="199" spans="1:33" ht="15" customHeight="1" x14ac:dyDescent="0.35">
      <c r="A199" s="563" t="s">
        <v>652</v>
      </c>
      <c r="B199" s="384">
        <f>IFERROR(SUM(B192,B185),"-")</f>
        <v>370554</v>
      </c>
      <c r="C199" s="384">
        <f t="shared" ref="C199:R199" si="384">IFERROR(SUM(C192,C185),"-")</f>
        <v>3850</v>
      </c>
      <c r="D199" s="384">
        <f t="shared" si="384"/>
        <v>86543</v>
      </c>
      <c r="E199" s="384">
        <f t="shared" si="384"/>
        <v>197690</v>
      </c>
      <c r="F199" s="384">
        <f t="shared" si="384"/>
        <v>82471</v>
      </c>
      <c r="G199" s="385">
        <f t="shared" si="384"/>
        <v>614120</v>
      </c>
      <c r="H199" s="384">
        <f t="shared" si="384"/>
        <v>33017</v>
      </c>
      <c r="I199" s="384">
        <f t="shared" si="384"/>
        <v>12212</v>
      </c>
      <c r="J199" s="384">
        <f t="shared" si="384"/>
        <v>45903</v>
      </c>
      <c r="K199" s="384">
        <f t="shared" si="384"/>
        <v>15781</v>
      </c>
      <c r="L199" s="384">
        <f t="shared" si="384"/>
        <v>18940</v>
      </c>
      <c r="M199" s="384">
        <f t="shared" si="384"/>
        <v>48418</v>
      </c>
      <c r="N199" s="384">
        <f t="shared" si="384"/>
        <v>16441</v>
      </c>
      <c r="O199" s="384">
        <f t="shared" si="384"/>
        <v>55110</v>
      </c>
      <c r="P199" s="384">
        <f t="shared" si="384"/>
        <v>3208</v>
      </c>
      <c r="Q199" s="384">
        <f t="shared" si="384"/>
        <v>19025</v>
      </c>
      <c r="R199" s="384">
        <f t="shared" si="384"/>
        <v>48918</v>
      </c>
      <c r="S199" s="384">
        <f>IFERROR(SUM(S192,S185),"-")</f>
        <v>13100</v>
      </c>
      <c r="T199" s="384">
        <f t="shared" ref="T199:AC199" si="385">IFERROR(SUM(T192,T185),"-")</f>
        <v>10240</v>
      </c>
      <c r="U199" s="384">
        <f t="shared" si="385"/>
        <v>5726</v>
      </c>
      <c r="V199" s="384">
        <f t="shared" si="385"/>
        <v>3984</v>
      </c>
      <c r="W199" s="384">
        <f t="shared" si="385"/>
        <v>8954</v>
      </c>
      <c r="X199" s="384">
        <f t="shared" si="385"/>
        <v>11577</v>
      </c>
      <c r="Y199" s="384">
        <f t="shared" si="385"/>
        <v>8158</v>
      </c>
      <c r="Z199" s="384">
        <f t="shared" si="385"/>
        <v>26810</v>
      </c>
      <c r="AA199" s="384">
        <f t="shared" si="385"/>
        <v>51165</v>
      </c>
      <c r="AB199" s="369">
        <f t="shared" si="385"/>
        <v>1832</v>
      </c>
      <c r="AC199" s="369">
        <f t="shared" si="385"/>
        <v>119550</v>
      </c>
      <c r="AD199" s="369">
        <f t="shared" si="383"/>
        <v>36051</v>
      </c>
      <c r="AE199" s="1168"/>
      <c r="AF199" s="1168"/>
      <c r="AG199" s="1168"/>
    </row>
    <row r="200" spans="1:33" ht="15" customHeight="1" x14ac:dyDescent="0.35">
      <c r="A200" s="563" t="s">
        <v>697</v>
      </c>
      <c r="B200" s="384">
        <f>IFERROR(SUM(B193,B186),"-")</f>
        <v>371145</v>
      </c>
      <c r="C200" s="384">
        <f t="shared" ref="C200:R200" si="386">IFERROR(SUM(C193,C186),"-")</f>
        <v>3760</v>
      </c>
      <c r="D200" s="384">
        <f t="shared" si="386"/>
        <v>86471</v>
      </c>
      <c r="E200" s="384">
        <f t="shared" si="386"/>
        <v>198778</v>
      </c>
      <c r="F200" s="384">
        <f t="shared" si="386"/>
        <v>82136</v>
      </c>
      <c r="G200" s="385">
        <f t="shared" si="386"/>
        <v>610965</v>
      </c>
      <c r="H200" s="384">
        <f t="shared" si="386"/>
        <v>33356</v>
      </c>
      <c r="I200" s="384">
        <f t="shared" si="386"/>
        <v>12396</v>
      </c>
      <c r="J200" s="384">
        <f t="shared" si="386"/>
        <v>45788</v>
      </c>
      <c r="K200" s="384">
        <f t="shared" si="386"/>
        <v>15661</v>
      </c>
      <c r="L200" s="384">
        <f t="shared" si="386"/>
        <v>19132</v>
      </c>
      <c r="M200" s="384">
        <f t="shared" si="386"/>
        <v>48712</v>
      </c>
      <c r="N200" s="384">
        <f t="shared" si="386"/>
        <v>16233</v>
      </c>
      <c r="O200" s="384">
        <f t="shared" si="386"/>
        <v>55248</v>
      </c>
      <c r="P200" s="384">
        <f t="shared" si="386"/>
        <v>3112</v>
      </c>
      <c r="Q200" s="384">
        <f t="shared" si="386"/>
        <v>18766</v>
      </c>
      <c r="R200" s="384">
        <f t="shared" si="386"/>
        <v>49362</v>
      </c>
      <c r="S200" s="384">
        <f>IFERROR(SUM(S193,S186),"-")</f>
        <v>13161</v>
      </c>
      <c r="T200" s="384">
        <f t="shared" ref="T200:AC200" si="387">IFERROR(SUM(T193,T186),"-")</f>
        <v>10350</v>
      </c>
      <c r="U200" s="384">
        <f t="shared" si="387"/>
        <v>5787</v>
      </c>
      <c r="V200" s="384">
        <f t="shared" si="387"/>
        <v>4193</v>
      </c>
      <c r="W200" s="384">
        <f t="shared" si="387"/>
        <v>8404</v>
      </c>
      <c r="X200" s="384">
        <f t="shared" si="387"/>
        <v>11484</v>
      </c>
      <c r="Y200" s="384">
        <f t="shared" si="387"/>
        <v>8218</v>
      </c>
      <c r="Z200" s="384">
        <f t="shared" si="387"/>
        <v>25405</v>
      </c>
      <c r="AA200" s="384">
        <f t="shared" si="387"/>
        <v>51476</v>
      </c>
      <c r="AB200" s="369">
        <f t="shared" si="387"/>
        <v>1926</v>
      </c>
      <c r="AC200" s="369">
        <f t="shared" si="387"/>
        <v>115475</v>
      </c>
      <c r="AD200" s="369">
        <f t="shared" si="383"/>
        <v>37320</v>
      </c>
      <c r="AE200" s="1168"/>
      <c r="AF200" s="1168"/>
      <c r="AG200" s="1168"/>
    </row>
    <row r="201" spans="1:33" ht="15" customHeight="1" x14ac:dyDescent="0.35">
      <c r="A201" s="563" t="s">
        <v>727</v>
      </c>
      <c r="B201" s="384">
        <f>IFERROR(SUM(B194,B187),"-")</f>
        <v>384639</v>
      </c>
      <c r="C201" s="384">
        <f t="shared" ref="C201:R201" si="388">IFERROR(SUM(C194,C187),"-")</f>
        <v>3607</v>
      </c>
      <c r="D201" s="384">
        <f t="shared" si="388"/>
        <v>89641</v>
      </c>
      <c r="E201" s="384">
        <f t="shared" si="388"/>
        <v>208347</v>
      </c>
      <c r="F201" s="384">
        <f t="shared" si="388"/>
        <v>83044</v>
      </c>
      <c r="G201" s="385">
        <f t="shared" si="388"/>
        <v>625525</v>
      </c>
      <c r="H201" s="384">
        <f t="shared" si="388"/>
        <v>32014</v>
      </c>
      <c r="I201" s="384">
        <f t="shared" si="388"/>
        <v>12659</v>
      </c>
      <c r="J201" s="384">
        <f t="shared" si="388"/>
        <v>46962</v>
      </c>
      <c r="K201" s="384">
        <f t="shared" si="388"/>
        <v>15733</v>
      </c>
      <c r="L201" s="384">
        <f t="shared" si="388"/>
        <v>19356</v>
      </c>
      <c r="M201" s="384">
        <f t="shared" si="388"/>
        <v>48535</v>
      </c>
      <c r="N201" s="384">
        <f t="shared" si="388"/>
        <v>17558</v>
      </c>
      <c r="O201" s="384">
        <f t="shared" si="388"/>
        <v>57408</v>
      </c>
      <c r="P201" s="384">
        <f t="shared" si="388"/>
        <v>3271</v>
      </c>
      <c r="Q201" s="384">
        <f t="shared" si="388"/>
        <v>19291</v>
      </c>
      <c r="R201" s="384">
        <f t="shared" si="388"/>
        <v>58500</v>
      </c>
      <c r="S201" s="384">
        <f>IFERROR(SUM(S194,S187),"-")</f>
        <v>13039</v>
      </c>
      <c r="T201" s="384">
        <f t="shared" ref="T201:AC201" si="389">IFERROR(SUM(T194,T187),"-")</f>
        <v>10294</v>
      </c>
      <c r="U201" s="384">
        <f t="shared" si="389"/>
        <v>5590</v>
      </c>
      <c r="V201" s="384">
        <f t="shared" si="389"/>
        <v>4381</v>
      </c>
      <c r="W201" s="384">
        <f t="shared" si="389"/>
        <v>8420</v>
      </c>
      <c r="X201" s="384">
        <f t="shared" si="389"/>
        <v>11628</v>
      </c>
      <c r="Y201" s="384">
        <f t="shared" si="389"/>
        <v>8593</v>
      </c>
      <c r="Z201" s="384">
        <f t="shared" si="389"/>
        <v>24350</v>
      </c>
      <c r="AA201" s="384">
        <f t="shared" si="389"/>
        <v>52299</v>
      </c>
      <c r="AB201" s="369">
        <f t="shared" si="389"/>
        <v>1919</v>
      </c>
      <c r="AC201" s="369">
        <f t="shared" si="389"/>
        <v>115008</v>
      </c>
      <c r="AD201" s="369">
        <f t="shared" si="383"/>
        <v>38717</v>
      </c>
      <c r="AE201" s="1168"/>
      <c r="AF201" s="1168"/>
      <c r="AG201" s="1168"/>
    </row>
    <row r="202" spans="1:33" ht="15" customHeight="1" x14ac:dyDescent="0.35">
      <c r="A202" s="563" t="s">
        <v>425</v>
      </c>
      <c r="B202" s="368" t="str">
        <f>IFERROR(CONCATENATE(TEXT(B201,"#,###")," (",ROUND(B197*100,1),"%)"),"-")</f>
        <v>384,639 (4.1%)</v>
      </c>
      <c r="C202" s="368" t="str">
        <f t="shared" ref="C202:AA202" si="390">IFERROR(CONCATENATE(TEXT(C201,"#,###")," (",ROUND(C197*100,1),"%)"),"-")</f>
        <v>3,607 (-8%)</v>
      </c>
      <c r="D202" s="368" t="str">
        <f t="shared" si="390"/>
        <v>89,641 (4.3%)</v>
      </c>
      <c r="E202" s="368" t="str">
        <f t="shared" si="390"/>
        <v>208,347 (5.5%)</v>
      </c>
      <c r="F202" s="368" t="str">
        <f t="shared" si="390"/>
        <v>83,044 (0.8%)</v>
      </c>
      <c r="G202" s="368" t="str">
        <f t="shared" si="390"/>
        <v>625,525 (2.6%)</v>
      </c>
      <c r="H202" s="368" t="str">
        <f t="shared" si="390"/>
        <v>32,014 (-3.5%)</v>
      </c>
      <c r="I202" s="368" t="str">
        <f t="shared" si="390"/>
        <v>12,659 (3.2%)</v>
      </c>
      <c r="J202" s="368" t="str">
        <f t="shared" si="390"/>
        <v>46,962 (2.7%)</v>
      </c>
      <c r="K202" s="368" t="str">
        <f t="shared" si="390"/>
        <v>15,733 (-0.7%)</v>
      </c>
      <c r="L202" s="368" t="str">
        <f t="shared" si="390"/>
        <v>19,356 (2.7%)</v>
      </c>
      <c r="M202" s="368" t="str">
        <f t="shared" si="390"/>
        <v>48,535 (0.8%)</v>
      </c>
      <c r="N202" s="368" t="str">
        <f t="shared" si="390"/>
        <v>17,558 (8.2%)</v>
      </c>
      <c r="O202" s="368" t="str">
        <f t="shared" si="390"/>
        <v>57,408 (3.9%)</v>
      </c>
      <c r="P202" s="368" t="str">
        <f t="shared" si="390"/>
        <v>3,271 (3.5%)</v>
      </c>
      <c r="Q202" s="368" t="str">
        <f t="shared" si="390"/>
        <v>19,291 (3.3%)</v>
      </c>
      <c r="R202" s="368" t="str">
        <f t="shared" si="390"/>
        <v>58,500 (19.5%)</v>
      </c>
      <c r="S202" s="368" t="str">
        <f t="shared" si="390"/>
        <v>13,039 (0%)</v>
      </c>
      <c r="T202" s="368" t="str">
        <f t="shared" si="390"/>
        <v>10,294 (0%)</v>
      </c>
      <c r="U202" s="368" t="str">
        <f t="shared" si="390"/>
        <v>5,590 (-2.4%)</v>
      </c>
      <c r="V202" s="368" t="str">
        <f t="shared" si="390"/>
        <v>4,381 (8.6%)</v>
      </c>
      <c r="W202" s="368" t="str">
        <f t="shared" si="390"/>
        <v>8,420 (-3.1%)</v>
      </c>
      <c r="X202" s="368" t="str">
        <f t="shared" si="390"/>
        <v>11,628 (0.9%)</v>
      </c>
      <c r="Y202" s="368" t="str">
        <f t="shared" si="390"/>
        <v>8,593 (6.1%)</v>
      </c>
      <c r="Z202" s="368" t="str">
        <f t="shared" si="390"/>
        <v>24,350 (-12.1%)</v>
      </c>
      <c r="AA202" s="368" t="str">
        <f t="shared" si="390"/>
        <v>52,299 (1.9%)</v>
      </c>
      <c r="AB202" s="368" t="str">
        <f t="shared" ref="AB202:AD202" si="391">IFERROR(CONCATENATE(AB201," (",ROUND(AB197*100,1),"%)"),"-")</f>
        <v>1919 (-1.2%)</v>
      </c>
      <c r="AC202" s="368" t="str">
        <f t="shared" si="391"/>
        <v>115008 (0%)</v>
      </c>
      <c r="AD202" s="368" t="str">
        <f t="shared" si="391"/>
        <v>38717 (7.5%)</v>
      </c>
      <c r="AE202" s="1168"/>
      <c r="AF202" s="1168"/>
      <c r="AG202" s="1168"/>
    </row>
    <row r="203" spans="1:33" ht="15" customHeight="1" thickBot="1" x14ac:dyDescent="0.4">
      <c r="A203" s="567" t="s">
        <v>237</v>
      </c>
      <c r="B203" s="369" t="str">
        <f t="shared" ref="B203:R203" si="392">IFERROR(IF(ABS(AVERAGE(B198:B200)-B201)&gt;1.96*SQRT((AVERAGE(B198:B200)/3)+B201),"Sig","Not Sig"),"-")</f>
        <v>Sig</v>
      </c>
      <c r="C203" s="369" t="str">
        <f t="shared" si="392"/>
        <v>Sig</v>
      </c>
      <c r="D203" s="369" t="str">
        <f t="shared" si="392"/>
        <v>Sig</v>
      </c>
      <c r="E203" s="369" t="str">
        <f t="shared" si="392"/>
        <v>Sig</v>
      </c>
      <c r="F203" s="369" t="str">
        <f t="shared" si="392"/>
        <v>Sig</v>
      </c>
      <c r="G203" s="369" t="str">
        <f t="shared" si="392"/>
        <v>Sig</v>
      </c>
      <c r="H203" s="369" t="str">
        <f t="shared" si="392"/>
        <v>Sig</v>
      </c>
      <c r="I203" s="369" t="str">
        <f t="shared" si="392"/>
        <v>Sig</v>
      </c>
      <c r="J203" s="369" t="str">
        <f t="shared" si="392"/>
        <v>Sig</v>
      </c>
      <c r="K203" s="369" t="str">
        <f t="shared" si="392"/>
        <v>Not Sig</v>
      </c>
      <c r="L203" s="369" t="str">
        <f t="shared" si="392"/>
        <v>Sig</v>
      </c>
      <c r="M203" s="369" t="str">
        <f t="shared" si="392"/>
        <v>Not Sig</v>
      </c>
      <c r="N203" s="369" t="str">
        <f t="shared" si="392"/>
        <v>Sig</v>
      </c>
      <c r="O203" s="369" t="str">
        <f t="shared" si="392"/>
        <v>Sig</v>
      </c>
      <c r="P203" s="369" t="str">
        <f t="shared" si="392"/>
        <v>Not Sig</v>
      </c>
      <c r="Q203" s="369" t="str">
        <f t="shared" si="392"/>
        <v>Sig</v>
      </c>
      <c r="R203" s="369" t="str">
        <f t="shared" si="392"/>
        <v>Sig</v>
      </c>
      <c r="S203" s="369" t="str">
        <f>IFERROR(IF(ABS(AVERAGE(S198:S200)-S201)&gt;1.96*SQRT((AVERAGE(S198:S200)/3)+S201),"Sig","Not Sig"),"-")</f>
        <v>Not Sig</v>
      </c>
      <c r="T203" s="369" t="str">
        <f t="shared" ref="T203:AC203" si="393">IFERROR(IF(ABS(AVERAGE(T198:T200)-T201)&gt;1.96*SQRT((AVERAGE(T198:T200)/3)+T201),"Sig","Not Sig"),"-")</f>
        <v>Not Sig</v>
      </c>
      <c r="U203" s="369" t="str">
        <f t="shared" si="393"/>
        <v>Not Sig</v>
      </c>
      <c r="V203" s="369" t="str">
        <f t="shared" si="393"/>
        <v>Sig</v>
      </c>
      <c r="W203" s="369" t="str">
        <f t="shared" si="393"/>
        <v>Sig</v>
      </c>
      <c r="X203" s="369" t="str">
        <f t="shared" si="393"/>
        <v>Not Sig</v>
      </c>
      <c r="Y203" s="369" t="str">
        <f t="shared" si="393"/>
        <v>Sig</v>
      </c>
      <c r="Z203" s="369" t="str">
        <f t="shared" si="393"/>
        <v>Sig</v>
      </c>
      <c r="AA203" s="369" t="str">
        <f t="shared" si="393"/>
        <v>Sig</v>
      </c>
      <c r="AB203" s="369" t="str">
        <f t="shared" si="393"/>
        <v>Not Sig</v>
      </c>
      <c r="AC203" s="369" t="str">
        <f t="shared" si="393"/>
        <v>Not Sig</v>
      </c>
      <c r="AD203" s="369" t="str">
        <f>IFERROR(IF(ABS(AVERAGE(AD198:AD200)-AD201)&gt;1.96*SQRT((AVERAGE(AD198:AD200)/3)+AD201),"Sig","Not Sig"),"-")</f>
        <v>Sig</v>
      </c>
      <c r="AE203" s="1168"/>
      <c r="AF203" s="1168"/>
      <c r="AG203" s="1168"/>
    </row>
    <row r="204" spans="1:33" ht="15" customHeight="1" x14ac:dyDescent="0.35">
      <c r="A204" s="361" t="s">
        <v>247</v>
      </c>
      <c r="B204" s="386"/>
      <c r="C204" s="386"/>
      <c r="D204" s="386"/>
      <c r="E204" s="362"/>
      <c r="F204" s="362"/>
      <c r="G204" s="363"/>
      <c r="H204" s="386"/>
      <c r="I204" s="362"/>
      <c r="J204" s="362"/>
      <c r="K204" s="362"/>
      <c r="L204" s="362"/>
      <c r="M204" s="362"/>
      <c r="N204" s="362"/>
      <c r="O204" s="362"/>
      <c r="P204" s="362"/>
      <c r="Q204" s="362"/>
      <c r="R204" s="362"/>
      <c r="S204" s="362"/>
      <c r="T204" s="362"/>
      <c r="U204" s="362"/>
      <c r="V204" s="362"/>
      <c r="W204" s="362"/>
      <c r="X204" s="362"/>
      <c r="Y204" s="362"/>
      <c r="Z204" s="362"/>
      <c r="AA204" s="362"/>
      <c r="AB204" s="362"/>
      <c r="AC204" s="362"/>
      <c r="AD204" s="362"/>
      <c r="AE204" s="1168"/>
      <c r="AF204" s="1168"/>
      <c r="AG204" s="1168"/>
    </row>
    <row r="205" spans="1:33" ht="15" customHeight="1" x14ac:dyDescent="0.35">
      <c r="A205" s="366" t="s">
        <v>461</v>
      </c>
      <c r="B205" s="383">
        <f>B32+B75+B119+B162</f>
        <v>2187</v>
      </c>
      <c r="C205" s="383">
        <f>C32+C75+C119+C162</f>
        <v>5</v>
      </c>
      <c r="D205" s="383">
        <f t="shared" ref="D205:AD205" si="394">D32+D75+D119+D162</f>
        <v>71</v>
      </c>
      <c r="E205" s="383">
        <f t="shared" si="394"/>
        <v>521</v>
      </c>
      <c r="F205" s="383">
        <f t="shared" si="394"/>
        <v>1590</v>
      </c>
      <c r="G205" s="383">
        <f>G32+G75+G119+G162</f>
        <v>2505</v>
      </c>
      <c r="H205" s="383">
        <f t="shared" si="394"/>
        <v>228</v>
      </c>
      <c r="I205" s="383">
        <f t="shared" si="394"/>
        <v>20</v>
      </c>
      <c r="J205" s="383">
        <f t="shared" si="394"/>
        <v>214</v>
      </c>
      <c r="K205" s="383">
        <f t="shared" si="394"/>
        <v>74</v>
      </c>
      <c r="L205" s="383">
        <f t="shared" si="394"/>
        <v>191</v>
      </c>
      <c r="M205" s="383">
        <f t="shared" si="394"/>
        <v>274</v>
      </c>
      <c r="N205" s="383">
        <f t="shared" si="394"/>
        <v>6</v>
      </c>
      <c r="O205" s="383">
        <f t="shared" si="394"/>
        <v>144</v>
      </c>
      <c r="P205" s="383">
        <f t="shared" si="394"/>
        <v>9</v>
      </c>
      <c r="Q205" s="383">
        <f t="shared" si="394"/>
        <v>113</v>
      </c>
      <c r="R205" s="383">
        <f t="shared" si="394"/>
        <v>226</v>
      </c>
      <c r="S205" s="383">
        <f t="shared" si="394"/>
        <v>61</v>
      </c>
      <c r="T205" s="383">
        <f t="shared" si="394"/>
        <v>76</v>
      </c>
      <c r="U205" s="383">
        <f t="shared" si="394"/>
        <v>43</v>
      </c>
      <c r="V205" s="383">
        <f t="shared" si="394"/>
        <v>16</v>
      </c>
      <c r="W205" s="383">
        <f t="shared" si="394"/>
        <v>355</v>
      </c>
      <c r="X205" s="383">
        <f t="shared" si="394"/>
        <v>137</v>
      </c>
      <c r="Y205" s="383">
        <f t="shared" si="394"/>
        <v>0</v>
      </c>
      <c r="Z205" s="383">
        <f t="shared" si="394"/>
        <v>0</v>
      </c>
      <c r="AA205" s="383">
        <f t="shared" si="394"/>
        <v>294</v>
      </c>
      <c r="AB205" s="1159">
        <f t="shared" si="394"/>
        <v>24</v>
      </c>
      <c r="AC205" s="1159">
        <f t="shared" si="394"/>
        <v>0</v>
      </c>
      <c r="AD205" s="1159">
        <f t="shared" si="394"/>
        <v>0</v>
      </c>
      <c r="AE205" s="1168" t="str">
        <f t="shared" si="104"/>
        <v>TRUE</v>
      </c>
      <c r="AF205" s="1168" t="str">
        <f t="shared" si="105"/>
        <v>TRUE</v>
      </c>
      <c r="AG205" s="1168" t="str">
        <f>IF(G205=SUM(H205:AD205),"TRUE","FALSE")</f>
        <v>TRUE</v>
      </c>
    </row>
    <row r="206" spans="1:33" ht="15" customHeight="1" x14ac:dyDescent="0.35">
      <c r="A206" s="370" t="s">
        <v>248</v>
      </c>
      <c r="B206" s="387">
        <f t="shared" ref="B206:R206" si="395">IFERROR(B205/B201,"-")</f>
        <v>5.6858508887554305E-3</v>
      </c>
      <c r="C206" s="387">
        <f t="shared" si="395"/>
        <v>1.3861935126143609E-3</v>
      </c>
      <c r="D206" s="387">
        <f t="shared" si="395"/>
        <v>7.9204828147834134E-4</v>
      </c>
      <c r="E206" s="387">
        <f t="shared" si="395"/>
        <v>2.5006359582811369E-3</v>
      </c>
      <c r="F206" s="387">
        <f t="shared" si="395"/>
        <v>1.9146476566639373E-2</v>
      </c>
      <c r="G206" s="387">
        <f t="shared" si="395"/>
        <v>4.0046361056712363E-3</v>
      </c>
      <c r="H206" s="387">
        <f t="shared" si="395"/>
        <v>7.1218841756731429E-3</v>
      </c>
      <c r="I206" s="387">
        <f t="shared" si="395"/>
        <v>1.5799036258788213E-3</v>
      </c>
      <c r="J206" s="387">
        <f t="shared" si="395"/>
        <v>4.5568757719006859E-3</v>
      </c>
      <c r="K206" s="387">
        <f t="shared" si="395"/>
        <v>4.7034894807093369E-3</v>
      </c>
      <c r="L206" s="387">
        <f t="shared" si="395"/>
        <v>9.8677412688572014E-3</v>
      </c>
      <c r="M206" s="387">
        <f t="shared" si="395"/>
        <v>5.645410528484599E-3</v>
      </c>
      <c r="N206" s="387">
        <f t="shared" si="395"/>
        <v>3.4172456999658277E-4</v>
      </c>
      <c r="O206" s="387">
        <f t="shared" si="395"/>
        <v>2.508361204013378E-3</v>
      </c>
      <c r="P206" s="387">
        <f t="shared" si="395"/>
        <v>2.7514521553041885E-3</v>
      </c>
      <c r="Q206" s="387">
        <f t="shared" si="395"/>
        <v>5.8576538282100465E-3</v>
      </c>
      <c r="R206" s="387">
        <f t="shared" si="395"/>
        <v>3.8632478632478632E-3</v>
      </c>
      <c r="S206" s="387">
        <f>IFERROR(S205/S201,"-")</f>
        <v>4.6782728736866324E-3</v>
      </c>
      <c r="T206" s="387">
        <f t="shared" ref="T206:AA206" si="396">IFERROR(T205/T201,"-")</f>
        <v>7.3829415193316494E-3</v>
      </c>
      <c r="U206" s="387">
        <f t="shared" si="396"/>
        <v>7.6923076923076927E-3</v>
      </c>
      <c r="V206" s="387">
        <f t="shared" si="396"/>
        <v>3.6521342159324356E-3</v>
      </c>
      <c r="W206" s="387">
        <f t="shared" si="396"/>
        <v>4.2161520190023755E-2</v>
      </c>
      <c r="X206" s="387">
        <f t="shared" si="396"/>
        <v>1.1781905744754042E-2</v>
      </c>
      <c r="Y206" s="387">
        <f t="shared" si="396"/>
        <v>0</v>
      </c>
      <c r="Z206" s="387">
        <f t="shared" si="396"/>
        <v>0</v>
      </c>
      <c r="AA206" s="387">
        <f t="shared" si="396"/>
        <v>5.62152240004589E-3</v>
      </c>
      <c r="AB206" s="371"/>
      <c r="AC206" s="371"/>
      <c r="AD206" s="371"/>
      <c r="AE206" s="1168"/>
      <c r="AF206" s="1168"/>
      <c r="AG206" s="1169"/>
    </row>
    <row r="207" spans="1:33" ht="15" customHeight="1" x14ac:dyDescent="0.35">
      <c r="A207" s="366" t="s">
        <v>460</v>
      </c>
      <c r="B207" s="383">
        <f>B34+B77+B121+B164</f>
        <v>4516</v>
      </c>
      <c r="C207" s="383">
        <f t="shared" ref="C207:AD207" si="397">C34+C77+C121+C164</f>
        <v>13</v>
      </c>
      <c r="D207" s="383">
        <f t="shared" si="397"/>
        <v>321</v>
      </c>
      <c r="E207" s="383">
        <f t="shared" si="397"/>
        <v>1645</v>
      </c>
      <c r="F207" s="383">
        <f>F34+F77+F121+F164</f>
        <v>2537</v>
      </c>
      <c r="G207" s="383">
        <f t="shared" si="397"/>
        <v>5007</v>
      </c>
      <c r="H207" s="383">
        <f t="shared" si="397"/>
        <v>422</v>
      </c>
      <c r="I207" s="383">
        <f t="shared" si="397"/>
        <v>45</v>
      </c>
      <c r="J207" s="383">
        <f t="shared" si="397"/>
        <v>503</v>
      </c>
      <c r="K207" s="383">
        <f t="shared" si="397"/>
        <v>200</v>
      </c>
      <c r="L207" s="383">
        <f t="shared" si="397"/>
        <v>463</v>
      </c>
      <c r="M207" s="383">
        <f t="shared" si="397"/>
        <v>853</v>
      </c>
      <c r="N207" s="383">
        <f t="shared" si="397"/>
        <v>8</v>
      </c>
      <c r="O207" s="383">
        <f t="shared" si="397"/>
        <v>217</v>
      </c>
      <c r="P207" s="383">
        <f t="shared" si="397"/>
        <v>19</v>
      </c>
      <c r="Q207" s="383">
        <f t="shared" si="397"/>
        <v>203</v>
      </c>
      <c r="R207" s="383">
        <f t="shared" si="397"/>
        <v>293</v>
      </c>
      <c r="S207" s="383">
        <f t="shared" si="397"/>
        <v>191</v>
      </c>
      <c r="T207" s="383">
        <f t="shared" si="397"/>
        <v>134</v>
      </c>
      <c r="U207" s="383">
        <f t="shared" si="397"/>
        <v>61</v>
      </c>
      <c r="V207" s="383">
        <f t="shared" si="397"/>
        <v>35</v>
      </c>
      <c r="W207" s="383">
        <f t="shared" si="397"/>
        <v>594</v>
      </c>
      <c r="X207" s="383">
        <f t="shared" si="397"/>
        <v>275</v>
      </c>
      <c r="Y207" s="383">
        <f t="shared" si="397"/>
        <v>0</v>
      </c>
      <c r="Z207" s="383">
        <f t="shared" si="397"/>
        <v>0</v>
      </c>
      <c r="AA207" s="383">
        <f t="shared" si="397"/>
        <v>454</v>
      </c>
      <c r="AB207" s="1159">
        <f t="shared" si="397"/>
        <v>37</v>
      </c>
      <c r="AC207" s="1159">
        <f t="shared" si="397"/>
        <v>0</v>
      </c>
      <c r="AD207" s="1159">
        <f t="shared" si="397"/>
        <v>0</v>
      </c>
      <c r="AE207" s="1168" t="str">
        <f t="shared" si="104"/>
        <v>TRUE</v>
      </c>
      <c r="AF207" s="1168" t="str">
        <f t="shared" si="105"/>
        <v>TRUE</v>
      </c>
      <c r="AG207" s="1168" t="str">
        <f t="shared" si="106"/>
        <v>TRUE</v>
      </c>
    </row>
    <row r="208" spans="1:33" ht="15" customHeight="1" thickBot="1" x14ac:dyDescent="0.4">
      <c r="A208" s="370" t="s">
        <v>250</v>
      </c>
      <c r="B208" s="387">
        <f t="shared" ref="B208:AA208" si="398">IFERROR(B207/B201,"-")</f>
        <v>1.1740879110022645E-2</v>
      </c>
      <c r="C208" s="387">
        <f t="shared" si="398"/>
        <v>3.6041031327973387E-3</v>
      </c>
      <c r="D208" s="387">
        <f t="shared" si="398"/>
        <v>3.5809506810499658E-3</v>
      </c>
      <c r="E208" s="387">
        <f t="shared" si="398"/>
        <v>7.8954820563771014E-3</v>
      </c>
      <c r="F208" s="387">
        <f t="shared" si="398"/>
        <v>3.0550069842493137E-2</v>
      </c>
      <c r="G208" s="387">
        <f t="shared" si="398"/>
        <v>8.004476239958435E-3</v>
      </c>
      <c r="H208" s="387">
        <f t="shared" si="398"/>
        <v>1.318173299181608E-2</v>
      </c>
      <c r="I208" s="387">
        <f t="shared" si="398"/>
        <v>3.5547831582273481E-3</v>
      </c>
      <c r="J208" s="387">
        <f t="shared" si="398"/>
        <v>1.0710787445168434E-2</v>
      </c>
      <c r="K208" s="387">
        <f t="shared" si="398"/>
        <v>1.2712133731646856E-2</v>
      </c>
      <c r="L208" s="387">
        <f t="shared" si="398"/>
        <v>2.3920231452779502E-2</v>
      </c>
      <c r="M208" s="387">
        <f t="shared" si="398"/>
        <v>1.7574945915318843E-2</v>
      </c>
      <c r="N208" s="387">
        <f t="shared" si="398"/>
        <v>4.5563275999544367E-4</v>
      </c>
      <c r="O208" s="387">
        <f t="shared" si="398"/>
        <v>3.7799609810479375E-3</v>
      </c>
      <c r="P208" s="387">
        <f t="shared" si="398"/>
        <v>5.8086212167532862E-3</v>
      </c>
      <c r="Q208" s="387">
        <f t="shared" si="398"/>
        <v>1.052304183297911E-2</v>
      </c>
      <c r="R208" s="387">
        <f t="shared" si="398"/>
        <v>5.0085470085470089E-3</v>
      </c>
      <c r="S208" s="387">
        <f t="shared" si="398"/>
        <v>1.464836260449421E-2</v>
      </c>
      <c r="T208" s="387">
        <f t="shared" si="398"/>
        <v>1.3017291626190013E-2</v>
      </c>
      <c r="U208" s="387">
        <f t="shared" si="398"/>
        <v>1.0912343470483005E-2</v>
      </c>
      <c r="V208" s="387">
        <f t="shared" si="398"/>
        <v>7.9890435973522019E-3</v>
      </c>
      <c r="W208" s="387">
        <f t="shared" si="398"/>
        <v>7.054631828978622E-2</v>
      </c>
      <c r="X208" s="387">
        <f t="shared" si="398"/>
        <v>2.3649810801513588E-2</v>
      </c>
      <c r="Y208" s="387">
        <f t="shared" si="398"/>
        <v>0</v>
      </c>
      <c r="Z208" s="387">
        <f t="shared" si="398"/>
        <v>0</v>
      </c>
      <c r="AA208" s="387">
        <f t="shared" si="398"/>
        <v>8.6808543184382116E-3</v>
      </c>
      <c r="AB208" s="371"/>
      <c r="AC208" s="371"/>
      <c r="AD208" s="371"/>
      <c r="AE208" s="1168"/>
      <c r="AF208" s="1168"/>
      <c r="AG208" s="1168"/>
    </row>
    <row r="209" spans="1:16384" ht="15" customHeight="1" x14ac:dyDescent="0.35">
      <c r="A209" s="361" t="s">
        <v>251</v>
      </c>
      <c r="B209" s="386"/>
      <c r="C209" s="386"/>
      <c r="D209" s="386"/>
      <c r="E209" s="362"/>
      <c r="F209" s="362"/>
      <c r="G209" s="363"/>
      <c r="H209" s="362"/>
      <c r="I209" s="362"/>
      <c r="J209" s="362"/>
      <c r="K209" s="362"/>
      <c r="L209" s="362"/>
      <c r="M209" s="362"/>
      <c r="N209" s="362"/>
      <c r="O209" s="362"/>
      <c r="P209" s="362"/>
      <c r="Q209" s="362"/>
      <c r="R209" s="362"/>
      <c r="S209" s="362"/>
      <c r="T209" s="362"/>
      <c r="U209" s="362"/>
      <c r="V209" s="362"/>
      <c r="W209" s="362"/>
      <c r="X209" s="362"/>
      <c r="Y209" s="362"/>
      <c r="Z209" s="362"/>
      <c r="AA209" s="362"/>
      <c r="AB209" s="372"/>
      <c r="AC209" s="372"/>
      <c r="AD209" s="372"/>
      <c r="AE209" s="1168"/>
      <c r="AF209" s="1168"/>
      <c r="AG209" s="1168"/>
    </row>
    <row r="210" spans="1:16384" ht="15" customHeight="1" x14ac:dyDescent="0.35">
      <c r="A210" s="373" t="s">
        <v>462</v>
      </c>
      <c r="B210" s="383">
        <f>B37+B80+B124+B167</f>
        <v>326283</v>
      </c>
      <c r="C210" s="383">
        <f t="shared" ref="C210:AD210" si="399">C37+C80+C124+C167</f>
        <v>3364</v>
      </c>
      <c r="D210" s="383">
        <f t="shared" si="399"/>
        <v>86191</v>
      </c>
      <c r="E210" s="383">
        <f t="shared" si="399"/>
        <v>185029</v>
      </c>
      <c r="F210" s="383">
        <f t="shared" si="399"/>
        <v>51699</v>
      </c>
      <c r="G210" s="383">
        <f t="shared" si="399"/>
        <v>549499</v>
      </c>
      <c r="H210" s="383">
        <f t="shared" si="399"/>
        <v>27837</v>
      </c>
      <c r="I210" s="383">
        <f t="shared" si="399"/>
        <v>12327</v>
      </c>
      <c r="J210" s="383">
        <f t="shared" si="399"/>
        <v>41348</v>
      </c>
      <c r="K210" s="383">
        <f t="shared" si="399"/>
        <v>14489</v>
      </c>
      <c r="L210" s="383">
        <f t="shared" si="399"/>
        <v>10198</v>
      </c>
      <c r="M210" s="383">
        <f t="shared" si="399"/>
        <v>33374</v>
      </c>
      <c r="N210" s="383">
        <f t="shared" si="399"/>
        <v>17485</v>
      </c>
      <c r="O210" s="383">
        <f t="shared" si="399"/>
        <v>56545</v>
      </c>
      <c r="P210" s="383">
        <f t="shared" si="399"/>
        <v>3202</v>
      </c>
      <c r="Q210" s="383">
        <f t="shared" si="399"/>
        <v>18171</v>
      </c>
      <c r="R210" s="383">
        <f t="shared" si="399"/>
        <v>50778</v>
      </c>
      <c r="S210" s="383">
        <f t="shared" si="399"/>
        <v>9459</v>
      </c>
      <c r="T210" s="383">
        <f t="shared" si="399"/>
        <v>9246</v>
      </c>
      <c r="U210" s="383">
        <f t="shared" si="399"/>
        <v>3812</v>
      </c>
      <c r="V210" s="383">
        <f t="shared" si="399"/>
        <v>4231</v>
      </c>
      <c r="W210" s="383">
        <f t="shared" si="399"/>
        <v>3751</v>
      </c>
      <c r="X210" s="383">
        <f t="shared" si="399"/>
        <v>10030</v>
      </c>
      <c r="Y210" s="383">
        <f t="shared" si="399"/>
        <v>8588</v>
      </c>
      <c r="Z210" s="383">
        <f t="shared" si="399"/>
        <v>24344</v>
      </c>
      <c r="AA210" s="383">
        <f t="shared" si="399"/>
        <v>45935</v>
      </c>
      <c r="AB210" s="1159">
        <f t="shared" si="399"/>
        <v>128043</v>
      </c>
      <c r="AC210" s="1159">
        <f t="shared" si="399"/>
        <v>11414</v>
      </c>
      <c r="AD210" s="1159">
        <f t="shared" si="399"/>
        <v>4892</v>
      </c>
      <c r="AE210" s="1168" t="str">
        <f t="shared" si="104"/>
        <v>TRUE</v>
      </c>
      <c r="AF210" s="1168" t="str">
        <f t="shared" si="105"/>
        <v>TRUE</v>
      </c>
      <c r="AG210" s="1168" t="str">
        <f t="shared" si="106"/>
        <v>TRUE</v>
      </c>
    </row>
    <row r="211" spans="1:16384" ht="15" customHeight="1" thickBot="1" x14ac:dyDescent="0.4">
      <c r="A211" s="374" t="s">
        <v>252</v>
      </c>
      <c r="B211" s="387">
        <f t="shared" ref="B211:AA211" si="400">IFERROR(B210/B201,"-")</f>
        <v>0.84828371537987568</v>
      </c>
      <c r="C211" s="387">
        <f t="shared" si="400"/>
        <v>0.93263099528694204</v>
      </c>
      <c r="D211" s="387">
        <f t="shared" si="400"/>
        <v>0.96151314688591161</v>
      </c>
      <c r="E211" s="387">
        <f t="shared" si="400"/>
        <v>0.88808094189021203</v>
      </c>
      <c r="F211" s="387">
        <f t="shared" si="400"/>
        <v>0.62254949183565333</v>
      </c>
      <c r="G211" s="387">
        <f t="shared" si="400"/>
        <v>0.87846049318572395</v>
      </c>
      <c r="H211" s="387">
        <f t="shared" si="400"/>
        <v>0.86952583244830384</v>
      </c>
      <c r="I211" s="387">
        <f t="shared" si="400"/>
        <v>0.97377359981041156</v>
      </c>
      <c r="J211" s="387">
        <f t="shared" si="400"/>
        <v>0.88045653932967083</v>
      </c>
      <c r="K211" s="387">
        <f t="shared" si="400"/>
        <v>0.92093052818915655</v>
      </c>
      <c r="L211" s="387">
        <f t="shared" si="400"/>
        <v>0.52686505476338086</v>
      </c>
      <c r="M211" s="387">
        <f t="shared" si="400"/>
        <v>0.68762748531987228</v>
      </c>
      <c r="N211" s="387">
        <f t="shared" si="400"/>
        <v>0.9958423510650416</v>
      </c>
      <c r="O211" s="387">
        <f t="shared" si="400"/>
        <v>0.98496725195094759</v>
      </c>
      <c r="P211" s="387">
        <f t="shared" si="400"/>
        <v>0.97890553347600118</v>
      </c>
      <c r="Q211" s="387">
        <f t="shared" si="400"/>
        <v>0.94194183816287391</v>
      </c>
      <c r="R211" s="387">
        <f t="shared" si="400"/>
        <v>0.86799999999999999</v>
      </c>
      <c r="S211" s="387">
        <f t="shared" si="400"/>
        <v>0.72543906741314523</v>
      </c>
      <c r="T211" s="387">
        <f t="shared" si="400"/>
        <v>0.89819312220711089</v>
      </c>
      <c r="U211" s="387">
        <f t="shared" si="400"/>
        <v>0.68193202146690524</v>
      </c>
      <c r="V211" s="387">
        <f t="shared" si="400"/>
        <v>0.96576124172563338</v>
      </c>
      <c r="W211" s="387">
        <f t="shared" si="400"/>
        <v>0.44548693586698335</v>
      </c>
      <c r="X211" s="387">
        <f t="shared" si="400"/>
        <v>0.86257309941520466</v>
      </c>
      <c r="Y211" s="387">
        <f t="shared" si="400"/>
        <v>0.99941813103689048</v>
      </c>
      <c r="Z211" s="387">
        <f t="shared" si="400"/>
        <v>0.99975359342915815</v>
      </c>
      <c r="AA211" s="387">
        <f t="shared" si="400"/>
        <v>0.87831507294594546</v>
      </c>
      <c r="AB211" s="371"/>
      <c r="AC211" s="371"/>
      <c r="AD211" s="371"/>
      <c r="AE211" s="1168"/>
      <c r="AF211" s="1168"/>
      <c r="AG211" s="1168"/>
    </row>
    <row r="212" spans="1:16384" ht="15" customHeight="1" x14ac:dyDescent="0.35">
      <c r="A212" s="361" t="s">
        <v>253</v>
      </c>
      <c r="B212" s="386"/>
      <c r="C212" s="386"/>
      <c r="D212" s="386"/>
      <c r="E212" s="362"/>
      <c r="F212" s="362"/>
      <c r="G212" s="363"/>
      <c r="H212" s="362"/>
      <c r="I212" s="362"/>
      <c r="J212" s="362"/>
      <c r="K212" s="362"/>
      <c r="L212" s="362"/>
      <c r="M212" s="362"/>
      <c r="N212" s="362"/>
      <c r="O212" s="362"/>
      <c r="P212" s="362"/>
      <c r="Q212" s="362"/>
      <c r="R212" s="362"/>
      <c r="S212" s="362"/>
      <c r="T212" s="362"/>
      <c r="U212" s="362"/>
      <c r="V212" s="362"/>
      <c r="W212" s="362"/>
      <c r="X212" s="362"/>
      <c r="Y212" s="362"/>
      <c r="Z212" s="362"/>
      <c r="AA212" s="362"/>
      <c r="AB212" s="372"/>
      <c r="AC212" s="372"/>
      <c r="AD212" s="372"/>
      <c r="AE212" s="1168"/>
      <c r="AF212" s="1168"/>
      <c r="AG212" s="1168"/>
    </row>
    <row r="213" spans="1:16384" ht="15" customHeight="1" x14ac:dyDescent="0.35">
      <c r="A213" s="375" t="s">
        <v>466</v>
      </c>
      <c r="B213" s="383">
        <f>B40+B83+B127+B170</f>
        <v>3839</v>
      </c>
      <c r="C213" s="383">
        <f t="shared" ref="C213:AD213" si="401">C40+C83+C127+C170</f>
        <v>23</v>
      </c>
      <c r="D213" s="383">
        <f t="shared" si="401"/>
        <v>661</v>
      </c>
      <c r="E213" s="383">
        <f t="shared" si="401"/>
        <v>1945</v>
      </c>
      <c r="F213" s="383">
        <f t="shared" si="401"/>
        <v>1210</v>
      </c>
      <c r="G213" s="383">
        <f t="shared" si="401"/>
        <v>6399</v>
      </c>
      <c r="H213" s="383">
        <f t="shared" si="401"/>
        <v>173</v>
      </c>
      <c r="I213" s="383">
        <f t="shared" si="401"/>
        <v>118</v>
      </c>
      <c r="J213" s="383">
        <f t="shared" si="401"/>
        <v>413</v>
      </c>
      <c r="K213" s="383">
        <f t="shared" si="401"/>
        <v>149</v>
      </c>
      <c r="L213" s="383">
        <f t="shared" si="401"/>
        <v>453</v>
      </c>
      <c r="M213" s="383">
        <f t="shared" si="401"/>
        <v>643</v>
      </c>
      <c r="N213" s="383">
        <f t="shared" si="401"/>
        <v>0</v>
      </c>
      <c r="O213" s="383">
        <f t="shared" si="401"/>
        <v>551</v>
      </c>
      <c r="P213" s="383">
        <f t="shared" si="401"/>
        <v>20</v>
      </c>
      <c r="Q213" s="383">
        <f t="shared" si="401"/>
        <v>147</v>
      </c>
      <c r="R213" s="383">
        <f t="shared" si="401"/>
        <v>258</v>
      </c>
      <c r="S213" s="383">
        <f t="shared" si="401"/>
        <v>84</v>
      </c>
      <c r="T213" s="383">
        <f t="shared" si="401"/>
        <v>84</v>
      </c>
      <c r="U213" s="383">
        <f t="shared" si="401"/>
        <v>17</v>
      </c>
      <c r="V213" s="383">
        <f t="shared" si="401"/>
        <v>80</v>
      </c>
      <c r="W213" s="383">
        <f t="shared" si="401"/>
        <v>558</v>
      </c>
      <c r="X213" s="383">
        <f t="shared" si="401"/>
        <v>91</v>
      </c>
      <c r="Y213" s="383">
        <f t="shared" si="401"/>
        <v>3</v>
      </c>
      <c r="Z213" s="383">
        <f t="shared" si="401"/>
        <v>856</v>
      </c>
      <c r="AA213" s="383">
        <f t="shared" si="401"/>
        <v>1542</v>
      </c>
      <c r="AB213" s="1159">
        <f t="shared" si="401"/>
        <v>159</v>
      </c>
      <c r="AC213" s="1159">
        <f t="shared" si="401"/>
        <v>0</v>
      </c>
      <c r="AD213" s="1159">
        <f t="shared" si="401"/>
        <v>0</v>
      </c>
      <c r="AE213" s="1168" t="str">
        <f t="shared" si="104"/>
        <v>TRUE</v>
      </c>
      <c r="AF213" s="1168" t="str">
        <f t="shared" si="105"/>
        <v>TRUE</v>
      </c>
      <c r="AG213" s="1168" t="str">
        <f t="shared" si="106"/>
        <v>TRUE</v>
      </c>
    </row>
    <row r="214" spans="1:16384" ht="15" customHeight="1" x14ac:dyDescent="0.35">
      <c r="A214" s="376" t="s">
        <v>255</v>
      </c>
      <c r="B214" s="387">
        <f>IFERROR(B213/B210,"-")</f>
        <v>1.1765859698482605E-2</v>
      </c>
      <c r="C214" s="387">
        <f t="shared" ref="C214:AA214" si="402">IFERROR(C213/C210,"-")</f>
        <v>6.8370986920332933E-3</v>
      </c>
      <c r="D214" s="387">
        <f t="shared" si="402"/>
        <v>7.6690141662122497E-3</v>
      </c>
      <c r="E214" s="387">
        <f t="shared" si="402"/>
        <v>1.0511865707537737E-2</v>
      </c>
      <c r="F214" s="387">
        <f t="shared" si="402"/>
        <v>2.3404708021431748E-2</v>
      </c>
      <c r="G214" s="387">
        <f t="shared" si="402"/>
        <v>1.1645153130396962E-2</v>
      </c>
      <c r="H214" s="387">
        <f t="shared" si="402"/>
        <v>6.2147501526744978E-3</v>
      </c>
      <c r="I214" s="387">
        <f t="shared" si="402"/>
        <v>9.5724831670317197E-3</v>
      </c>
      <c r="J214" s="387">
        <f t="shared" si="402"/>
        <v>9.9883912160201212E-3</v>
      </c>
      <c r="K214" s="387">
        <f t="shared" si="402"/>
        <v>1.0283663468838428E-2</v>
      </c>
      <c r="L214" s="387">
        <f t="shared" si="402"/>
        <v>4.4420474602863309E-2</v>
      </c>
      <c r="M214" s="387">
        <f t="shared" si="402"/>
        <v>1.9266494876250973E-2</v>
      </c>
      <c r="N214" s="387">
        <f t="shared" si="402"/>
        <v>0</v>
      </c>
      <c r="O214" s="387">
        <f t="shared" si="402"/>
        <v>9.7444513219559648E-3</v>
      </c>
      <c r="P214" s="387">
        <f t="shared" si="402"/>
        <v>6.2460961898813238E-3</v>
      </c>
      <c r="Q214" s="387">
        <f t="shared" si="402"/>
        <v>8.0898134389962035E-3</v>
      </c>
      <c r="R214" s="387">
        <f t="shared" si="402"/>
        <v>5.0809405648115325E-3</v>
      </c>
      <c r="S214" s="387">
        <f t="shared" si="402"/>
        <v>8.8804313352362826E-3</v>
      </c>
      <c r="T214" s="387">
        <f t="shared" si="402"/>
        <v>9.0850097339390014E-3</v>
      </c>
      <c r="U214" s="387">
        <f t="shared" si="402"/>
        <v>4.4596012591815318E-3</v>
      </c>
      <c r="V214" s="387">
        <f t="shared" si="402"/>
        <v>1.8908059560387616E-2</v>
      </c>
      <c r="W214" s="387">
        <f t="shared" si="402"/>
        <v>0.1487603305785124</v>
      </c>
      <c r="X214" s="387">
        <f t="shared" si="402"/>
        <v>9.0727816550348946E-3</v>
      </c>
      <c r="Y214" s="387">
        <f t="shared" si="402"/>
        <v>3.4932463903120635E-4</v>
      </c>
      <c r="Z214" s="387">
        <f t="shared" si="402"/>
        <v>3.5162668419323036E-2</v>
      </c>
      <c r="AA214" s="387">
        <f t="shared" si="402"/>
        <v>3.3569173832589526E-2</v>
      </c>
      <c r="AB214" s="371"/>
      <c r="AC214" s="371"/>
      <c r="AD214" s="371"/>
      <c r="AE214" s="1168"/>
      <c r="AF214" s="1168"/>
      <c r="AG214" s="1168"/>
    </row>
    <row r="215" spans="1:16384" ht="15" customHeight="1" x14ac:dyDescent="0.35">
      <c r="A215" s="366" t="s">
        <v>464</v>
      </c>
      <c r="B215" s="383">
        <f>B42+B85+B129+B172</f>
        <v>15570</v>
      </c>
      <c r="C215" s="383">
        <f t="shared" ref="C215:AD215" si="403">C42+C85+C129+C172</f>
        <v>209</v>
      </c>
      <c r="D215" s="383">
        <f t="shared" si="403"/>
        <v>1719</v>
      </c>
      <c r="E215" s="383">
        <f t="shared" si="403"/>
        <v>7078</v>
      </c>
      <c r="F215" s="383">
        <f t="shared" si="403"/>
        <v>6564</v>
      </c>
      <c r="G215" s="383">
        <f t="shared" si="403"/>
        <v>22008</v>
      </c>
      <c r="H215" s="383">
        <f t="shared" si="403"/>
        <v>3839</v>
      </c>
      <c r="I215" s="383">
        <f t="shared" si="403"/>
        <v>82</v>
      </c>
      <c r="J215" s="383">
        <f t="shared" si="403"/>
        <v>440</v>
      </c>
      <c r="K215" s="383">
        <f t="shared" si="403"/>
        <v>148</v>
      </c>
      <c r="L215" s="383">
        <f t="shared" si="403"/>
        <v>3852</v>
      </c>
      <c r="M215" s="383">
        <f t="shared" si="403"/>
        <v>993</v>
      </c>
      <c r="N215" s="383">
        <f t="shared" si="403"/>
        <v>73</v>
      </c>
      <c r="O215" s="383">
        <f t="shared" si="403"/>
        <v>44</v>
      </c>
      <c r="P215" s="383">
        <f t="shared" si="403"/>
        <v>14</v>
      </c>
      <c r="Q215" s="383">
        <f t="shared" si="403"/>
        <v>79</v>
      </c>
      <c r="R215" s="383">
        <f t="shared" si="403"/>
        <v>1390</v>
      </c>
      <c r="S215" s="383">
        <f t="shared" si="403"/>
        <v>1949</v>
      </c>
      <c r="T215" s="383">
        <f t="shared" si="403"/>
        <v>187</v>
      </c>
      <c r="U215" s="383">
        <f t="shared" si="403"/>
        <v>1444</v>
      </c>
      <c r="V215" s="383">
        <f t="shared" si="403"/>
        <v>33</v>
      </c>
      <c r="W215" s="383">
        <f t="shared" si="403"/>
        <v>136</v>
      </c>
      <c r="X215" s="383">
        <f t="shared" si="403"/>
        <v>867</v>
      </c>
      <c r="Y215" s="383">
        <f t="shared" si="403"/>
        <v>5</v>
      </c>
      <c r="Z215" s="383">
        <f t="shared" si="403"/>
        <v>0</v>
      </c>
      <c r="AA215" s="383">
        <f t="shared" si="403"/>
        <v>5245</v>
      </c>
      <c r="AB215" s="1159">
        <f t="shared" si="403"/>
        <v>1173</v>
      </c>
      <c r="AC215" s="1159">
        <f t="shared" si="403"/>
        <v>8</v>
      </c>
      <c r="AD215" s="1159">
        <f t="shared" si="403"/>
        <v>7</v>
      </c>
      <c r="AE215" s="1168" t="str">
        <f t="shared" si="104"/>
        <v>TRUE</v>
      </c>
      <c r="AF215" s="1168" t="str">
        <f t="shared" si="105"/>
        <v>TRUE</v>
      </c>
      <c r="AG215" s="1168" t="str">
        <f t="shared" si="106"/>
        <v>TRUE</v>
      </c>
    </row>
    <row r="216" spans="1:16384" ht="15" customHeight="1" thickBot="1" x14ac:dyDescent="0.4">
      <c r="A216" s="377" t="s">
        <v>465</v>
      </c>
      <c r="B216" s="388">
        <f>IFERROR(B215/(B201-B210),"-")</f>
        <v>0.26681061073411472</v>
      </c>
      <c r="C216" s="388">
        <f t="shared" ref="C216:AA216" si="404">IFERROR(C215/(C201-C210),"-")</f>
        <v>0.86008230452674894</v>
      </c>
      <c r="D216" s="388">
        <f t="shared" si="404"/>
        <v>0.49826086956521737</v>
      </c>
      <c r="E216" s="388">
        <f t="shared" si="404"/>
        <v>0.30354232781542156</v>
      </c>
      <c r="F216" s="388">
        <f t="shared" si="404"/>
        <v>0.20941138937629605</v>
      </c>
      <c r="G216" s="388">
        <f t="shared" si="404"/>
        <v>0.2894799147660011</v>
      </c>
      <c r="H216" s="388">
        <f t="shared" si="404"/>
        <v>0.9190806799138137</v>
      </c>
      <c r="I216" s="388">
        <f t="shared" si="404"/>
        <v>0.24698795180722891</v>
      </c>
      <c r="J216" s="388">
        <f t="shared" si="404"/>
        <v>7.8375489846811544E-2</v>
      </c>
      <c r="K216" s="388">
        <f t="shared" si="404"/>
        <v>0.11897106109324759</v>
      </c>
      <c r="L216" s="388">
        <f t="shared" si="404"/>
        <v>0.42061585499017251</v>
      </c>
      <c r="M216" s="388">
        <f t="shared" si="404"/>
        <v>6.5496998878701931E-2</v>
      </c>
      <c r="N216" s="388">
        <f t="shared" si="404"/>
        <v>1</v>
      </c>
      <c r="O216" s="388">
        <f t="shared" si="404"/>
        <v>5.0984936268829661E-2</v>
      </c>
      <c r="P216" s="388">
        <f t="shared" si="404"/>
        <v>0.20289855072463769</v>
      </c>
      <c r="Q216" s="388">
        <f t="shared" si="404"/>
        <v>7.0535714285714285E-2</v>
      </c>
      <c r="R216" s="388">
        <f t="shared" si="404"/>
        <v>0.18000518000518001</v>
      </c>
      <c r="S216" s="388">
        <f t="shared" si="404"/>
        <v>0.54441340782122905</v>
      </c>
      <c r="T216" s="388">
        <f t="shared" si="404"/>
        <v>0.1784351145038168</v>
      </c>
      <c r="U216" s="388">
        <f t="shared" si="404"/>
        <v>0.81214848143981999</v>
      </c>
      <c r="V216" s="388">
        <f t="shared" si="404"/>
        <v>0.22</v>
      </c>
      <c r="W216" s="388">
        <f t="shared" si="404"/>
        <v>2.9128292996358964E-2</v>
      </c>
      <c r="X216" s="388">
        <f t="shared" si="404"/>
        <v>0.54255319148936165</v>
      </c>
      <c r="Y216" s="388">
        <f t="shared" si="404"/>
        <v>1</v>
      </c>
      <c r="Z216" s="388">
        <f t="shared" si="404"/>
        <v>0</v>
      </c>
      <c r="AA216" s="388">
        <f t="shared" si="404"/>
        <v>0.82416719044626019</v>
      </c>
      <c r="AB216" s="381"/>
      <c r="AC216" s="381"/>
      <c r="AD216" s="381"/>
      <c r="AE216" s="1168"/>
      <c r="AF216" s="1168"/>
      <c r="AG216" s="1168"/>
    </row>
    <row r="217" spans="1:16384" ht="15" customHeight="1" x14ac:dyDescent="0.35">
      <c r="A217" s="361" t="s">
        <v>257</v>
      </c>
      <c r="B217" s="362"/>
      <c r="C217" s="362"/>
      <c r="D217" s="362"/>
      <c r="E217" s="362"/>
      <c r="F217" s="362"/>
      <c r="G217" s="363"/>
      <c r="H217" s="362"/>
      <c r="I217" s="362"/>
      <c r="J217" s="362"/>
      <c r="K217" s="362"/>
      <c r="L217" s="362"/>
      <c r="M217" s="362"/>
      <c r="N217" s="362"/>
      <c r="O217" s="362"/>
      <c r="P217" s="362"/>
      <c r="Q217" s="362"/>
      <c r="R217" s="362"/>
      <c r="S217" s="362"/>
      <c r="T217" s="362"/>
      <c r="U217" s="362"/>
      <c r="V217" s="362"/>
      <c r="W217" s="362"/>
      <c r="X217" s="362"/>
      <c r="Y217" s="362"/>
      <c r="Z217" s="362"/>
      <c r="AA217" s="362"/>
      <c r="AB217" s="372"/>
      <c r="AC217" s="372"/>
      <c r="AD217" s="372"/>
      <c r="AE217" s="1168"/>
      <c r="AF217" s="1168"/>
      <c r="AG217" s="1168"/>
    </row>
    <row r="218" spans="1:16384" ht="15" customHeight="1" x14ac:dyDescent="0.35">
      <c r="A218" s="375" t="s">
        <v>463</v>
      </c>
      <c r="B218" s="383">
        <f>B45+B88+B132+B175</f>
        <v>166497</v>
      </c>
      <c r="C218" s="383">
        <f t="shared" ref="C218:AD218" si="405">C45+C88+C132+C175</f>
        <v>522</v>
      </c>
      <c r="D218" s="383">
        <f t="shared" si="405"/>
        <v>20479</v>
      </c>
      <c r="E218" s="383">
        <f t="shared" si="405"/>
        <v>82602</v>
      </c>
      <c r="F218" s="383">
        <f t="shared" si="405"/>
        <v>62894</v>
      </c>
      <c r="G218" s="383">
        <f t="shared" si="405"/>
        <v>172279</v>
      </c>
      <c r="H218" s="383">
        <f t="shared" si="405"/>
        <v>13236</v>
      </c>
      <c r="I218" s="383">
        <f t="shared" si="405"/>
        <v>4125</v>
      </c>
      <c r="J218" s="383">
        <f t="shared" si="405"/>
        <v>17809</v>
      </c>
      <c r="K218" s="383">
        <f t="shared" si="405"/>
        <v>12291</v>
      </c>
      <c r="L218" s="383">
        <f t="shared" si="405"/>
        <v>16391</v>
      </c>
      <c r="M218" s="383">
        <f t="shared" si="405"/>
        <v>34646</v>
      </c>
      <c r="N218" s="383">
        <f t="shared" si="405"/>
        <v>2376</v>
      </c>
      <c r="O218" s="383">
        <f t="shared" si="405"/>
        <v>11730</v>
      </c>
      <c r="P218" s="383">
        <f t="shared" si="405"/>
        <v>867</v>
      </c>
      <c r="Q218" s="383">
        <f t="shared" si="405"/>
        <v>7505</v>
      </c>
      <c r="R218" s="383">
        <f t="shared" si="405"/>
        <v>12001</v>
      </c>
      <c r="S218" s="383">
        <f t="shared" si="405"/>
        <v>4408</v>
      </c>
      <c r="T218" s="383">
        <f t="shared" si="405"/>
        <v>5475</v>
      </c>
      <c r="U218" s="383">
        <f t="shared" si="405"/>
        <v>4580</v>
      </c>
      <c r="V218" s="383">
        <f t="shared" si="405"/>
        <v>578</v>
      </c>
      <c r="W218" s="383">
        <f t="shared" si="405"/>
        <v>9719</v>
      </c>
      <c r="X218" s="383">
        <f t="shared" si="405"/>
        <v>8760</v>
      </c>
      <c r="Y218" s="383">
        <f t="shared" si="405"/>
        <v>24</v>
      </c>
      <c r="Z218" s="383">
        <f t="shared" si="405"/>
        <v>36</v>
      </c>
      <c r="AA218" s="383">
        <f t="shared" si="405"/>
        <v>4370</v>
      </c>
      <c r="AB218" s="1159">
        <f t="shared" si="405"/>
        <v>720</v>
      </c>
      <c r="AC218" s="1159">
        <f t="shared" si="405"/>
        <v>403</v>
      </c>
      <c r="AD218" s="1159">
        <f t="shared" si="405"/>
        <v>229</v>
      </c>
      <c r="AE218" s="1168" t="str">
        <f t="shared" si="104"/>
        <v>TRUE</v>
      </c>
      <c r="AF218" s="1168" t="str">
        <f t="shared" si="105"/>
        <v>TRUE</v>
      </c>
      <c r="AG218" s="1168" t="str">
        <f t="shared" si="106"/>
        <v>TRUE</v>
      </c>
    </row>
    <row r="219" spans="1:16384" ht="15" customHeight="1" thickBot="1" x14ac:dyDescent="0.4">
      <c r="A219" s="376" t="s">
        <v>258</v>
      </c>
      <c r="B219" s="378">
        <f>B218/B201</f>
        <v>0.43286562205080609</v>
      </c>
      <c r="C219" s="378">
        <f t="shared" ref="C219:AA219" si="406">C218/C201</f>
        <v>0.14471860271693929</v>
      </c>
      <c r="D219" s="378">
        <f t="shared" si="406"/>
        <v>0.22845572896330921</v>
      </c>
      <c r="E219" s="378">
        <f t="shared" si="406"/>
        <v>0.39646359198836556</v>
      </c>
      <c r="F219" s="378">
        <f t="shared" si="406"/>
        <v>0.75735754539762057</v>
      </c>
      <c r="G219" s="378">
        <f t="shared" si="406"/>
        <v>0.27541505135686023</v>
      </c>
      <c r="H219" s="378">
        <f t="shared" si="406"/>
        <v>0.41344411819828825</v>
      </c>
      <c r="I219" s="378">
        <f t="shared" si="406"/>
        <v>0.32585512283750689</v>
      </c>
      <c r="J219" s="378">
        <f t="shared" si="406"/>
        <v>0.37922149823261359</v>
      </c>
      <c r="K219" s="378">
        <f t="shared" si="406"/>
        <v>0.78122417847835757</v>
      </c>
      <c r="L219" s="378">
        <f t="shared" si="406"/>
        <v>0.8468175242818764</v>
      </c>
      <c r="M219" s="378">
        <f t="shared" si="406"/>
        <v>0.71383537653239926</v>
      </c>
      <c r="N219" s="378">
        <f t="shared" si="406"/>
        <v>0.13532292971864676</v>
      </c>
      <c r="O219" s="378">
        <f t="shared" si="406"/>
        <v>0.20432692307692307</v>
      </c>
      <c r="P219" s="378">
        <f t="shared" si="406"/>
        <v>0.2650565576276368</v>
      </c>
      <c r="Q219" s="378">
        <f t="shared" si="406"/>
        <v>0.38904152195324243</v>
      </c>
      <c r="R219" s="378">
        <f t="shared" si="406"/>
        <v>0.20514529914529914</v>
      </c>
      <c r="S219" s="378">
        <f t="shared" si="406"/>
        <v>0.33806273487230615</v>
      </c>
      <c r="T219" s="378">
        <f t="shared" si="406"/>
        <v>0.53186322129395769</v>
      </c>
      <c r="U219" s="378">
        <f t="shared" si="406"/>
        <v>0.81932021466905192</v>
      </c>
      <c r="V219" s="378">
        <f t="shared" si="406"/>
        <v>0.13193334855055924</v>
      </c>
      <c r="W219" s="378">
        <f t="shared" si="406"/>
        <v>1.1542755344418052</v>
      </c>
      <c r="X219" s="378">
        <f t="shared" si="406"/>
        <v>0.75335397316821462</v>
      </c>
      <c r="Y219" s="378">
        <f t="shared" si="406"/>
        <v>2.7929710229256371E-3</v>
      </c>
      <c r="Z219" s="378">
        <f t="shared" si="406"/>
        <v>1.4784394250513346E-3</v>
      </c>
      <c r="AA219" s="378">
        <f t="shared" si="406"/>
        <v>8.3558003021090274E-2</v>
      </c>
      <c r="AB219" s="382"/>
      <c r="AC219" s="382"/>
      <c r="AD219" s="382"/>
      <c r="AE219" s="1168"/>
      <c r="AF219" s="1168"/>
      <c r="AG219" s="1168"/>
    </row>
    <row r="220" spans="1:16384" s="273" customFormat="1" ht="15.5" x14ac:dyDescent="0.35">
      <c r="A220" s="361" t="s">
        <v>658</v>
      </c>
      <c r="B220" s="362"/>
      <c r="C220" s="362"/>
      <c r="D220" s="362"/>
      <c r="E220" s="362"/>
      <c r="F220" s="362"/>
      <c r="G220" s="363"/>
      <c r="H220" s="362"/>
      <c r="I220" s="362"/>
      <c r="J220" s="362"/>
      <c r="K220" s="362"/>
      <c r="L220" s="362"/>
      <c r="M220" s="362"/>
      <c r="N220" s="362"/>
      <c r="O220" s="362"/>
      <c r="P220" s="362"/>
      <c r="Q220" s="362"/>
      <c r="R220" s="362"/>
      <c r="S220" s="362"/>
      <c r="T220" s="362"/>
      <c r="U220" s="362"/>
      <c r="V220" s="362"/>
      <c r="W220" s="362"/>
      <c r="X220" s="362"/>
      <c r="Y220" s="362"/>
      <c r="Z220" s="362"/>
      <c r="AA220" s="362"/>
      <c r="AB220" s="362"/>
      <c r="AC220" s="362"/>
      <c r="AD220" s="362"/>
      <c r="AE220" s="1168"/>
      <c r="AF220" s="1168"/>
      <c r="AG220" s="1168"/>
    </row>
    <row r="221" spans="1:16384" s="274" customFormat="1" ht="13" x14ac:dyDescent="0.3">
      <c r="A221" s="407" t="s">
        <v>659</v>
      </c>
      <c r="B221" s="383">
        <f>B48+B91+B135+B178</f>
        <v>230746</v>
      </c>
      <c r="C221" s="383">
        <f t="shared" ref="C221:BN221" si="407">C48+C91+C135+C178</f>
        <v>1024</v>
      </c>
      <c r="D221" s="383">
        <f t="shared" si="407"/>
        <v>60272</v>
      </c>
      <c r="E221" s="383">
        <f t="shared" si="407"/>
        <v>134994</v>
      </c>
      <c r="F221" s="383">
        <f t="shared" si="407"/>
        <v>34456</v>
      </c>
      <c r="G221" s="383">
        <f>G48+G91+G135+G178</f>
        <v>278389</v>
      </c>
      <c r="H221" s="383">
        <f t="shared" si="407"/>
        <v>4887</v>
      </c>
      <c r="I221" s="383">
        <f t="shared" si="407"/>
        <v>9909</v>
      </c>
      <c r="J221" s="383">
        <f t="shared" si="407"/>
        <v>37010</v>
      </c>
      <c r="K221" s="383">
        <f t="shared" si="407"/>
        <v>12119</v>
      </c>
      <c r="L221" s="383">
        <f t="shared" si="407"/>
        <v>5755</v>
      </c>
      <c r="M221" s="383">
        <f t="shared" si="407"/>
        <v>13008</v>
      </c>
      <c r="N221" s="383">
        <f t="shared" si="407"/>
        <v>137</v>
      </c>
      <c r="O221" s="383">
        <f t="shared" si="407"/>
        <v>55376</v>
      </c>
      <c r="P221" s="383">
        <f t="shared" si="407"/>
        <v>2703</v>
      </c>
      <c r="Q221" s="383">
        <f t="shared" si="407"/>
        <v>14715</v>
      </c>
      <c r="R221" s="383">
        <f t="shared" si="407"/>
        <v>48883</v>
      </c>
      <c r="S221" s="383">
        <f t="shared" si="407"/>
        <v>7614</v>
      </c>
      <c r="T221" s="383">
        <f t="shared" si="407"/>
        <v>8678</v>
      </c>
      <c r="U221" s="383">
        <f t="shared" si="407"/>
        <v>3806</v>
      </c>
      <c r="V221" s="383">
        <f t="shared" si="407"/>
        <v>804</v>
      </c>
      <c r="W221" s="383">
        <f t="shared" si="407"/>
        <v>1818</v>
      </c>
      <c r="X221" s="383">
        <f t="shared" si="407"/>
        <v>3524</v>
      </c>
      <c r="Y221" s="383">
        <f t="shared" si="407"/>
        <v>7428</v>
      </c>
      <c r="Z221" s="383">
        <f t="shared" si="407"/>
        <v>471</v>
      </c>
      <c r="AA221" s="383">
        <f t="shared" si="407"/>
        <v>16935</v>
      </c>
      <c r="AB221" s="383">
        <f t="shared" si="407"/>
        <v>529</v>
      </c>
      <c r="AC221" s="383">
        <f t="shared" si="407"/>
        <v>204</v>
      </c>
      <c r="AD221" s="383">
        <f>AD48+AD91+AD135+AD178</f>
        <v>22076</v>
      </c>
      <c r="AE221" s="1168" t="str">
        <f t="shared" si="104"/>
        <v>TRUE</v>
      </c>
      <c r="AF221" s="1168" t="str">
        <f t="shared" si="105"/>
        <v>TRUE</v>
      </c>
      <c r="AG221" s="1168" t="str">
        <f t="shared" si="106"/>
        <v>TRUE</v>
      </c>
      <c r="AH221" s="383">
        <f t="shared" si="407"/>
        <v>0</v>
      </c>
      <c r="AI221" s="383">
        <f t="shared" si="407"/>
        <v>0</v>
      </c>
      <c r="AJ221" s="383">
        <f t="shared" si="407"/>
        <v>0</v>
      </c>
      <c r="AK221" s="383">
        <f t="shared" si="407"/>
        <v>0</v>
      </c>
      <c r="AL221" s="383">
        <f t="shared" si="407"/>
        <v>0</v>
      </c>
      <c r="AM221" s="383">
        <f t="shared" si="407"/>
        <v>0</v>
      </c>
      <c r="AN221" s="383">
        <f t="shared" si="407"/>
        <v>0</v>
      </c>
      <c r="AO221" s="383">
        <f t="shared" si="407"/>
        <v>0</v>
      </c>
      <c r="AP221" s="383">
        <f t="shared" si="407"/>
        <v>0</v>
      </c>
      <c r="AQ221" s="383">
        <f t="shared" si="407"/>
        <v>0</v>
      </c>
      <c r="AR221" s="383">
        <f t="shared" si="407"/>
        <v>0</v>
      </c>
      <c r="AS221" s="383">
        <f t="shared" si="407"/>
        <v>0</v>
      </c>
      <c r="AT221" s="383">
        <f t="shared" si="407"/>
        <v>0</v>
      </c>
      <c r="AU221" s="383">
        <f t="shared" si="407"/>
        <v>0</v>
      </c>
      <c r="AV221" s="383">
        <f t="shared" si="407"/>
        <v>0</v>
      </c>
      <c r="AW221" s="383">
        <f t="shared" si="407"/>
        <v>0</v>
      </c>
      <c r="AX221" s="383">
        <f t="shared" si="407"/>
        <v>0</v>
      </c>
      <c r="AY221" s="383">
        <f t="shared" si="407"/>
        <v>0</v>
      </c>
      <c r="AZ221" s="383">
        <f t="shared" si="407"/>
        <v>0</v>
      </c>
      <c r="BA221" s="383">
        <f t="shared" si="407"/>
        <v>0</v>
      </c>
      <c r="BB221" s="383">
        <f t="shared" si="407"/>
        <v>0</v>
      </c>
      <c r="BC221" s="383">
        <f t="shared" si="407"/>
        <v>0</v>
      </c>
      <c r="BD221" s="383">
        <f t="shared" si="407"/>
        <v>0</v>
      </c>
      <c r="BE221" s="383">
        <f t="shared" si="407"/>
        <v>0</v>
      </c>
      <c r="BF221" s="383">
        <f t="shared" si="407"/>
        <v>0</v>
      </c>
      <c r="BG221" s="383">
        <f t="shared" si="407"/>
        <v>0</v>
      </c>
      <c r="BH221" s="383">
        <f t="shared" si="407"/>
        <v>0</v>
      </c>
      <c r="BI221" s="383">
        <f t="shared" si="407"/>
        <v>0</v>
      </c>
      <c r="BJ221" s="383">
        <f t="shared" si="407"/>
        <v>0</v>
      </c>
      <c r="BK221" s="383">
        <f t="shared" si="407"/>
        <v>0</v>
      </c>
      <c r="BL221" s="383">
        <f t="shared" si="407"/>
        <v>0</v>
      </c>
      <c r="BM221" s="383">
        <f t="shared" si="407"/>
        <v>0</v>
      </c>
      <c r="BN221" s="383">
        <f t="shared" si="407"/>
        <v>0</v>
      </c>
      <c r="BO221" s="383">
        <f t="shared" ref="BO221:DZ221" si="408">BO48+BO91+BO135+BO178</f>
        <v>0</v>
      </c>
      <c r="BP221" s="383">
        <f t="shared" si="408"/>
        <v>0</v>
      </c>
      <c r="BQ221" s="383">
        <f t="shared" si="408"/>
        <v>0</v>
      </c>
      <c r="BR221" s="383">
        <f t="shared" si="408"/>
        <v>0</v>
      </c>
      <c r="BS221" s="383">
        <f t="shared" si="408"/>
        <v>0</v>
      </c>
      <c r="BT221" s="383">
        <f t="shared" si="408"/>
        <v>0</v>
      </c>
      <c r="BU221" s="383">
        <f t="shared" si="408"/>
        <v>0</v>
      </c>
      <c r="BV221" s="383">
        <f t="shared" si="408"/>
        <v>0</v>
      </c>
      <c r="BW221" s="383">
        <f t="shared" si="408"/>
        <v>0</v>
      </c>
      <c r="BX221" s="383">
        <f t="shared" si="408"/>
        <v>0</v>
      </c>
      <c r="BY221" s="383">
        <f t="shared" si="408"/>
        <v>0</v>
      </c>
      <c r="BZ221" s="383">
        <f t="shared" si="408"/>
        <v>0</v>
      </c>
      <c r="CA221" s="383">
        <f t="shared" si="408"/>
        <v>0</v>
      </c>
      <c r="CB221" s="383">
        <f t="shared" si="408"/>
        <v>0</v>
      </c>
      <c r="CC221" s="383">
        <f t="shared" si="408"/>
        <v>0</v>
      </c>
      <c r="CD221" s="383">
        <f t="shared" si="408"/>
        <v>0</v>
      </c>
      <c r="CE221" s="383">
        <f t="shared" si="408"/>
        <v>0</v>
      </c>
      <c r="CF221" s="383">
        <f t="shared" si="408"/>
        <v>0</v>
      </c>
      <c r="CG221" s="383">
        <f t="shared" si="408"/>
        <v>0</v>
      </c>
      <c r="CH221" s="383">
        <f t="shared" si="408"/>
        <v>0</v>
      </c>
      <c r="CI221" s="383">
        <f t="shared" si="408"/>
        <v>0</v>
      </c>
      <c r="CJ221" s="383">
        <f t="shared" si="408"/>
        <v>0</v>
      </c>
      <c r="CK221" s="383">
        <f t="shared" si="408"/>
        <v>0</v>
      </c>
      <c r="CL221" s="383">
        <f t="shared" si="408"/>
        <v>0</v>
      </c>
      <c r="CM221" s="383">
        <f t="shared" si="408"/>
        <v>0</v>
      </c>
      <c r="CN221" s="383">
        <f t="shared" si="408"/>
        <v>0</v>
      </c>
      <c r="CO221" s="383">
        <f t="shared" si="408"/>
        <v>0</v>
      </c>
      <c r="CP221" s="383">
        <f t="shared" si="408"/>
        <v>0</v>
      </c>
      <c r="CQ221" s="383">
        <f t="shared" si="408"/>
        <v>0</v>
      </c>
      <c r="CR221" s="383">
        <f t="shared" si="408"/>
        <v>0</v>
      </c>
      <c r="CS221" s="383">
        <f t="shared" si="408"/>
        <v>0</v>
      </c>
      <c r="CT221" s="383">
        <f t="shared" si="408"/>
        <v>0</v>
      </c>
      <c r="CU221" s="383">
        <f t="shared" si="408"/>
        <v>0</v>
      </c>
      <c r="CV221" s="383">
        <f t="shared" si="408"/>
        <v>0</v>
      </c>
      <c r="CW221" s="383">
        <f t="shared" si="408"/>
        <v>0</v>
      </c>
      <c r="CX221" s="383">
        <f t="shared" si="408"/>
        <v>0</v>
      </c>
      <c r="CY221" s="383">
        <f t="shared" si="408"/>
        <v>0</v>
      </c>
      <c r="CZ221" s="383">
        <f t="shared" si="408"/>
        <v>0</v>
      </c>
      <c r="DA221" s="383">
        <f t="shared" si="408"/>
        <v>0</v>
      </c>
      <c r="DB221" s="383">
        <f t="shared" si="408"/>
        <v>0</v>
      </c>
      <c r="DC221" s="383">
        <f t="shared" si="408"/>
        <v>0</v>
      </c>
      <c r="DD221" s="383">
        <f t="shared" si="408"/>
        <v>0</v>
      </c>
      <c r="DE221" s="383">
        <f t="shared" si="408"/>
        <v>0</v>
      </c>
      <c r="DF221" s="383">
        <f t="shared" si="408"/>
        <v>0</v>
      </c>
      <c r="DG221" s="383">
        <f t="shared" si="408"/>
        <v>0</v>
      </c>
      <c r="DH221" s="383">
        <f t="shared" si="408"/>
        <v>0</v>
      </c>
      <c r="DI221" s="383">
        <f t="shared" si="408"/>
        <v>0</v>
      </c>
      <c r="DJ221" s="383">
        <f t="shared" si="408"/>
        <v>0</v>
      </c>
      <c r="DK221" s="383">
        <f t="shared" si="408"/>
        <v>0</v>
      </c>
      <c r="DL221" s="383">
        <f t="shared" si="408"/>
        <v>0</v>
      </c>
      <c r="DM221" s="383">
        <f t="shared" si="408"/>
        <v>0</v>
      </c>
      <c r="DN221" s="383">
        <f t="shared" si="408"/>
        <v>0</v>
      </c>
      <c r="DO221" s="383">
        <f t="shared" si="408"/>
        <v>0</v>
      </c>
      <c r="DP221" s="383">
        <f t="shared" si="408"/>
        <v>0</v>
      </c>
      <c r="DQ221" s="383">
        <f t="shared" si="408"/>
        <v>0</v>
      </c>
      <c r="DR221" s="383">
        <f t="shared" si="408"/>
        <v>0</v>
      </c>
      <c r="DS221" s="383">
        <f t="shared" si="408"/>
        <v>0</v>
      </c>
      <c r="DT221" s="383">
        <f t="shared" si="408"/>
        <v>0</v>
      </c>
      <c r="DU221" s="383">
        <f t="shared" si="408"/>
        <v>0</v>
      </c>
      <c r="DV221" s="383">
        <f t="shared" si="408"/>
        <v>0</v>
      </c>
      <c r="DW221" s="383">
        <f t="shared" si="408"/>
        <v>0</v>
      </c>
      <c r="DX221" s="383">
        <f t="shared" si="408"/>
        <v>0</v>
      </c>
      <c r="DY221" s="383">
        <f t="shared" si="408"/>
        <v>0</v>
      </c>
      <c r="DZ221" s="383">
        <f t="shared" si="408"/>
        <v>0</v>
      </c>
      <c r="EA221" s="383">
        <f t="shared" ref="EA221:GL221" si="409">EA48+EA91+EA135+EA178</f>
        <v>0</v>
      </c>
      <c r="EB221" s="383">
        <f t="shared" si="409"/>
        <v>0</v>
      </c>
      <c r="EC221" s="383">
        <f t="shared" si="409"/>
        <v>0</v>
      </c>
      <c r="ED221" s="383">
        <f t="shared" si="409"/>
        <v>0</v>
      </c>
      <c r="EE221" s="383">
        <f t="shared" si="409"/>
        <v>0</v>
      </c>
      <c r="EF221" s="383">
        <f t="shared" si="409"/>
        <v>0</v>
      </c>
      <c r="EG221" s="383">
        <f t="shared" si="409"/>
        <v>0</v>
      </c>
      <c r="EH221" s="383">
        <f t="shared" si="409"/>
        <v>0</v>
      </c>
      <c r="EI221" s="383">
        <f t="shared" si="409"/>
        <v>0</v>
      </c>
      <c r="EJ221" s="383">
        <f t="shared" si="409"/>
        <v>0</v>
      </c>
      <c r="EK221" s="383">
        <f t="shared" si="409"/>
        <v>0</v>
      </c>
      <c r="EL221" s="383">
        <f t="shared" si="409"/>
        <v>0</v>
      </c>
      <c r="EM221" s="383">
        <f t="shared" si="409"/>
        <v>0</v>
      </c>
      <c r="EN221" s="383">
        <f t="shared" si="409"/>
        <v>0</v>
      </c>
      <c r="EO221" s="383">
        <f t="shared" si="409"/>
        <v>0</v>
      </c>
      <c r="EP221" s="383">
        <f t="shared" si="409"/>
        <v>0</v>
      </c>
      <c r="EQ221" s="383">
        <f t="shared" si="409"/>
        <v>0</v>
      </c>
      <c r="ER221" s="383">
        <f t="shared" si="409"/>
        <v>0</v>
      </c>
      <c r="ES221" s="383">
        <f t="shared" si="409"/>
        <v>0</v>
      </c>
      <c r="ET221" s="383">
        <f t="shared" si="409"/>
        <v>0</v>
      </c>
      <c r="EU221" s="383">
        <f t="shared" si="409"/>
        <v>0</v>
      </c>
      <c r="EV221" s="383">
        <f t="shared" si="409"/>
        <v>0</v>
      </c>
      <c r="EW221" s="383">
        <f t="shared" si="409"/>
        <v>0</v>
      </c>
      <c r="EX221" s="383">
        <f t="shared" si="409"/>
        <v>0</v>
      </c>
      <c r="EY221" s="383">
        <f t="shared" si="409"/>
        <v>0</v>
      </c>
      <c r="EZ221" s="383">
        <f t="shared" si="409"/>
        <v>0</v>
      </c>
      <c r="FA221" s="383">
        <f t="shared" si="409"/>
        <v>0</v>
      </c>
      <c r="FB221" s="383">
        <f t="shared" si="409"/>
        <v>0</v>
      </c>
      <c r="FC221" s="383">
        <f t="shared" si="409"/>
        <v>0</v>
      </c>
      <c r="FD221" s="383">
        <f t="shared" si="409"/>
        <v>0</v>
      </c>
      <c r="FE221" s="383">
        <f t="shared" si="409"/>
        <v>0</v>
      </c>
      <c r="FF221" s="383">
        <f t="shared" si="409"/>
        <v>0</v>
      </c>
      <c r="FG221" s="383">
        <f t="shared" si="409"/>
        <v>0</v>
      </c>
      <c r="FH221" s="383">
        <f t="shared" si="409"/>
        <v>0</v>
      </c>
      <c r="FI221" s="383">
        <f t="shared" si="409"/>
        <v>0</v>
      </c>
      <c r="FJ221" s="383">
        <f t="shared" si="409"/>
        <v>0</v>
      </c>
      <c r="FK221" s="383">
        <f t="shared" si="409"/>
        <v>0</v>
      </c>
      <c r="FL221" s="383">
        <f t="shared" si="409"/>
        <v>0</v>
      </c>
      <c r="FM221" s="383">
        <f t="shared" si="409"/>
        <v>0</v>
      </c>
      <c r="FN221" s="383">
        <f t="shared" si="409"/>
        <v>0</v>
      </c>
      <c r="FO221" s="383">
        <f t="shared" si="409"/>
        <v>0</v>
      </c>
      <c r="FP221" s="383">
        <f t="shared" si="409"/>
        <v>0</v>
      </c>
      <c r="FQ221" s="383">
        <f t="shared" si="409"/>
        <v>0</v>
      </c>
      <c r="FR221" s="383">
        <f t="shared" si="409"/>
        <v>0</v>
      </c>
      <c r="FS221" s="383">
        <f t="shared" si="409"/>
        <v>0</v>
      </c>
      <c r="FT221" s="383">
        <f t="shared" si="409"/>
        <v>0</v>
      </c>
      <c r="FU221" s="383">
        <f t="shared" si="409"/>
        <v>0</v>
      </c>
      <c r="FV221" s="383">
        <f t="shared" si="409"/>
        <v>0</v>
      </c>
      <c r="FW221" s="383">
        <f t="shared" si="409"/>
        <v>0</v>
      </c>
      <c r="FX221" s="383">
        <f t="shared" si="409"/>
        <v>0</v>
      </c>
      <c r="FY221" s="383">
        <f t="shared" si="409"/>
        <v>0</v>
      </c>
      <c r="FZ221" s="383">
        <f t="shared" si="409"/>
        <v>0</v>
      </c>
      <c r="GA221" s="383">
        <f t="shared" si="409"/>
        <v>0</v>
      </c>
      <c r="GB221" s="383">
        <f t="shared" si="409"/>
        <v>0</v>
      </c>
      <c r="GC221" s="383">
        <f t="shared" si="409"/>
        <v>0</v>
      </c>
      <c r="GD221" s="383">
        <f t="shared" si="409"/>
        <v>0</v>
      </c>
      <c r="GE221" s="383">
        <f t="shared" si="409"/>
        <v>0</v>
      </c>
      <c r="GF221" s="383">
        <f t="shared" si="409"/>
        <v>0</v>
      </c>
      <c r="GG221" s="383">
        <f t="shared" si="409"/>
        <v>0</v>
      </c>
      <c r="GH221" s="383">
        <f t="shared" si="409"/>
        <v>0</v>
      </c>
      <c r="GI221" s="383">
        <f t="shared" si="409"/>
        <v>0</v>
      </c>
      <c r="GJ221" s="383">
        <f t="shared" si="409"/>
        <v>0</v>
      </c>
      <c r="GK221" s="383">
        <f t="shared" si="409"/>
        <v>0</v>
      </c>
      <c r="GL221" s="383">
        <f t="shared" si="409"/>
        <v>0</v>
      </c>
      <c r="GM221" s="383">
        <f t="shared" ref="GM221:IX221" si="410">GM48+GM91+GM135+GM178</f>
        <v>0</v>
      </c>
      <c r="GN221" s="383">
        <f t="shared" si="410"/>
        <v>0</v>
      </c>
      <c r="GO221" s="383">
        <f t="shared" si="410"/>
        <v>0</v>
      </c>
      <c r="GP221" s="383">
        <f t="shared" si="410"/>
        <v>0</v>
      </c>
      <c r="GQ221" s="383">
        <f t="shared" si="410"/>
        <v>0</v>
      </c>
      <c r="GR221" s="383">
        <f t="shared" si="410"/>
        <v>0</v>
      </c>
      <c r="GS221" s="383">
        <f t="shared" si="410"/>
        <v>0</v>
      </c>
      <c r="GT221" s="383">
        <f t="shared" si="410"/>
        <v>0</v>
      </c>
      <c r="GU221" s="383">
        <f t="shared" si="410"/>
        <v>0</v>
      </c>
      <c r="GV221" s="383">
        <f t="shared" si="410"/>
        <v>0</v>
      </c>
      <c r="GW221" s="383">
        <f t="shared" si="410"/>
        <v>0</v>
      </c>
      <c r="GX221" s="383">
        <f t="shared" si="410"/>
        <v>0</v>
      </c>
      <c r="GY221" s="383">
        <f t="shared" si="410"/>
        <v>0</v>
      </c>
      <c r="GZ221" s="383">
        <f t="shared" si="410"/>
        <v>0</v>
      </c>
      <c r="HA221" s="383">
        <f t="shared" si="410"/>
        <v>0</v>
      </c>
      <c r="HB221" s="383">
        <f t="shared" si="410"/>
        <v>0</v>
      </c>
      <c r="HC221" s="383">
        <f t="shared" si="410"/>
        <v>0</v>
      </c>
      <c r="HD221" s="383">
        <f t="shared" si="410"/>
        <v>0</v>
      </c>
      <c r="HE221" s="383">
        <f t="shared" si="410"/>
        <v>0</v>
      </c>
      <c r="HF221" s="383">
        <f t="shared" si="410"/>
        <v>0</v>
      </c>
      <c r="HG221" s="383">
        <f t="shared" si="410"/>
        <v>0</v>
      </c>
      <c r="HH221" s="383">
        <f t="shared" si="410"/>
        <v>0</v>
      </c>
      <c r="HI221" s="383">
        <f t="shared" si="410"/>
        <v>0</v>
      </c>
      <c r="HJ221" s="383">
        <f t="shared" si="410"/>
        <v>0</v>
      </c>
      <c r="HK221" s="383">
        <f t="shared" si="410"/>
        <v>0</v>
      </c>
      <c r="HL221" s="383">
        <f t="shared" si="410"/>
        <v>0</v>
      </c>
      <c r="HM221" s="383">
        <f t="shared" si="410"/>
        <v>0</v>
      </c>
      <c r="HN221" s="383">
        <f t="shared" si="410"/>
        <v>0</v>
      </c>
      <c r="HO221" s="383">
        <f t="shared" si="410"/>
        <v>0</v>
      </c>
      <c r="HP221" s="383">
        <f t="shared" si="410"/>
        <v>0</v>
      </c>
      <c r="HQ221" s="383">
        <f t="shared" si="410"/>
        <v>0</v>
      </c>
      <c r="HR221" s="383">
        <f t="shared" si="410"/>
        <v>0</v>
      </c>
      <c r="HS221" s="383">
        <f t="shared" si="410"/>
        <v>0</v>
      </c>
      <c r="HT221" s="383">
        <f t="shared" si="410"/>
        <v>0</v>
      </c>
      <c r="HU221" s="383">
        <f t="shared" si="410"/>
        <v>0</v>
      </c>
      <c r="HV221" s="383">
        <f t="shared" si="410"/>
        <v>0</v>
      </c>
      <c r="HW221" s="383">
        <f t="shared" si="410"/>
        <v>0</v>
      </c>
      <c r="HX221" s="383">
        <f t="shared" si="410"/>
        <v>0</v>
      </c>
      <c r="HY221" s="383">
        <f t="shared" si="410"/>
        <v>0</v>
      </c>
      <c r="HZ221" s="383">
        <f t="shared" si="410"/>
        <v>0</v>
      </c>
      <c r="IA221" s="383">
        <f t="shared" si="410"/>
        <v>0</v>
      </c>
      <c r="IB221" s="383">
        <f t="shared" si="410"/>
        <v>0</v>
      </c>
      <c r="IC221" s="383">
        <f t="shared" si="410"/>
        <v>0</v>
      </c>
      <c r="ID221" s="383">
        <f t="shared" si="410"/>
        <v>0</v>
      </c>
      <c r="IE221" s="383">
        <f t="shared" si="410"/>
        <v>0</v>
      </c>
      <c r="IF221" s="383">
        <f t="shared" si="410"/>
        <v>0</v>
      </c>
      <c r="IG221" s="383">
        <f t="shared" si="410"/>
        <v>0</v>
      </c>
      <c r="IH221" s="383">
        <f t="shared" si="410"/>
        <v>0</v>
      </c>
      <c r="II221" s="383">
        <f t="shared" si="410"/>
        <v>0</v>
      </c>
      <c r="IJ221" s="383">
        <f t="shared" si="410"/>
        <v>0</v>
      </c>
      <c r="IK221" s="383">
        <f t="shared" si="410"/>
        <v>0</v>
      </c>
      <c r="IL221" s="383">
        <f t="shared" si="410"/>
        <v>0</v>
      </c>
      <c r="IM221" s="383">
        <f t="shared" si="410"/>
        <v>0</v>
      </c>
      <c r="IN221" s="383">
        <f t="shared" si="410"/>
        <v>0</v>
      </c>
      <c r="IO221" s="383">
        <f t="shared" si="410"/>
        <v>0</v>
      </c>
      <c r="IP221" s="383">
        <f t="shared" si="410"/>
        <v>0</v>
      </c>
      <c r="IQ221" s="383">
        <f t="shared" si="410"/>
        <v>0</v>
      </c>
      <c r="IR221" s="383">
        <f t="shared" si="410"/>
        <v>0</v>
      </c>
      <c r="IS221" s="383">
        <f t="shared" si="410"/>
        <v>0</v>
      </c>
      <c r="IT221" s="383">
        <f t="shared" si="410"/>
        <v>0</v>
      </c>
      <c r="IU221" s="383">
        <f t="shared" si="410"/>
        <v>0</v>
      </c>
      <c r="IV221" s="383">
        <f t="shared" si="410"/>
        <v>0</v>
      </c>
      <c r="IW221" s="383">
        <f t="shared" si="410"/>
        <v>0</v>
      </c>
      <c r="IX221" s="383">
        <f t="shared" si="410"/>
        <v>0</v>
      </c>
      <c r="IY221" s="383">
        <f t="shared" ref="IY221:LJ221" si="411">IY48+IY91+IY135+IY178</f>
        <v>0</v>
      </c>
      <c r="IZ221" s="383">
        <f t="shared" si="411"/>
        <v>0</v>
      </c>
      <c r="JA221" s="383">
        <f t="shared" si="411"/>
        <v>0</v>
      </c>
      <c r="JB221" s="383">
        <f t="shared" si="411"/>
        <v>0</v>
      </c>
      <c r="JC221" s="383">
        <f t="shared" si="411"/>
        <v>0</v>
      </c>
      <c r="JD221" s="383">
        <f t="shared" si="411"/>
        <v>0</v>
      </c>
      <c r="JE221" s="383">
        <f t="shared" si="411"/>
        <v>0</v>
      </c>
      <c r="JF221" s="383">
        <f t="shared" si="411"/>
        <v>0</v>
      </c>
      <c r="JG221" s="383">
        <f t="shared" si="411"/>
        <v>0</v>
      </c>
      <c r="JH221" s="383">
        <f t="shared" si="411"/>
        <v>0</v>
      </c>
      <c r="JI221" s="383">
        <f t="shared" si="411"/>
        <v>0</v>
      </c>
      <c r="JJ221" s="383">
        <f t="shared" si="411"/>
        <v>0</v>
      </c>
      <c r="JK221" s="383">
        <f t="shared" si="411"/>
        <v>0</v>
      </c>
      <c r="JL221" s="383">
        <f t="shared" si="411"/>
        <v>0</v>
      </c>
      <c r="JM221" s="383">
        <f t="shared" si="411"/>
        <v>0</v>
      </c>
      <c r="JN221" s="383">
        <f t="shared" si="411"/>
        <v>0</v>
      </c>
      <c r="JO221" s="383">
        <f t="shared" si="411"/>
        <v>0</v>
      </c>
      <c r="JP221" s="383">
        <f t="shared" si="411"/>
        <v>0</v>
      </c>
      <c r="JQ221" s="383">
        <f t="shared" si="411"/>
        <v>0</v>
      </c>
      <c r="JR221" s="383">
        <f t="shared" si="411"/>
        <v>0</v>
      </c>
      <c r="JS221" s="383">
        <f t="shared" si="411"/>
        <v>0</v>
      </c>
      <c r="JT221" s="383">
        <f t="shared" si="411"/>
        <v>0</v>
      </c>
      <c r="JU221" s="383">
        <f t="shared" si="411"/>
        <v>0</v>
      </c>
      <c r="JV221" s="383">
        <f t="shared" si="411"/>
        <v>0</v>
      </c>
      <c r="JW221" s="383">
        <f t="shared" si="411"/>
        <v>0</v>
      </c>
      <c r="JX221" s="383">
        <f t="shared" si="411"/>
        <v>0</v>
      </c>
      <c r="JY221" s="383">
        <f t="shared" si="411"/>
        <v>0</v>
      </c>
      <c r="JZ221" s="383">
        <f t="shared" si="411"/>
        <v>0</v>
      </c>
      <c r="KA221" s="383">
        <f t="shared" si="411"/>
        <v>0</v>
      </c>
      <c r="KB221" s="383">
        <f t="shared" si="411"/>
        <v>0</v>
      </c>
      <c r="KC221" s="383">
        <f t="shared" si="411"/>
        <v>0</v>
      </c>
      <c r="KD221" s="383">
        <f t="shared" si="411"/>
        <v>0</v>
      </c>
      <c r="KE221" s="383">
        <f t="shared" si="411"/>
        <v>0</v>
      </c>
      <c r="KF221" s="383">
        <f t="shared" si="411"/>
        <v>0</v>
      </c>
      <c r="KG221" s="383">
        <f t="shared" si="411"/>
        <v>0</v>
      </c>
      <c r="KH221" s="383">
        <f t="shared" si="411"/>
        <v>0</v>
      </c>
      <c r="KI221" s="383">
        <f t="shared" si="411"/>
        <v>0</v>
      </c>
      <c r="KJ221" s="383">
        <f t="shared" si="411"/>
        <v>0</v>
      </c>
      <c r="KK221" s="383">
        <f t="shared" si="411"/>
        <v>0</v>
      </c>
      <c r="KL221" s="383">
        <f t="shared" si="411"/>
        <v>0</v>
      </c>
      <c r="KM221" s="383">
        <f t="shared" si="411"/>
        <v>0</v>
      </c>
      <c r="KN221" s="383">
        <f t="shared" si="411"/>
        <v>0</v>
      </c>
      <c r="KO221" s="383">
        <f t="shared" si="411"/>
        <v>0</v>
      </c>
      <c r="KP221" s="383">
        <f t="shared" si="411"/>
        <v>0</v>
      </c>
      <c r="KQ221" s="383">
        <f t="shared" si="411"/>
        <v>0</v>
      </c>
      <c r="KR221" s="383">
        <f t="shared" si="411"/>
        <v>0</v>
      </c>
      <c r="KS221" s="383">
        <f t="shared" si="411"/>
        <v>0</v>
      </c>
      <c r="KT221" s="383">
        <f t="shared" si="411"/>
        <v>0</v>
      </c>
      <c r="KU221" s="383">
        <f t="shared" si="411"/>
        <v>0</v>
      </c>
      <c r="KV221" s="383">
        <f t="shared" si="411"/>
        <v>0</v>
      </c>
      <c r="KW221" s="383">
        <f t="shared" si="411"/>
        <v>0</v>
      </c>
      <c r="KX221" s="383">
        <f t="shared" si="411"/>
        <v>0</v>
      </c>
      <c r="KY221" s="383">
        <f t="shared" si="411"/>
        <v>0</v>
      </c>
      <c r="KZ221" s="383">
        <f t="shared" si="411"/>
        <v>0</v>
      </c>
      <c r="LA221" s="383">
        <f t="shared" si="411"/>
        <v>0</v>
      </c>
      <c r="LB221" s="383">
        <f t="shared" si="411"/>
        <v>0</v>
      </c>
      <c r="LC221" s="383">
        <f t="shared" si="411"/>
        <v>0</v>
      </c>
      <c r="LD221" s="383">
        <f t="shared" si="411"/>
        <v>0</v>
      </c>
      <c r="LE221" s="383">
        <f t="shared" si="411"/>
        <v>0</v>
      </c>
      <c r="LF221" s="383">
        <f t="shared" si="411"/>
        <v>0</v>
      </c>
      <c r="LG221" s="383">
        <f t="shared" si="411"/>
        <v>0</v>
      </c>
      <c r="LH221" s="383">
        <f t="shared" si="411"/>
        <v>0</v>
      </c>
      <c r="LI221" s="383">
        <f t="shared" si="411"/>
        <v>0</v>
      </c>
      <c r="LJ221" s="383">
        <f t="shared" si="411"/>
        <v>0</v>
      </c>
      <c r="LK221" s="383">
        <f t="shared" ref="LK221:NV221" si="412">LK48+LK91+LK135+LK178</f>
        <v>0</v>
      </c>
      <c r="LL221" s="383">
        <f t="shared" si="412"/>
        <v>0</v>
      </c>
      <c r="LM221" s="383">
        <f t="shared" si="412"/>
        <v>0</v>
      </c>
      <c r="LN221" s="383">
        <f t="shared" si="412"/>
        <v>0</v>
      </c>
      <c r="LO221" s="383">
        <f t="shared" si="412"/>
        <v>0</v>
      </c>
      <c r="LP221" s="383">
        <f t="shared" si="412"/>
        <v>0</v>
      </c>
      <c r="LQ221" s="383">
        <f t="shared" si="412"/>
        <v>0</v>
      </c>
      <c r="LR221" s="383">
        <f t="shared" si="412"/>
        <v>0</v>
      </c>
      <c r="LS221" s="383">
        <f t="shared" si="412"/>
        <v>0</v>
      </c>
      <c r="LT221" s="383">
        <f t="shared" si="412"/>
        <v>0</v>
      </c>
      <c r="LU221" s="383">
        <f t="shared" si="412"/>
        <v>0</v>
      </c>
      <c r="LV221" s="383">
        <f t="shared" si="412"/>
        <v>0</v>
      </c>
      <c r="LW221" s="383">
        <f t="shared" si="412"/>
        <v>0</v>
      </c>
      <c r="LX221" s="383">
        <f t="shared" si="412"/>
        <v>0</v>
      </c>
      <c r="LY221" s="383">
        <f t="shared" si="412"/>
        <v>0</v>
      </c>
      <c r="LZ221" s="383">
        <f t="shared" si="412"/>
        <v>0</v>
      </c>
      <c r="MA221" s="383">
        <f t="shared" si="412"/>
        <v>0</v>
      </c>
      <c r="MB221" s="383">
        <f t="shared" si="412"/>
        <v>0</v>
      </c>
      <c r="MC221" s="383">
        <f t="shared" si="412"/>
        <v>0</v>
      </c>
      <c r="MD221" s="383">
        <f t="shared" si="412"/>
        <v>0</v>
      </c>
      <c r="ME221" s="383">
        <f t="shared" si="412"/>
        <v>0</v>
      </c>
      <c r="MF221" s="383">
        <f t="shared" si="412"/>
        <v>0</v>
      </c>
      <c r="MG221" s="383">
        <f t="shared" si="412"/>
        <v>0</v>
      </c>
      <c r="MH221" s="383">
        <f t="shared" si="412"/>
        <v>0</v>
      </c>
      <c r="MI221" s="383">
        <f t="shared" si="412"/>
        <v>0</v>
      </c>
      <c r="MJ221" s="383">
        <f t="shared" si="412"/>
        <v>0</v>
      </c>
      <c r="MK221" s="383">
        <f t="shared" si="412"/>
        <v>0</v>
      </c>
      <c r="ML221" s="383">
        <f t="shared" si="412"/>
        <v>0</v>
      </c>
      <c r="MM221" s="383">
        <f t="shared" si="412"/>
        <v>0</v>
      </c>
      <c r="MN221" s="383">
        <f t="shared" si="412"/>
        <v>0</v>
      </c>
      <c r="MO221" s="383">
        <f t="shared" si="412"/>
        <v>0</v>
      </c>
      <c r="MP221" s="383">
        <f t="shared" si="412"/>
        <v>0</v>
      </c>
      <c r="MQ221" s="383">
        <f t="shared" si="412"/>
        <v>0</v>
      </c>
      <c r="MR221" s="383">
        <f t="shared" si="412"/>
        <v>0</v>
      </c>
      <c r="MS221" s="383">
        <f t="shared" si="412"/>
        <v>0</v>
      </c>
      <c r="MT221" s="383">
        <f t="shared" si="412"/>
        <v>0</v>
      </c>
      <c r="MU221" s="383">
        <f t="shared" si="412"/>
        <v>0</v>
      </c>
      <c r="MV221" s="383">
        <f t="shared" si="412"/>
        <v>0</v>
      </c>
      <c r="MW221" s="383">
        <f t="shared" si="412"/>
        <v>0</v>
      </c>
      <c r="MX221" s="383">
        <f t="shared" si="412"/>
        <v>0</v>
      </c>
      <c r="MY221" s="383">
        <f t="shared" si="412"/>
        <v>0</v>
      </c>
      <c r="MZ221" s="383">
        <f t="shared" si="412"/>
        <v>0</v>
      </c>
      <c r="NA221" s="383">
        <f t="shared" si="412"/>
        <v>0</v>
      </c>
      <c r="NB221" s="383">
        <f t="shared" si="412"/>
        <v>0</v>
      </c>
      <c r="NC221" s="383">
        <f t="shared" si="412"/>
        <v>0</v>
      </c>
      <c r="ND221" s="383">
        <f t="shared" si="412"/>
        <v>0</v>
      </c>
      <c r="NE221" s="383">
        <f t="shared" si="412"/>
        <v>0</v>
      </c>
      <c r="NF221" s="383">
        <f t="shared" si="412"/>
        <v>0</v>
      </c>
      <c r="NG221" s="383">
        <f t="shared" si="412"/>
        <v>0</v>
      </c>
      <c r="NH221" s="383">
        <f t="shared" si="412"/>
        <v>0</v>
      </c>
      <c r="NI221" s="383">
        <f t="shared" si="412"/>
        <v>0</v>
      </c>
      <c r="NJ221" s="383">
        <f t="shared" si="412"/>
        <v>0</v>
      </c>
      <c r="NK221" s="383">
        <f t="shared" si="412"/>
        <v>0</v>
      </c>
      <c r="NL221" s="383">
        <f t="shared" si="412"/>
        <v>0</v>
      </c>
      <c r="NM221" s="383">
        <f t="shared" si="412"/>
        <v>0</v>
      </c>
      <c r="NN221" s="383">
        <f t="shared" si="412"/>
        <v>0</v>
      </c>
      <c r="NO221" s="383">
        <f t="shared" si="412"/>
        <v>0</v>
      </c>
      <c r="NP221" s="383">
        <f t="shared" si="412"/>
        <v>0</v>
      </c>
      <c r="NQ221" s="383">
        <f t="shared" si="412"/>
        <v>0</v>
      </c>
      <c r="NR221" s="383">
        <f t="shared" si="412"/>
        <v>0</v>
      </c>
      <c r="NS221" s="383">
        <f t="shared" si="412"/>
        <v>0</v>
      </c>
      <c r="NT221" s="383">
        <f t="shared" si="412"/>
        <v>0</v>
      </c>
      <c r="NU221" s="383">
        <f t="shared" si="412"/>
        <v>0</v>
      </c>
      <c r="NV221" s="383">
        <f t="shared" si="412"/>
        <v>0</v>
      </c>
      <c r="NW221" s="383">
        <f t="shared" ref="NW221:QH221" si="413">NW48+NW91+NW135+NW178</f>
        <v>0</v>
      </c>
      <c r="NX221" s="383">
        <f t="shared" si="413"/>
        <v>0</v>
      </c>
      <c r="NY221" s="383">
        <f t="shared" si="413"/>
        <v>0</v>
      </c>
      <c r="NZ221" s="383">
        <f t="shared" si="413"/>
        <v>0</v>
      </c>
      <c r="OA221" s="383">
        <f t="shared" si="413"/>
        <v>0</v>
      </c>
      <c r="OB221" s="383">
        <f t="shared" si="413"/>
        <v>0</v>
      </c>
      <c r="OC221" s="383">
        <f t="shared" si="413"/>
        <v>0</v>
      </c>
      <c r="OD221" s="383">
        <f t="shared" si="413"/>
        <v>0</v>
      </c>
      <c r="OE221" s="383">
        <f t="shared" si="413"/>
        <v>0</v>
      </c>
      <c r="OF221" s="383">
        <f t="shared" si="413"/>
        <v>0</v>
      </c>
      <c r="OG221" s="383">
        <f t="shared" si="413"/>
        <v>0</v>
      </c>
      <c r="OH221" s="383">
        <f t="shared" si="413"/>
        <v>0</v>
      </c>
      <c r="OI221" s="383">
        <f t="shared" si="413"/>
        <v>0</v>
      </c>
      <c r="OJ221" s="383">
        <f t="shared" si="413"/>
        <v>0</v>
      </c>
      <c r="OK221" s="383">
        <f t="shared" si="413"/>
        <v>0</v>
      </c>
      <c r="OL221" s="383">
        <f t="shared" si="413"/>
        <v>0</v>
      </c>
      <c r="OM221" s="383">
        <f t="shared" si="413"/>
        <v>0</v>
      </c>
      <c r="ON221" s="383">
        <f t="shared" si="413"/>
        <v>0</v>
      </c>
      <c r="OO221" s="383">
        <f t="shared" si="413"/>
        <v>0</v>
      </c>
      <c r="OP221" s="383">
        <f t="shared" si="413"/>
        <v>0</v>
      </c>
      <c r="OQ221" s="383">
        <f t="shared" si="413"/>
        <v>0</v>
      </c>
      <c r="OR221" s="383">
        <f t="shared" si="413"/>
        <v>0</v>
      </c>
      <c r="OS221" s="383">
        <f t="shared" si="413"/>
        <v>0</v>
      </c>
      <c r="OT221" s="383">
        <f t="shared" si="413"/>
        <v>0</v>
      </c>
      <c r="OU221" s="383">
        <f t="shared" si="413"/>
        <v>0</v>
      </c>
      <c r="OV221" s="383">
        <f t="shared" si="413"/>
        <v>0</v>
      </c>
      <c r="OW221" s="383">
        <f t="shared" si="413"/>
        <v>0</v>
      </c>
      <c r="OX221" s="383">
        <f t="shared" si="413"/>
        <v>0</v>
      </c>
      <c r="OY221" s="383">
        <f t="shared" si="413"/>
        <v>0</v>
      </c>
      <c r="OZ221" s="383">
        <f t="shared" si="413"/>
        <v>0</v>
      </c>
      <c r="PA221" s="383">
        <f t="shared" si="413"/>
        <v>0</v>
      </c>
      <c r="PB221" s="383">
        <f t="shared" si="413"/>
        <v>0</v>
      </c>
      <c r="PC221" s="383">
        <f t="shared" si="413"/>
        <v>0</v>
      </c>
      <c r="PD221" s="383">
        <f t="shared" si="413"/>
        <v>0</v>
      </c>
      <c r="PE221" s="383">
        <f t="shared" si="413"/>
        <v>0</v>
      </c>
      <c r="PF221" s="383">
        <f t="shared" si="413"/>
        <v>0</v>
      </c>
      <c r="PG221" s="383">
        <f t="shared" si="413"/>
        <v>0</v>
      </c>
      <c r="PH221" s="383">
        <f t="shared" si="413"/>
        <v>0</v>
      </c>
      <c r="PI221" s="383">
        <f t="shared" si="413"/>
        <v>0</v>
      </c>
      <c r="PJ221" s="383">
        <f t="shared" si="413"/>
        <v>0</v>
      </c>
      <c r="PK221" s="383">
        <f t="shared" si="413"/>
        <v>0</v>
      </c>
      <c r="PL221" s="383">
        <f t="shared" si="413"/>
        <v>0</v>
      </c>
      <c r="PM221" s="383">
        <f t="shared" si="413"/>
        <v>0</v>
      </c>
      <c r="PN221" s="383">
        <f t="shared" si="413"/>
        <v>0</v>
      </c>
      <c r="PO221" s="383">
        <f t="shared" si="413"/>
        <v>0</v>
      </c>
      <c r="PP221" s="383">
        <f t="shared" si="413"/>
        <v>0</v>
      </c>
      <c r="PQ221" s="383">
        <f t="shared" si="413"/>
        <v>0</v>
      </c>
      <c r="PR221" s="383">
        <f t="shared" si="413"/>
        <v>0</v>
      </c>
      <c r="PS221" s="383">
        <f t="shared" si="413"/>
        <v>0</v>
      </c>
      <c r="PT221" s="383">
        <f t="shared" si="413"/>
        <v>0</v>
      </c>
      <c r="PU221" s="383">
        <f t="shared" si="413"/>
        <v>0</v>
      </c>
      <c r="PV221" s="383">
        <f t="shared" si="413"/>
        <v>0</v>
      </c>
      <c r="PW221" s="383">
        <f t="shared" si="413"/>
        <v>0</v>
      </c>
      <c r="PX221" s="383">
        <f t="shared" si="413"/>
        <v>0</v>
      </c>
      <c r="PY221" s="383">
        <f t="shared" si="413"/>
        <v>0</v>
      </c>
      <c r="PZ221" s="383">
        <f t="shared" si="413"/>
        <v>0</v>
      </c>
      <c r="QA221" s="383">
        <f t="shared" si="413"/>
        <v>0</v>
      </c>
      <c r="QB221" s="383">
        <f t="shared" si="413"/>
        <v>0</v>
      </c>
      <c r="QC221" s="383">
        <f t="shared" si="413"/>
        <v>0</v>
      </c>
      <c r="QD221" s="383">
        <f t="shared" si="413"/>
        <v>0</v>
      </c>
      <c r="QE221" s="383">
        <f t="shared" si="413"/>
        <v>0</v>
      </c>
      <c r="QF221" s="383">
        <f t="shared" si="413"/>
        <v>0</v>
      </c>
      <c r="QG221" s="383">
        <f t="shared" si="413"/>
        <v>0</v>
      </c>
      <c r="QH221" s="383">
        <f t="shared" si="413"/>
        <v>0</v>
      </c>
      <c r="QI221" s="383">
        <f t="shared" ref="QI221:ST221" si="414">QI48+QI91+QI135+QI178</f>
        <v>0</v>
      </c>
      <c r="QJ221" s="383">
        <f t="shared" si="414"/>
        <v>0</v>
      </c>
      <c r="QK221" s="383">
        <f t="shared" si="414"/>
        <v>0</v>
      </c>
      <c r="QL221" s="383">
        <f t="shared" si="414"/>
        <v>0</v>
      </c>
      <c r="QM221" s="383">
        <f t="shared" si="414"/>
        <v>0</v>
      </c>
      <c r="QN221" s="383">
        <f t="shared" si="414"/>
        <v>0</v>
      </c>
      <c r="QO221" s="383">
        <f t="shared" si="414"/>
        <v>0</v>
      </c>
      <c r="QP221" s="383">
        <f t="shared" si="414"/>
        <v>0</v>
      </c>
      <c r="QQ221" s="383">
        <f t="shared" si="414"/>
        <v>0</v>
      </c>
      <c r="QR221" s="383">
        <f t="shared" si="414"/>
        <v>0</v>
      </c>
      <c r="QS221" s="383">
        <f t="shared" si="414"/>
        <v>0</v>
      </c>
      <c r="QT221" s="383">
        <f t="shared" si="414"/>
        <v>0</v>
      </c>
      <c r="QU221" s="383">
        <f t="shared" si="414"/>
        <v>0</v>
      </c>
      <c r="QV221" s="383">
        <f t="shared" si="414"/>
        <v>0</v>
      </c>
      <c r="QW221" s="383">
        <f t="shared" si="414"/>
        <v>0</v>
      </c>
      <c r="QX221" s="383">
        <f t="shared" si="414"/>
        <v>0</v>
      </c>
      <c r="QY221" s="383">
        <f t="shared" si="414"/>
        <v>0</v>
      </c>
      <c r="QZ221" s="383">
        <f t="shared" si="414"/>
        <v>0</v>
      </c>
      <c r="RA221" s="383">
        <f t="shared" si="414"/>
        <v>0</v>
      </c>
      <c r="RB221" s="383">
        <f t="shared" si="414"/>
        <v>0</v>
      </c>
      <c r="RC221" s="383">
        <f t="shared" si="414"/>
        <v>0</v>
      </c>
      <c r="RD221" s="383">
        <f t="shared" si="414"/>
        <v>0</v>
      </c>
      <c r="RE221" s="383">
        <f t="shared" si="414"/>
        <v>0</v>
      </c>
      <c r="RF221" s="383">
        <f t="shared" si="414"/>
        <v>0</v>
      </c>
      <c r="RG221" s="383">
        <f t="shared" si="414"/>
        <v>0</v>
      </c>
      <c r="RH221" s="383">
        <f t="shared" si="414"/>
        <v>0</v>
      </c>
      <c r="RI221" s="383">
        <f t="shared" si="414"/>
        <v>0</v>
      </c>
      <c r="RJ221" s="383">
        <f t="shared" si="414"/>
        <v>0</v>
      </c>
      <c r="RK221" s="383">
        <f t="shared" si="414"/>
        <v>0</v>
      </c>
      <c r="RL221" s="383">
        <f t="shared" si="414"/>
        <v>0</v>
      </c>
      <c r="RM221" s="383">
        <f t="shared" si="414"/>
        <v>0</v>
      </c>
      <c r="RN221" s="383">
        <f t="shared" si="414"/>
        <v>0</v>
      </c>
      <c r="RO221" s="383">
        <f t="shared" si="414"/>
        <v>0</v>
      </c>
      <c r="RP221" s="383">
        <f t="shared" si="414"/>
        <v>0</v>
      </c>
      <c r="RQ221" s="383">
        <f t="shared" si="414"/>
        <v>0</v>
      </c>
      <c r="RR221" s="383">
        <f t="shared" si="414"/>
        <v>0</v>
      </c>
      <c r="RS221" s="383">
        <f t="shared" si="414"/>
        <v>0</v>
      </c>
      <c r="RT221" s="383">
        <f t="shared" si="414"/>
        <v>0</v>
      </c>
      <c r="RU221" s="383">
        <f t="shared" si="414"/>
        <v>0</v>
      </c>
      <c r="RV221" s="383">
        <f t="shared" si="414"/>
        <v>0</v>
      </c>
      <c r="RW221" s="383">
        <f t="shared" si="414"/>
        <v>0</v>
      </c>
      <c r="RX221" s="383">
        <f t="shared" si="414"/>
        <v>0</v>
      </c>
      <c r="RY221" s="383">
        <f t="shared" si="414"/>
        <v>0</v>
      </c>
      <c r="RZ221" s="383">
        <f t="shared" si="414"/>
        <v>0</v>
      </c>
      <c r="SA221" s="383">
        <f t="shared" si="414"/>
        <v>0</v>
      </c>
      <c r="SB221" s="383">
        <f t="shared" si="414"/>
        <v>0</v>
      </c>
      <c r="SC221" s="383">
        <f t="shared" si="414"/>
        <v>0</v>
      </c>
      <c r="SD221" s="383">
        <f t="shared" si="414"/>
        <v>0</v>
      </c>
      <c r="SE221" s="383">
        <f t="shared" si="414"/>
        <v>0</v>
      </c>
      <c r="SF221" s="383">
        <f t="shared" si="414"/>
        <v>0</v>
      </c>
      <c r="SG221" s="383">
        <f t="shared" si="414"/>
        <v>0</v>
      </c>
      <c r="SH221" s="383">
        <f t="shared" si="414"/>
        <v>0</v>
      </c>
      <c r="SI221" s="383">
        <f t="shared" si="414"/>
        <v>0</v>
      </c>
      <c r="SJ221" s="383">
        <f t="shared" si="414"/>
        <v>0</v>
      </c>
      <c r="SK221" s="383">
        <f t="shared" si="414"/>
        <v>0</v>
      </c>
      <c r="SL221" s="383">
        <f t="shared" si="414"/>
        <v>0</v>
      </c>
      <c r="SM221" s="383">
        <f t="shared" si="414"/>
        <v>0</v>
      </c>
      <c r="SN221" s="383">
        <f t="shared" si="414"/>
        <v>0</v>
      </c>
      <c r="SO221" s="383">
        <f t="shared" si="414"/>
        <v>0</v>
      </c>
      <c r="SP221" s="383">
        <f t="shared" si="414"/>
        <v>0</v>
      </c>
      <c r="SQ221" s="383">
        <f t="shared" si="414"/>
        <v>0</v>
      </c>
      <c r="SR221" s="383">
        <f t="shared" si="414"/>
        <v>0</v>
      </c>
      <c r="SS221" s="383">
        <f t="shared" si="414"/>
        <v>0</v>
      </c>
      <c r="ST221" s="383">
        <f t="shared" si="414"/>
        <v>0</v>
      </c>
      <c r="SU221" s="383">
        <f t="shared" ref="SU221:VF221" si="415">SU48+SU91+SU135+SU178</f>
        <v>0</v>
      </c>
      <c r="SV221" s="383">
        <f t="shared" si="415"/>
        <v>0</v>
      </c>
      <c r="SW221" s="383">
        <f t="shared" si="415"/>
        <v>0</v>
      </c>
      <c r="SX221" s="383">
        <f t="shared" si="415"/>
        <v>0</v>
      </c>
      <c r="SY221" s="383">
        <f t="shared" si="415"/>
        <v>0</v>
      </c>
      <c r="SZ221" s="383">
        <f t="shared" si="415"/>
        <v>0</v>
      </c>
      <c r="TA221" s="383">
        <f t="shared" si="415"/>
        <v>0</v>
      </c>
      <c r="TB221" s="383">
        <f t="shared" si="415"/>
        <v>0</v>
      </c>
      <c r="TC221" s="383">
        <f t="shared" si="415"/>
        <v>0</v>
      </c>
      <c r="TD221" s="383">
        <f t="shared" si="415"/>
        <v>0</v>
      </c>
      <c r="TE221" s="383">
        <f t="shared" si="415"/>
        <v>0</v>
      </c>
      <c r="TF221" s="383">
        <f t="shared" si="415"/>
        <v>0</v>
      </c>
      <c r="TG221" s="383">
        <f t="shared" si="415"/>
        <v>0</v>
      </c>
      <c r="TH221" s="383">
        <f t="shared" si="415"/>
        <v>0</v>
      </c>
      <c r="TI221" s="383">
        <f t="shared" si="415"/>
        <v>0</v>
      </c>
      <c r="TJ221" s="383">
        <f t="shared" si="415"/>
        <v>0</v>
      </c>
      <c r="TK221" s="383">
        <f t="shared" si="415"/>
        <v>0</v>
      </c>
      <c r="TL221" s="383">
        <f t="shared" si="415"/>
        <v>0</v>
      </c>
      <c r="TM221" s="383">
        <f t="shared" si="415"/>
        <v>0</v>
      </c>
      <c r="TN221" s="383">
        <f t="shared" si="415"/>
        <v>0</v>
      </c>
      <c r="TO221" s="383">
        <f t="shared" si="415"/>
        <v>0</v>
      </c>
      <c r="TP221" s="383">
        <f t="shared" si="415"/>
        <v>0</v>
      </c>
      <c r="TQ221" s="383">
        <f t="shared" si="415"/>
        <v>0</v>
      </c>
      <c r="TR221" s="383">
        <f t="shared" si="415"/>
        <v>0</v>
      </c>
      <c r="TS221" s="383">
        <f t="shared" si="415"/>
        <v>0</v>
      </c>
      <c r="TT221" s="383">
        <f t="shared" si="415"/>
        <v>0</v>
      </c>
      <c r="TU221" s="383">
        <f t="shared" si="415"/>
        <v>0</v>
      </c>
      <c r="TV221" s="383">
        <f t="shared" si="415"/>
        <v>0</v>
      </c>
      <c r="TW221" s="383">
        <f t="shared" si="415"/>
        <v>0</v>
      </c>
      <c r="TX221" s="383">
        <f t="shared" si="415"/>
        <v>0</v>
      </c>
      <c r="TY221" s="383">
        <f t="shared" si="415"/>
        <v>0</v>
      </c>
      <c r="TZ221" s="383">
        <f t="shared" si="415"/>
        <v>0</v>
      </c>
      <c r="UA221" s="383">
        <f t="shared" si="415"/>
        <v>0</v>
      </c>
      <c r="UB221" s="383">
        <f t="shared" si="415"/>
        <v>0</v>
      </c>
      <c r="UC221" s="383">
        <f t="shared" si="415"/>
        <v>0</v>
      </c>
      <c r="UD221" s="383">
        <f t="shared" si="415"/>
        <v>0</v>
      </c>
      <c r="UE221" s="383">
        <f t="shared" si="415"/>
        <v>0</v>
      </c>
      <c r="UF221" s="383">
        <f t="shared" si="415"/>
        <v>0</v>
      </c>
      <c r="UG221" s="383">
        <f t="shared" si="415"/>
        <v>0</v>
      </c>
      <c r="UH221" s="383">
        <f t="shared" si="415"/>
        <v>0</v>
      </c>
      <c r="UI221" s="383">
        <f t="shared" si="415"/>
        <v>0</v>
      </c>
      <c r="UJ221" s="383">
        <f t="shared" si="415"/>
        <v>0</v>
      </c>
      <c r="UK221" s="383">
        <f t="shared" si="415"/>
        <v>0</v>
      </c>
      <c r="UL221" s="383">
        <f t="shared" si="415"/>
        <v>0</v>
      </c>
      <c r="UM221" s="383">
        <f t="shared" si="415"/>
        <v>0</v>
      </c>
      <c r="UN221" s="383">
        <f t="shared" si="415"/>
        <v>0</v>
      </c>
      <c r="UO221" s="383">
        <f t="shared" si="415"/>
        <v>0</v>
      </c>
      <c r="UP221" s="383">
        <f t="shared" si="415"/>
        <v>0</v>
      </c>
      <c r="UQ221" s="383">
        <f t="shared" si="415"/>
        <v>0</v>
      </c>
      <c r="UR221" s="383">
        <f t="shared" si="415"/>
        <v>0</v>
      </c>
      <c r="US221" s="383">
        <f t="shared" si="415"/>
        <v>0</v>
      </c>
      <c r="UT221" s="383">
        <f t="shared" si="415"/>
        <v>0</v>
      </c>
      <c r="UU221" s="383">
        <f t="shared" si="415"/>
        <v>0</v>
      </c>
      <c r="UV221" s="383">
        <f t="shared" si="415"/>
        <v>0</v>
      </c>
      <c r="UW221" s="383">
        <f t="shared" si="415"/>
        <v>0</v>
      </c>
      <c r="UX221" s="383">
        <f t="shared" si="415"/>
        <v>0</v>
      </c>
      <c r="UY221" s="383">
        <f t="shared" si="415"/>
        <v>0</v>
      </c>
      <c r="UZ221" s="383">
        <f t="shared" si="415"/>
        <v>0</v>
      </c>
      <c r="VA221" s="383">
        <f t="shared" si="415"/>
        <v>0</v>
      </c>
      <c r="VB221" s="383">
        <f t="shared" si="415"/>
        <v>0</v>
      </c>
      <c r="VC221" s="383">
        <f t="shared" si="415"/>
        <v>0</v>
      </c>
      <c r="VD221" s="383">
        <f t="shared" si="415"/>
        <v>0</v>
      </c>
      <c r="VE221" s="383">
        <f t="shared" si="415"/>
        <v>0</v>
      </c>
      <c r="VF221" s="383">
        <f t="shared" si="415"/>
        <v>0</v>
      </c>
      <c r="VG221" s="383">
        <f t="shared" ref="VG221:XR221" si="416">VG48+VG91+VG135+VG178</f>
        <v>0</v>
      </c>
      <c r="VH221" s="383">
        <f t="shared" si="416"/>
        <v>0</v>
      </c>
      <c r="VI221" s="383">
        <f t="shared" si="416"/>
        <v>0</v>
      </c>
      <c r="VJ221" s="383">
        <f t="shared" si="416"/>
        <v>0</v>
      </c>
      <c r="VK221" s="383">
        <f t="shared" si="416"/>
        <v>0</v>
      </c>
      <c r="VL221" s="383">
        <f t="shared" si="416"/>
        <v>0</v>
      </c>
      <c r="VM221" s="383">
        <f t="shared" si="416"/>
        <v>0</v>
      </c>
      <c r="VN221" s="383">
        <f t="shared" si="416"/>
        <v>0</v>
      </c>
      <c r="VO221" s="383">
        <f t="shared" si="416"/>
        <v>0</v>
      </c>
      <c r="VP221" s="383">
        <f t="shared" si="416"/>
        <v>0</v>
      </c>
      <c r="VQ221" s="383">
        <f t="shared" si="416"/>
        <v>0</v>
      </c>
      <c r="VR221" s="383">
        <f t="shared" si="416"/>
        <v>0</v>
      </c>
      <c r="VS221" s="383">
        <f t="shared" si="416"/>
        <v>0</v>
      </c>
      <c r="VT221" s="383">
        <f t="shared" si="416"/>
        <v>0</v>
      </c>
      <c r="VU221" s="383">
        <f t="shared" si="416"/>
        <v>0</v>
      </c>
      <c r="VV221" s="383">
        <f t="shared" si="416"/>
        <v>0</v>
      </c>
      <c r="VW221" s="383">
        <f t="shared" si="416"/>
        <v>0</v>
      </c>
      <c r="VX221" s="383">
        <f t="shared" si="416"/>
        <v>0</v>
      </c>
      <c r="VY221" s="383">
        <f t="shared" si="416"/>
        <v>0</v>
      </c>
      <c r="VZ221" s="383">
        <f t="shared" si="416"/>
        <v>0</v>
      </c>
      <c r="WA221" s="383">
        <f t="shared" si="416"/>
        <v>0</v>
      </c>
      <c r="WB221" s="383">
        <f t="shared" si="416"/>
        <v>0</v>
      </c>
      <c r="WC221" s="383">
        <f t="shared" si="416"/>
        <v>0</v>
      </c>
      <c r="WD221" s="383">
        <f t="shared" si="416"/>
        <v>0</v>
      </c>
      <c r="WE221" s="383">
        <f t="shared" si="416"/>
        <v>0</v>
      </c>
      <c r="WF221" s="383">
        <f t="shared" si="416"/>
        <v>0</v>
      </c>
      <c r="WG221" s="383">
        <f t="shared" si="416"/>
        <v>0</v>
      </c>
      <c r="WH221" s="383">
        <f t="shared" si="416"/>
        <v>0</v>
      </c>
      <c r="WI221" s="383">
        <f t="shared" si="416"/>
        <v>0</v>
      </c>
      <c r="WJ221" s="383">
        <f t="shared" si="416"/>
        <v>0</v>
      </c>
      <c r="WK221" s="383">
        <f t="shared" si="416"/>
        <v>0</v>
      </c>
      <c r="WL221" s="383">
        <f t="shared" si="416"/>
        <v>0</v>
      </c>
      <c r="WM221" s="383">
        <f t="shared" si="416"/>
        <v>0</v>
      </c>
      <c r="WN221" s="383">
        <f t="shared" si="416"/>
        <v>0</v>
      </c>
      <c r="WO221" s="383">
        <f t="shared" si="416"/>
        <v>0</v>
      </c>
      <c r="WP221" s="383">
        <f t="shared" si="416"/>
        <v>0</v>
      </c>
      <c r="WQ221" s="383">
        <f t="shared" si="416"/>
        <v>0</v>
      </c>
      <c r="WR221" s="383">
        <f t="shared" si="416"/>
        <v>0</v>
      </c>
      <c r="WS221" s="383">
        <f t="shared" si="416"/>
        <v>0</v>
      </c>
      <c r="WT221" s="383">
        <f t="shared" si="416"/>
        <v>0</v>
      </c>
      <c r="WU221" s="383">
        <f t="shared" si="416"/>
        <v>0</v>
      </c>
      <c r="WV221" s="383">
        <f t="shared" si="416"/>
        <v>0</v>
      </c>
      <c r="WW221" s="383">
        <f t="shared" si="416"/>
        <v>0</v>
      </c>
      <c r="WX221" s="383">
        <f t="shared" si="416"/>
        <v>0</v>
      </c>
      <c r="WY221" s="383">
        <f t="shared" si="416"/>
        <v>0</v>
      </c>
      <c r="WZ221" s="383">
        <f t="shared" si="416"/>
        <v>0</v>
      </c>
      <c r="XA221" s="383">
        <f t="shared" si="416"/>
        <v>0</v>
      </c>
      <c r="XB221" s="383">
        <f t="shared" si="416"/>
        <v>0</v>
      </c>
      <c r="XC221" s="383">
        <f t="shared" si="416"/>
        <v>0</v>
      </c>
      <c r="XD221" s="383">
        <f t="shared" si="416"/>
        <v>0</v>
      </c>
      <c r="XE221" s="383">
        <f t="shared" si="416"/>
        <v>0</v>
      </c>
      <c r="XF221" s="383">
        <f t="shared" si="416"/>
        <v>0</v>
      </c>
      <c r="XG221" s="383">
        <f t="shared" si="416"/>
        <v>0</v>
      </c>
      <c r="XH221" s="383">
        <f t="shared" si="416"/>
        <v>0</v>
      </c>
      <c r="XI221" s="383">
        <f t="shared" si="416"/>
        <v>0</v>
      </c>
      <c r="XJ221" s="383">
        <f t="shared" si="416"/>
        <v>0</v>
      </c>
      <c r="XK221" s="383">
        <f t="shared" si="416"/>
        <v>0</v>
      </c>
      <c r="XL221" s="383">
        <f t="shared" si="416"/>
        <v>0</v>
      </c>
      <c r="XM221" s="383">
        <f t="shared" si="416"/>
        <v>0</v>
      </c>
      <c r="XN221" s="383">
        <f t="shared" si="416"/>
        <v>0</v>
      </c>
      <c r="XO221" s="383">
        <f t="shared" si="416"/>
        <v>0</v>
      </c>
      <c r="XP221" s="383">
        <f t="shared" si="416"/>
        <v>0</v>
      </c>
      <c r="XQ221" s="383">
        <f t="shared" si="416"/>
        <v>0</v>
      </c>
      <c r="XR221" s="383">
        <f t="shared" si="416"/>
        <v>0</v>
      </c>
      <c r="XS221" s="383">
        <f t="shared" ref="XS221:AAD221" si="417">XS48+XS91+XS135+XS178</f>
        <v>0</v>
      </c>
      <c r="XT221" s="383">
        <f t="shared" si="417"/>
        <v>0</v>
      </c>
      <c r="XU221" s="383">
        <f t="shared" si="417"/>
        <v>0</v>
      </c>
      <c r="XV221" s="383">
        <f t="shared" si="417"/>
        <v>0</v>
      </c>
      <c r="XW221" s="383">
        <f t="shared" si="417"/>
        <v>0</v>
      </c>
      <c r="XX221" s="383">
        <f t="shared" si="417"/>
        <v>0</v>
      </c>
      <c r="XY221" s="383">
        <f t="shared" si="417"/>
        <v>0</v>
      </c>
      <c r="XZ221" s="383">
        <f t="shared" si="417"/>
        <v>0</v>
      </c>
      <c r="YA221" s="383">
        <f t="shared" si="417"/>
        <v>0</v>
      </c>
      <c r="YB221" s="383">
        <f t="shared" si="417"/>
        <v>0</v>
      </c>
      <c r="YC221" s="383">
        <f t="shared" si="417"/>
        <v>0</v>
      </c>
      <c r="YD221" s="383">
        <f t="shared" si="417"/>
        <v>0</v>
      </c>
      <c r="YE221" s="383">
        <f t="shared" si="417"/>
        <v>0</v>
      </c>
      <c r="YF221" s="383">
        <f t="shared" si="417"/>
        <v>0</v>
      </c>
      <c r="YG221" s="383">
        <f t="shared" si="417"/>
        <v>0</v>
      </c>
      <c r="YH221" s="383">
        <f t="shared" si="417"/>
        <v>0</v>
      </c>
      <c r="YI221" s="383">
        <f t="shared" si="417"/>
        <v>0</v>
      </c>
      <c r="YJ221" s="383">
        <f t="shared" si="417"/>
        <v>0</v>
      </c>
      <c r="YK221" s="383">
        <f t="shared" si="417"/>
        <v>0</v>
      </c>
      <c r="YL221" s="383">
        <f t="shared" si="417"/>
        <v>0</v>
      </c>
      <c r="YM221" s="383">
        <f t="shared" si="417"/>
        <v>0</v>
      </c>
      <c r="YN221" s="383">
        <f t="shared" si="417"/>
        <v>0</v>
      </c>
      <c r="YO221" s="383">
        <f t="shared" si="417"/>
        <v>0</v>
      </c>
      <c r="YP221" s="383">
        <f t="shared" si="417"/>
        <v>0</v>
      </c>
      <c r="YQ221" s="383">
        <f t="shared" si="417"/>
        <v>0</v>
      </c>
      <c r="YR221" s="383">
        <f t="shared" si="417"/>
        <v>0</v>
      </c>
      <c r="YS221" s="383">
        <f t="shared" si="417"/>
        <v>0</v>
      </c>
      <c r="YT221" s="383">
        <f t="shared" si="417"/>
        <v>0</v>
      </c>
      <c r="YU221" s="383">
        <f t="shared" si="417"/>
        <v>0</v>
      </c>
      <c r="YV221" s="383">
        <f t="shared" si="417"/>
        <v>0</v>
      </c>
      <c r="YW221" s="383">
        <f t="shared" si="417"/>
        <v>0</v>
      </c>
      <c r="YX221" s="383">
        <f t="shared" si="417"/>
        <v>0</v>
      </c>
      <c r="YY221" s="383">
        <f t="shared" si="417"/>
        <v>0</v>
      </c>
      <c r="YZ221" s="383">
        <f t="shared" si="417"/>
        <v>0</v>
      </c>
      <c r="ZA221" s="383">
        <f t="shared" si="417"/>
        <v>0</v>
      </c>
      <c r="ZB221" s="383">
        <f t="shared" si="417"/>
        <v>0</v>
      </c>
      <c r="ZC221" s="383">
        <f t="shared" si="417"/>
        <v>0</v>
      </c>
      <c r="ZD221" s="383">
        <f t="shared" si="417"/>
        <v>0</v>
      </c>
      <c r="ZE221" s="383">
        <f t="shared" si="417"/>
        <v>0</v>
      </c>
      <c r="ZF221" s="383">
        <f t="shared" si="417"/>
        <v>0</v>
      </c>
      <c r="ZG221" s="383">
        <f t="shared" si="417"/>
        <v>0</v>
      </c>
      <c r="ZH221" s="383">
        <f t="shared" si="417"/>
        <v>0</v>
      </c>
      <c r="ZI221" s="383">
        <f t="shared" si="417"/>
        <v>0</v>
      </c>
      <c r="ZJ221" s="383">
        <f t="shared" si="417"/>
        <v>0</v>
      </c>
      <c r="ZK221" s="383">
        <f t="shared" si="417"/>
        <v>0</v>
      </c>
      <c r="ZL221" s="383">
        <f t="shared" si="417"/>
        <v>0</v>
      </c>
      <c r="ZM221" s="383">
        <f t="shared" si="417"/>
        <v>0</v>
      </c>
      <c r="ZN221" s="383">
        <f t="shared" si="417"/>
        <v>0</v>
      </c>
      <c r="ZO221" s="383">
        <f t="shared" si="417"/>
        <v>0</v>
      </c>
      <c r="ZP221" s="383">
        <f t="shared" si="417"/>
        <v>0</v>
      </c>
      <c r="ZQ221" s="383">
        <f t="shared" si="417"/>
        <v>0</v>
      </c>
      <c r="ZR221" s="383">
        <f t="shared" si="417"/>
        <v>0</v>
      </c>
      <c r="ZS221" s="383">
        <f t="shared" si="417"/>
        <v>0</v>
      </c>
      <c r="ZT221" s="383">
        <f t="shared" si="417"/>
        <v>0</v>
      </c>
      <c r="ZU221" s="383">
        <f t="shared" si="417"/>
        <v>0</v>
      </c>
      <c r="ZV221" s="383">
        <f t="shared" si="417"/>
        <v>0</v>
      </c>
      <c r="ZW221" s="383">
        <f t="shared" si="417"/>
        <v>0</v>
      </c>
      <c r="ZX221" s="383">
        <f t="shared" si="417"/>
        <v>0</v>
      </c>
      <c r="ZY221" s="383">
        <f t="shared" si="417"/>
        <v>0</v>
      </c>
      <c r="ZZ221" s="383">
        <f t="shared" si="417"/>
        <v>0</v>
      </c>
      <c r="AAA221" s="383">
        <f t="shared" si="417"/>
        <v>0</v>
      </c>
      <c r="AAB221" s="383">
        <f t="shared" si="417"/>
        <v>0</v>
      </c>
      <c r="AAC221" s="383">
        <f t="shared" si="417"/>
        <v>0</v>
      </c>
      <c r="AAD221" s="383">
        <f t="shared" si="417"/>
        <v>0</v>
      </c>
      <c r="AAE221" s="383">
        <f t="shared" ref="AAE221:ACP221" si="418">AAE48+AAE91+AAE135+AAE178</f>
        <v>0</v>
      </c>
      <c r="AAF221" s="383">
        <f t="shared" si="418"/>
        <v>0</v>
      </c>
      <c r="AAG221" s="383">
        <f t="shared" si="418"/>
        <v>0</v>
      </c>
      <c r="AAH221" s="383">
        <f t="shared" si="418"/>
        <v>0</v>
      </c>
      <c r="AAI221" s="383">
        <f t="shared" si="418"/>
        <v>0</v>
      </c>
      <c r="AAJ221" s="383">
        <f t="shared" si="418"/>
        <v>0</v>
      </c>
      <c r="AAK221" s="383">
        <f t="shared" si="418"/>
        <v>0</v>
      </c>
      <c r="AAL221" s="383">
        <f t="shared" si="418"/>
        <v>0</v>
      </c>
      <c r="AAM221" s="383">
        <f t="shared" si="418"/>
        <v>0</v>
      </c>
      <c r="AAN221" s="383">
        <f t="shared" si="418"/>
        <v>0</v>
      </c>
      <c r="AAO221" s="383">
        <f t="shared" si="418"/>
        <v>0</v>
      </c>
      <c r="AAP221" s="383">
        <f t="shared" si="418"/>
        <v>0</v>
      </c>
      <c r="AAQ221" s="383">
        <f t="shared" si="418"/>
        <v>0</v>
      </c>
      <c r="AAR221" s="383">
        <f t="shared" si="418"/>
        <v>0</v>
      </c>
      <c r="AAS221" s="383">
        <f t="shared" si="418"/>
        <v>0</v>
      </c>
      <c r="AAT221" s="383">
        <f t="shared" si="418"/>
        <v>0</v>
      </c>
      <c r="AAU221" s="383">
        <f t="shared" si="418"/>
        <v>0</v>
      </c>
      <c r="AAV221" s="383">
        <f t="shared" si="418"/>
        <v>0</v>
      </c>
      <c r="AAW221" s="383">
        <f t="shared" si="418"/>
        <v>0</v>
      </c>
      <c r="AAX221" s="383">
        <f t="shared" si="418"/>
        <v>0</v>
      </c>
      <c r="AAY221" s="383">
        <f t="shared" si="418"/>
        <v>0</v>
      </c>
      <c r="AAZ221" s="383">
        <f t="shared" si="418"/>
        <v>0</v>
      </c>
      <c r="ABA221" s="383">
        <f t="shared" si="418"/>
        <v>0</v>
      </c>
      <c r="ABB221" s="383">
        <f t="shared" si="418"/>
        <v>0</v>
      </c>
      <c r="ABC221" s="383">
        <f t="shared" si="418"/>
        <v>0</v>
      </c>
      <c r="ABD221" s="383">
        <f t="shared" si="418"/>
        <v>0</v>
      </c>
      <c r="ABE221" s="383">
        <f t="shared" si="418"/>
        <v>0</v>
      </c>
      <c r="ABF221" s="383">
        <f t="shared" si="418"/>
        <v>0</v>
      </c>
      <c r="ABG221" s="383">
        <f t="shared" si="418"/>
        <v>0</v>
      </c>
      <c r="ABH221" s="383">
        <f t="shared" si="418"/>
        <v>0</v>
      </c>
      <c r="ABI221" s="383">
        <f t="shared" si="418"/>
        <v>0</v>
      </c>
      <c r="ABJ221" s="383">
        <f t="shared" si="418"/>
        <v>0</v>
      </c>
      <c r="ABK221" s="383">
        <f t="shared" si="418"/>
        <v>0</v>
      </c>
      <c r="ABL221" s="383">
        <f t="shared" si="418"/>
        <v>0</v>
      </c>
      <c r="ABM221" s="383">
        <f t="shared" si="418"/>
        <v>0</v>
      </c>
      <c r="ABN221" s="383">
        <f t="shared" si="418"/>
        <v>0</v>
      </c>
      <c r="ABO221" s="383">
        <f t="shared" si="418"/>
        <v>0</v>
      </c>
      <c r="ABP221" s="383">
        <f t="shared" si="418"/>
        <v>0</v>
      </c>
      <c r="ABQ221" s="383">
        <f t="shared" si="418"/>
        <v>0</v>
      </c>
      <c r="ABR221" s="383">
        <f t="shared" si="418"/>
        <v>0</v>
      </c>
      <c r="ABS221" s="383">
        <f t="shared" si="418"/>
        <v>0</v>
      </c>
      <c r="ABT221" s="383">
        <f t="shared" si="418"/>
        <v>0</v>
      </c>
      <c r="ABU221" s="383">
        <f t="shared" si="418"/>
        <v>0</v>
      </c>
      <c r="ABV221" s="383">
        <f t="shared" si="418"/>
        <v>0</v>
      </c>
      <c r="ABW221" s="383">
        <f t="shared" si="418"/>
        <v>0</v>
      </c>
      <c r="ABX221" s="383">
        <f t="shared" si="418"/>
        <v>0</v>
      </c>
      <c r="ABY221" s="383">
        <f t="shared" si="418"/>
        <v>0</v>
      </c>
      <c r="ABZ221" s="383">
        <f t="shared" si="418"/>
        <v>0</v>
      </c>
      <c r="ACA221" s="383">
        <f t="shared" si="418"/>
        <v>0</v>
      </c>
      <c r="ACB221" s="383">
        <f t="shared" si="418"/>
        <v>0</v>
      </c>
      <c r="ACC221" s="383">
        <f t="shared" si="418"/>
        <v>0</v>
      </c>
      <c r="ACD221" s="383">
        <f t="shared" si="418"/>
        <v>0</v>
      </c>
      <c r="ACE221" s="383">
        <f t="shared" si="418"/>
        <v>0</v>
      </c>
      <c r="ACF221" s="383">
        <f t="shared" si="418"/>
        <v>0</v>
      </c>
      <c r="ACG221" s="383">
        <f t="shared" si="418"/>
        <v>0</v>
      </c>
      <c r="ACH221" s="383">
        <f t="shared" si="418"/>
        <v>0</v>
      </c>
      <c r="ACI221" s="383">
        <f t="shared" si="418"/>
        <v>0</v>
      </c>
      <c r="ACJ221" s="383">
        <f t="shared" si="418"/>
        <v>0</v>
      </c>
      <c r="ACK221" s="383">
        <f t="shared" si="418"/>
        <v>0</v>
      </c>
      <c r="ACL221" s="383">
        <f t="shared" si="418"/>
        <v>0</v>
      </c>
      <c r="ACM221" s="383">
        <f t="shared" si="418"/>
        <v>0</v>
      </c>
      <c r="ACN221" s="383">
        <f t="shared" si="418"/>
        <v>0</v>
      </c>
      <c r="ACO221" s="383">
        <f t="shared" si="418"/>
        <v>0</v>
      </c>
      <c r="ACP221" s="383">
        <f t="shared" si="418"/>
        <v>0</v>
      </c>
      <c r="ACQ221" s="383">
        <f t="shared" ref="ACQ221:AFB221" si="419">ACQ48+ACQ91+ACQ135+ACQ178</f>
        <v>0</v>
      </c>
      <c r="ACR221" s="383">
        <f t="shared" si="419"/>
        <v>0</v>
      </c>
      <c r="ACS221" s="383">
        <f t="shared" si="419"/>
        <v>0</v>
      </c>
      <c r="ACT221" s="383">
        <f t="shared" si="419"/>
        <v>0</v>
      </c>
      <c r="ACU221" s="383">
        <f t="shared" si="419"/>
        <v>0</v>
      </c>
      <c r="ACV221" s="383">
        <f t="shared" si="419"/>
        <v>0</v>
      </c>
      <c r="ACW221" s="383">
        <f t="shared" si="419"/>
        <v>0</v>
      </c>
      <c r="ACX221" s="383">
        <f t="shared" si="419"/>
        <v>0</v>
      </c>
      <c r="ACY221" s="383">
        <f t="shared" si="419"/>
        <v>0</v>
      </c>
      <c r="ACZ221" s="383">
        <f t="shared" si="419"/>
        <v>0</v>
      </c>
      <c r="ADA221" s="383">
        <f t="shared" si="419"/>
        <v>0</v>
      </c>
      <c r="ADB221" s="383">
        <f t="shared" si="419"/>
        <v>0</v>
      </c>
      <c r="ADC221" s="383">
        <f t="shared" si="419"/>
        <v>0</v>
      </c>
      <c r="ADD221" s="383">
        <f t="shared" si="419"/>
        <v>0</v>
      </c>
      <c r="ADE221" s="383">
        <f t="shared" si="419"/>
        <v>0</v>
      </c>
      <c r="ADF221" s="383">
        <f t="shared" si="419"/>
        <v>0</v>
      </c>
      <c r="ADG221" s="383">
        <f t="shared" si="419"/>
        <v>0</v>
      </c>
      <c r="ADH221" s="383">
        <f t="shared" si="419"/>
        <v>0</v>
      </c>
      <c r="ADI221" s="383">
        <f t="shared" si="419"/>
        <v>0</v>
      </c>
      <c r="ADJ221" s="383">
        <f t="shared" si="419"/>
        <v>0</v>
      </c>
      <c r="ADK221" s="383">
        <f t="shared" si="419"/>
        <v>0</v>
      </c>
      <c r="ADL221" s="383">
        <f t="shared" si="419"/>
        <v>0</v>
      </c>
      <c r="ADM221" s="383">
        <f t="shared" si="419"/>
        <v>0</v>
      </c>
      <c r="ADN221" s="383">
        <f t="shared" si="419"/>
        <v>0</v>
      </c>
      <c r="ADO221" s="383">
        <f t="shared" si="419"/>
        <v>0</v>
      </c>
      <c r="ADP221" s="383">
        <f t="shared" si="419"/>
        <v>0</v>
      </c>
      <c r="ADQ221" s="383">
        <f t="shared" si="419"/>
        <v>0</v>
      </c>
      <c r="ADR221" s="383">
        <f t="shared" si="419"/>
        <v>0</v>
      </c>
      <c r="ADS221" s="383">
        <f t="shared" si="419"/>
        <v>0</v>
      </c>
      <c r="ADT221" s="383">
        <f t="shared" si="419"/>
        <v>0</v>
      </c>
      <c r="ADU221" s="383">
        <f t="shared" si="419"/>
        <v>0</v>
      </c>
      <c r="ADV221" s="383">
        <f t="shared" si="419"/>
        <v>0</v>
      </c>
      <c r="ADW221" s="383">
        <f t="shared" si="419"/>
        <v>0</v>
      </c>
      <c r="ADX221" s="383">
        <f t="shared" si="419"/>
        <v>0</v>
      </c>
      <c r="ADY221" s="383">
        <f t="shared" si="419"/>
        <v>0</v>
      </c>
      <c r="ADZ221" s="383">
        <f t="shared" si="419"/>
        <v>0</v>
      </c>
      <c r="AEA221" s="383">
        <f t="shared" si="419"/>
        <v>0</v>
      </c>
      <c r="AEB221" s="383">
        <f t="shared" si="419"/>
        <v>0</v>
      </c>
      <c r="AEC221" s="383">
        <f t="shared" si="419"/>
        <v>0</v>
      </c>
      <c r="AED221" s="383">
        <f t="shared" si="419"/>
        <v>0</v>
      </c>
      <c r="AEE221" s="383">
        <f t="shared" si="419"/>
        <v>0</v>
      </c>
      <c r="AEF221" s="383">
        <f t="shared" si="419"/>
        <v>0</v>
      </c>
      <c r="AEG221" s="383">
        <f t="shared" si="419"/>
        <v>0</v>
      </c>
      <c r="AEH221" s="383">
        <f t="shared" si="419"/>
        <v>0</v>
      </c>
      <c r="AEI221" s="383">
        <f t="shared" si="419"/>
        <v>0</v>
      </c>
      <c r="AEJ221" s="383">
        <f t="shared" si="419"/>
        <v>0</v>
      </c>
      <c r="AEK221" s="383">
        <f t="shared" si="419"/>
        <v>0</v>
      </c>
      <c r="AEL221" s="383">
        <f t="shared" si="419"/>
        <v>0</v>
      </c>
      <c r="AEM221" s="383">
        <f t="shared" si="419"/>
        <v>0</v>
      </c>
      <c r="AEN221" s="383">
        <f t="shared" si="419"/>
        <v>0</v>
      </c>
      <c r="AEO221" s="383">
        <f t="shared" si="419"/>
        <v>0</v>
      </c>
      <c r="AEP221" s="383">
        <f t="shared" si="419"/>
        <v>0</v>
      </c>
      <c r="AEQ221" s="383">
        <f t="shared" si="419"/>
        <v>0</v>
      </c>
      <c r="AER221" s="383">
        <f t="shared" si="419"/>
        <v>0</v>
      </c>
      <c r="AES221" s="383">
        <f t="shared" si="419"/>
        <v>0</v>
      </c>
      <c r="AET221" s="383">
        <f t="shared" si="419"/>
        <v>0</v>
      </c>
      <c r="AEU221" s="383">
        <f t="shared" si="419"/>
        <v>0</v>
      </c>
      <c r="AEV221" s="383">
        <f t="shared" si="419"/>
        <v>0</v>
      </c>
      <c r="AEW221" s="383">
        <f t="shared" si="419"/>
        <v>0</v>
      </c>
      <c r="AEX221" s="383">
        <f t="shared" si="419"/>
        <v>0</v>
      </c>
      <c r="AEY221" s="383">
        <f t="shared" si="419"/>
        <v>0</v>
      </c>
      <c r="AEZ221" s="383">
        <f t="shared" si="419"/>
        <v>0</v>
      </c>
      <c r="AFA221" s="383">
        <f t="shared" si="419"/>
        <v>0</v>
      </c>
      <c r="AFB221" s="383">
        <f t="shared" si="419"/>
        <v>0</v>
      </c>
      <c r="AFC221" s="383">
        <f t="shared" ref="AFC221:AHN221" si="420">AFC48+AFC91+AFC135+AFC178</f>
        <v>0</v>
      </c>
      <c r="AFD221" s="383">
        <f t="shared" si="420"/>
        <v>0</v>
      </c>
      <c r="AFE221" s="383">
        <f t="shared" si="420"/>
        <v>0</v>
      </c>
      <c r="AFF221" s="383">
        <f t="shared" si="420"/>
        <v>0</v>
      </c>
      <c r="AFG221" s="383">
        <f t="shared" si="420"/>
        <v>0</v>
      </c>
      <c r="AFH221" s="383">
        <f t="shared" si="420"/>
        <v>0</v>
      </c>
      <c r="AFI221" s="383">
        <f t="shared" si="420"/>
        <v>0</v>
      </c>
      <c r="AFJ221" s="383">
        <f t="shared" si="420"/>
        <v>0</v>
      </c>
      <c r="AFK221" s="383">
        <f t="shared" si="420"/>
        <v>0</v>
      </c>
      <c r="AFL221" s="383">
        <f t="shared" si="420"/>
        <v>0</v>
      </c>
      <c r="AFM221" s="383">
        <f t="shared" si="420"/>
        <v>0</v>
      </c>
      <c r="AFN221" s="383">
        <f t="shared" si="420"/>
        <v>0</v>
      </c>
      <c r="AFO221" s="383">
        <f t="shared" si="420"/>
        <v>0</v>
      </c>
      <c r="AFP221" s="383">
        <f t="shared" si="420"/>
        <v>0</v>
      </c>
      <c r="AFQ221" s="383">
        <f t="shared" si="420"/>
        <v>0</v>
      </c>
      <c r="AFR221" s="383">
        <f t="shared" si="420"/>
        <v>0</v>
      </c>
      <c r="AFS221" s="383">
        <f t="shared" si="420"/>
        <v>0</v>
      </c>
      <c r="AFT221" s="383">
        <f t="shared" si="420"/>
        <v>0</v>
      </c>
      <c r="AFU221" s="383">
        <f t="shared" si="420"/>
        <v>0</v>
      </c>
      <c r="AFV221" s="383">
        <f t="shared" si="420"/>
        <v>0</v>
      </c>
      <c r="AFW221" s="383">
        <f t="shared" si="420"/>
        <v>0</v>
      </c>
      <c r="AFX221" s="383">
        <f t="shared" si="420"/>
        <v>0</v>
      </c>
      <c r="AFY221" s="383">
        <f t="shared" si="420"/>
        <v>0</v>
      </c>
      <c r="AFZ221" s="383">
        <f t="shared" si="420"/>
        <v>0</v>
      </c>
      <c r="AGA221" s="383">
        <f t="shared" si="420"/>
        <v>0</v>
      </c>
      <c r="AGB221" s="383">
        <f t="shared" si="420"/>
        <v>0</v>
      </c>
      <c r="AGC221" s="383">
        <f t="shared" si="420"/>
        <v>0</v>
      </c>
      <c r="AGD221" s="383">
        <f t="shared" si="420"/>
        <v>0</v>
      </c>
      <c r="AGE221" s="383">
        <f t="shared" si="420"/>
        <v>0</v>
      </c>
      <c r="AGF221" s="383">
        <f t="shared" si="420"/>
        <v>0</v>
      </c>
      <c r="AGG221" s="383">
        <f t="shared" si="420"/>
        <v>0</v>
      </c>
      <c r="AGH221" s="383">
        <f t="shared" si="420"/>
        <v>0</v>
      </c>
      <c r="AGI221" s="383">
        <f t="shared" si="420"/>
        <v>0</v>
      </c>
      <c r="AGJ221" s="383">
        <f t="shared" si="420"/>
        <v>0</v>
      </c>
      <c r="AGK221" s="383">
        <f t="shared" si="420"/>
        <v>0</v>
      </c>
      <c r="AGL221" s="383">
        <f t="shared" si="420"/>
        <v>0</v>
      </c>
      <c r="AGM221" s="383">
        <f t="shared" si="420"/>
        <v>0</v>
      </c>
      <c r="AGN221" s="383">
        <f t="shared" si="420"/>
        <v>0</v>
      </c>
      <c r="AGO221" s="383">
        <f t="shared" si="420"/>
        <v>0</v>
      </c>
      <c r="AGP221" s="383">
        <f t="shared" si="420"/>
        <v>0</v>
      </c>
      <c r="AGQ221" s="383">
        <f t="shared" si="420"/>
        <v>0</v>
      </c>
      <c r="AGR221" s="383">
        <f t="shared" si="420"/>
        <v>0</v>
      </c>
      <c r="AGS221" s="383">
        <f t="shared" si="420"/>
        <v>0</v>
      </c>
      <c r="AGT221" s="383">
        <f t="shared" si="420"/>
        <v>0</v>
      </c>
      <c r="AGU221" s="383">
        <f t="shared" si="420"/>
        <v>0</v>
      </c>
      <c r="AGV221" s="383">
        <f t="shared" si="420"/>
        <v>0</v>
      </c>
      <c r="AGW221" s="383">
        <f t="shared" si="420"/>
        <v>0</v>
      </c>
      <c r="AGX221" s="383">
        <f t="shared" si="420"/>
        <v>0</v>
      </c>
      <c r="AGY221" s="383">
        <f t="shared" si="420"/>
        <v>0</v>
      </c>
      <c r="AGZ221" s="383">
        <f t="shared" si="420"/>
        <v>0</v>
      </c>
      <c r="AHA221" s="383">
        <f t="shared" si="420"/>
        <v>0</v>
      </c>
      <c r="AHB221" s="383">
        <f t="shared" si="420"/>
        <v>0</v>
      </c>
      <c r="AHC221" s="383">
        <f t="shared" si="420"/>
        <v>0</v>
      </c>
      <c r="AHD221" s="383">
        <f t="shared" si="420"/>
        <v>0</v>
      </c>
      <c r="AHE221" s="383">
        <f t="shared" si="420"/>
        <v>0</v>
      </c>
      <c r="AHF221" s="383">
        <f t="shared" si="420"/>
        <v>0</v>
      </c>
      <c r="AHG221" s="383">
        <f t="shared" si="420"/>
        <v>0</v>
      </c>
      <c r="AHH221" s="383">
        <f t="shared" si="420"/>
        <v>0</v>
      </c>
      <c r="AHI221" s="383">
        <f t="shared" si="420"/>
        <v>0</v>
      </c>
      <c r="AHJ221" s="383">
        <f t="shared" si="420"/>
        <v>0</v>
      </c>
      <c r="AHK221" s="383">
        <f t="shared" si="420"/>
        <v>0</v>
      </c>
      <c r="AHL221" s="383">
        <f t="shared" si="420"/>
        <v>0</v>
      </c>
      <c r="AHM221" s="383">
        <f t="shared" si="420"/>
        <v>0</v>
      </c>
      <c r="AHN221" s="383">
        <f t="shared" si="420"/>
        <v>0</v>
      </c>
      <c r="AHO221" s="383">
        <f t="shared" ref="AHO221:AJZ221" si="421">AHO48+AHO91+AHO135+AHO178</f>
        <v>0</v>
      </c>
      <c r="AHP221" s="383">
        <f t="shared" si="421"/>
        <v>0</v>
      </c>
      <c r="AHQ221" s="383">
        <f t="shared" si="421"/>
        <v>0</v>
      </c>
      <c r="AHR221" s="383">
        <f t="shared" si="421"/>
        <v>0</v>
      </c>
      <c r="AHS221" s="383">
        <f t="shared" si="421"/>
        <v>0</v>
      </c>
      <c r="AHT221" s="383">
        <f t="shared" si="421"/>
        <v>0</v>
      </c>
      <c r="AHU221" s="383">
        <f t="shared" si="421"/>
        <v>0</v>
      </c>
      <c r="AHV221" s="383">
        <f t="shared" si="421"/>
        <v>0</v>
      </c>
      <c r="AHW221" s="383">
        <f t="shared" si="421"/>
        <v>0</v>
      </c>
      <c r="AHX221" s="383">
        <f t="shared" si="421"/>
        <v>0</v>
      </c>
      <c r="AHY221" s="383">
        <f t="shared" si="421"/>
        <v>0</v>
      </c>
      <c r="AHZ221" s="383">
        <f t="shared" si="421"/>
        <v>0</v>
      </c>
      <c r="AIA221" s="383">
        <f t="shared" si="421"/>
        <v>0</v>
      </c>
      <c r="AIB221" s="383">
        <f t="shared" si="421"/>
        <v>0</v>
      </c>
      <c r="AIC221" s="383">
        <f t="shared" si="421"/>
        <v>0</v>
      </c>
      <c r="AID221" s="383">
        <f t="shared" si="421"/>
        <v>0</v>
      </c>
      <c r="AIE221" s="383">
        <f t="shared" si="421"/>
        <v>0</v>
      </c>
      <c r="AIF221" s="383">
        <f t="shared" si="421"/>
        <v>0</v>
      </c>
      <c r="AIG221" s="383">
        <f t="shared" si="421"/>
        <v>0</v>
      </c>
      <c r="AIH221" s="383">
        <f t="shared" si="421"/>
        <v>0</v>
      </c>
      <c r="AII221" s="383">
        <f t="shared" si="421"/>
        <v>0</v>
      </c>
      <c r="AIJ221" s="383">
        <f t="shared" si="421"/>
        <v>0</v>
      </c>
      <c r="AIK221" s="383">
        <f t="shared" si="421"/>
        <v>0</v>
      </c>
      <c r="AIL221" s="383">
        <f t="shared" si="421"/>
        <v>0</v>
      </c>
      <c r="AIM221" s="383">
        <f t="shared" si="421"/>
        <v>0</v>
      </c>
      <c r="AIN221" s="383">
        <f t="shared" si="421"/>
        <v>0</v>
      </c>
      <c r="AIO221" s="383">
        <f t="shared" si="421"/>
        <v>0</v>
      </c>
      <c r="AIP221" s="383">
        <f t="shared" si="421"/>
        <v>0</v>
      </c>
      <c r="AIQ221" s="383">
        <f t="shared" si="421"/>
        <v>0</v>
      </c>
      <c r="AIR221" s="383">
        <f t="shared" si="421"/>
        <v>0</v>
      </c>
      <c r="AIS221" s="383">
        <f t="shared" si="421"/>
        <v>0</v>
      </c>
      <c r="AIT221" s="383">
        <f t="shared" si="421"/>
        <v>0</v>
      </c>
      <c r="AIU221" s="383">
        <f t="shared" si="421"/>
        <v>0</v>
      </c>
      <c r="AIV221" s="383">
        <f t="shared" si="421"/>
        <v>0</v>
      </c>
      <c r="AIW221" s="383">
        <f t="shared" si="421"/>
        <v>0</v>
      </c>
      <c r="AIX221" s="383">
        <f t="shared" si="421"/>
        <v>0</v>
      </c>
      <c r="AIY221" s="383">
        <f t="shared" si="421"/>
        <v>0</v>
      </c>
      <c r="AIZ221" s="383">
        <f t="shared" si="421"/>
        <v>0</v>
      </c>
      <c r="AJA221" s="383">
        <f t="shared" si="421"/>
        <v>0</v>
      </c>
      <c r="AJB221" s="383">
        <f t="shared" si="421"/>
        <v>0</v>
      </c>
      <c r="AJC221" s="383">
        <f t="shared" si="421"/>
        <v>0</v>
      </c>
      <c r="AJD221" s="383">
        <f t="shared" si="421"/>
        <v>0</v>
      </c>
      <c r="AJE221" s="383">
        <f t="shared" si="421"/>
        <v>0</v>
      </c>
      <c r="AJF221" s="383">
        <f t="shared" si="421"/>
        <v>0</v>
      </c>
      <c r="AJG221" s="383">
        <f t="shared" si="421"/>
        <v>0</v>
      </c>
      <c r="AJH221" s="383">
        <f t="shared" si="421"/>
        <v>0</v>
      </c>
      <c r="AJI221" s="383">
        <f t="shared" si="421"/>
        <v>0</v>
      </c>
      <c r="AJJ221" s="383">
        <f t="shared" si="421"/>
        <v>0</v>
      </c>
      <c r="AJK221" s="383">
        <f t="shared" si="421"/>
        <v>0</v>
      </c>
      <c r="AJL221" s="383">
        <f t="shared" si="421"/>
        <v>0</v>
      </c>
      <c r="AJM221" s="383">
        <f t="shared" si="421"/>
        <v>0</v>
      </c>
      <c r="AJN221" s="383">
        <f t="shared" si="421"/>
        <v>0</v>
      </c>
      <c r="AJO221" s="383">
        <f t="shared" si="421"/>
        <v>0</v>
      </c>
      <c r="AJP221" s="383">
        <f t="shared" si="421"/>
        <v>0</v>
      </c>
      <c r="AJQ221" s="383">
        <f t="shared" si="421"/>
        <v>0</v>
      </c>
      <c r="AJR221" s="383">
        <f t="shared" si="421"/>
        <v>0</v>
      </c>
      <c r="AJS221" s="383">
        <f t="shared" si="421"/>
        <v>0</v>
      </c>
      <c r="AJT221" s="383">
        <f t="shared" si="421"/>
        <v>0</v>
      </c>
      <c r="AJU221" s="383">
        <f t="shared" si="421"/>
        <v>0</v>
      </c>
      <c r="AJV221" s="383">
        <f t="shared" si="421"/>
        <v>0</v>
      </c>
      <c r="AJW221" s="383">
        <f t="shared" si="421"/>
        <v>0</v>
      </c>
      <c r="AJX221" s="383">
        <f t="shared" si="421"/>
        <v>0</v>
      </c>
      <c r="AJY221" s="383">
        <f t="shared" si="421"/>
        <v>0</v>
      </c>
      <c r="AJZ221" s="383">
        <f t="shared" si="421"/>
        <v>0</v>
      </c>
      <c r="AKA221" s="383">
        <f t="shared" ref="AKA221:AML221" si="422">AKA48+AKA91+AKA135+AKA178</f>
        <v>0</v>
      </c>
      <c r="AKB221" s="383">
        <f t="shared" si="422"/>
        <v>0</v>
      </c>
      <c r="AKC221" s="383">
        <f t="shared" si="422"/>
        <v>0</v>
      </c>
      <c r="AKD221" s="383">
        <f t="shared" si="422"/>
        <v>0</v>
      </c>
      <c r="AKE221" s="383">
        <f t="shared" si="422"/>
        <v>0</v>
      </c>
      <c r="AKF221" s="383">
        <f t="shared" si="422"/>
        <v>0</v>
      </c>
      <c r="AKG221" s="383">
        <f t="shared" si="422"/>
        <v>0</v>
      </c>
      <c r="AKH221" s="383">
        <f t="shared" si="422"/>
        <v>0</v>
      </c>
      <c r="AKI221" s="383">
        <f t="shared" si="422"/>
        <v>0</v>
      </c>
      <c r="AKJ221" s="383">
        <f t="shared" si="422"/>
        <v>0</v>
      </c>
      <c r="AKK221" s="383">
        <f t="shared" si="422"/>
        <v>0</v>
      </c>
      <c r="AKL221" s="383">
        <f t="shared" si="422"/>
        <v>0</v>
      </c>
      <c r="AKM221" s="383">
        <f t="shared" si="422"/>
        <v>0</v>
      </c>
      <c r="AKN221" s="383">
        <f t="shared" si="422"/>
        <v>0</v>
      </c>
      <c r="AKO221" s="383">
        <f t="shared" si="422"/>
        <v>0</v>
      </c>
      <c r="AKP221" s="383">
        <f t="shared" si="422"/>
        <v>0</v>
      </c>
      <c r="AKQ221" s="383">
        <f t="shared" si="422"/>
        <v>0</v>
      </c>
      <c r="AKR221" s="383">
        <f t="shared" si="422"/>
        <v>0</v>
      </c>
      <c r="AKS221" s="383">
        <f t="shared" si="422"/>
        <v>0</v>
      </c>
      <c r="AKT221" s="383">
        <f t="shared" si="422"/>
        <v>0</v>
      </c>
      <c r="AKU221" s="383">
        <f t="shared" si="422"/>
        <v>0</v>
      </c>
      <c r="AKV221" s="383">
        <f t="shared" si="422"/>
        <v>0</v>
      </c>
      <c r="AKW221" s="383">
        <f t="shared" si="422"/>
        <v>0</v>
      </c>
      <c r="AKX221" s="383">
        <f t="shared" si="422"/>
        <v>0</v>
      </c>
      <c r="AKY221" s="383">
        <f t="shared" si="422"/>
        <v>0</v>
      </c>
      <c r="AKZ221" s="383">
        <f t="shared" si="422"/>
        <v>0</v>
      </c>
      <c r="ALA221" s="383">
        <f t="shared" si="422"/>
        <v>0</v>
      </c>
      <c r="ALB221" s="383">
        <f t="shared" si="422"/>
        <v>0</v>
      </c>
      <c r="ALC221" s="383">
        <f t="shared" si="422"/>
        <v>0</v>
      </c>
      <c r="ALD221" s="383">
        <f t="shared" si="422"/>
        <v>0</v>
      </c>
      <c r="ALE221" s="383">
        <f t="shared" si="422"/>
        <v>0</v>
      </c>
      <c r="ALF221" s="383">
        <f t="shared" si="422"/>
        <v>0</v>
      </c>
      <c r="ALG221" s="383">
        <f t="shared" si="422"/>
        <v>0</v>
      </c>
      <c r="ALH221" s="383">
        <f t="shared" si="422"/>
        <v>0</v>
      </c>
      <c r="ALI221" s="383">
        <f t="shared" si="422"/>
        <v>0</v>
      </c>
      <c r="ALJ221" s="383">
        <f t="shared" si="422"/>
        <v>0</v>
      </c>
      <c r="ALK221" s="383">
        <f t="shared" si="422"/>
        <v>0</v>
      </c>
      <c r="ALL221" s="383">
        <f t="shared" si="422"/>
        <v>0</v>
      </c>
      <c r="ALM221" s="383">
        <f t="shared" si="422"/>
        <v>0</v>
      </c>
      <c r="ALN221" s="383">
        <f t="shared" si="422"/>
        <v>0</v>
      </c>
      <c r="ALO221" s="383">
        <f t="shared" si="422"/>
        <v>0</v>
      </c>
      <c r="ALP221" s="383">
        <f t="shared" si="422"/>
        <v>0</v>
      </c>
      <c r="ALQ221" s="383">
        <f t="shared" si="422"/>
        <v>0</v>
      </c>
      <c r="ALR221" s="383">
        <f t="shared" si="422"/>
        <v>0</v>
      </c>
      <c r="ALS221" s="383">
        <f t="shared" si="422"/>
        <v>0</v>
      </c>
      <c r="ALT221" s="383">
        <f t="shared" si="422"/>
        <v>0</v>
      </c>
      <c r="ALU221" s="383">
        <f t="shared" si="422"/>
        <v>0</v>
      </c>
      <c r="ALV221" s="383">
        <f t="shared" si="422"/>
        <v>0</v>
      </c>
      <c r="ALW221" s="383">
        <f t="shared" si="422"/>
        <v>0</v>
      </c>
      <c r="ALX221" s="383">
        <f t="shared" si="422"/>
        <v>0</v>
      </c>
      <c r="ALY221" s="383">
        <f t="shared" si="422"/>
        <v>0</v>
      </c>
      <c r="ALZ221" s="383">
        <f t="shared" si="422"/>
        <v>0</v>
      </c>
      <c r="AMA221" s="383">
        <f t="shared" si="422"/>
        <v>0</v>
      </c>
      <c r="AMB221" s="383">
        <f t="shared" si="422"/>
        <v>0</v>
      </c>
      <c r="AMC221" s="383">
        <f t="shared" si="422"/>
        <v>0</v>
      </c>
      <c r="AMD221" s="383">
        <f t="shared" si="422"/>
        <v>0</v>
      </c>
      <c r="AME221" s="383">
        <f t="shared" si="422"/>
        <v>0</v>
      </c>
      <c r="AMF221" s="383">
        <f t="shared" si="422"/>
        <v>0</v>
      </c>
      <c r="AMG221" s="383">
        <f t="shared" si="422"/>
        <v>0</v>
      </c>
      <c r="AMH221" s="383">
        <f t="shared" si="422"/>
        <v>0</v>
      </c>
      <c r="AMI221" s="383">
        <f t="shared" si="422"/>
        <v>0</v>
      </c>
      <c r="AMJ221" s="383">
        <f t="shared" si="422"/>
        <v>0</v>
      </c>
      <c r="AMK221" s="383">
        <f t="shared" si="422"/>
        <v>0</v>
      </c>
      <c r="AML221" s="383">
        <f t="shared" si="422"/>
        <v>0</v>
      </c>
      <c r="AMM221" s="383">
        <f t="shared" ref="AMM221:AOX221" si="423">AMM48+AMM91+AMM135+AMM178</f>
        <v>0</v>
      </c>
      <c r="AMN221" s="383">
        <f t="shared" si="423"/>
        <v>0</v>
      </c>
      <c r="AMO221" s="383">
        <f t="shared" si="423"/>
        <v>0</v>
      </c>
      <c r="AMP221" s="383">
        <f t="shared" si="423"/>
        <v>0</v>
      </c>
      <c r="AMQ221" s="383">
        <f t="shared" si="423"/>
        <v>0</v>
      </c>
      <c r="AMR221" s="383">
        <f t="shared" si="423"/>
        <v>0</v>
      </c>
      <c r="AMS221" s="383">
        <f t="shared" si="423"/>
        <v>0</v>
      </c>
      <c r="AMT221" s="383">
        <f t="shared" si="423"/>
        <v>0</v>
      </c>
      <c r="AMU221" s="383">
        <f t="shared" si="423"/>
        <v>0</v>
      </c>
      <c r="AMV221" s="383">
        <f t="shared" si="423"/>
        <v>0</v>
      </c>
      <c r="AMW221" s="383">
        <f t="shared" si="423"/>
        <v>0</v>
      </c>
      <c r="AMX221" s="383">
        <f t="shared" si="423"/>
        <v>0</v>
      </c>
      <c r="AMY221" s="383">
        <f t="shared" si="423"/>
        <v>0</v>
      </c>
      <c r="AMZ221" s="383">
        <f t="shared" si="423"/>
        <v>0</v>
      </c>
      <c r="ANA221" s="383">
        <f t="shared" si="423"/>
        <v>0</v>
      </c>
      <c r="ANB221" s="383">
        <f t="shared" si="423"/>
        <v>0</v>
      </c>
      <c r="ANC221" s="383">
        <f t="shared" si="423"/>
        <v>0</v>
      </c>
      <c r="AND221" s="383">
        <f t="shared" si="423"/>
        <v>0</v>
      </c>
      <c r="ANE221" s="383">
        <f t="shared" si="423"/>
        <v>0</v>
      </c>
      <c r="ANF221" s="383">
        <f t="shared" si="423"/>
        <v>0</v>
      </c>
      <c r="ANG221" s="383">
        <f t="shared" si="423"/>
        <v>0</v>
      </c>
      <c r="ANH221" s="383">
        <f t="shared" si="423"/>
        <v>0</v>
      </c>
      <c r="ANI221" s="383">
        <f t="shared" si="423"/>
        <v>0</v>
      </c>
      <c r="ANJ221" s="383">
        <f t="shared" si="423"/>
        <v>0</v>
      </c>
      <c r="ANK221" s="383">
        <f t="shared" si="423"/>
        <v>0</v>
      </c>
      <c r="ANL221" s="383">
        <f t="shared" si="423"/>
        <v>0</v>
      </c>
      <c r="ANM221" s="383">
        <f t="shared" si="423"/>
        <v>0</v>
      </c>
      <c r="ANN221" s="383">
        <f t="shared" si="423"/>
        <v>0</v>
      </c>
      <c r="ANO221" s="383">
        <f t="shared" si="423"/>
        <v>0</v>
      </c>
      <c r="ANP221" s="383">
        <f t="shared" si="423"/>
        <v>0</v>
      </c>
      <c r="ANQ221" s="383">
        <f t="shared" si="423"/>
        <v>0</v>
      </c>
      <c r="ANR221" s="383">
        <f t="shared" si="423"/>
        <v>0</v>
      </c>
      <c r="ANS221" s="383">
        <f t="shared" si="423"/>
        <v>0</v>
      </c>
      <c r="ANT221" s="383">
        <f t="shared" si="423"/>
        <v>0</v>
      </c>
      <c r="ANU221" s="383">
        <f t="shared" si="423"/>
        <v>0</v>
      </c>
      <c r="ANV221" s="383">
        <f t="shared" si="423"/>
        <v>0</v>
      </c>
      <c r="ANW221" s="383">
        <f t="shared" si="423"/>
        <v>0</v>
      </c>
      <c r="ANX221" s="383">
        <f t="shared" si="423"/>
        <v>0</v>
      </c>
      <c r="ANY221" s="383">
        <f t="shared" si="423"/>
        <v>0</v>
      </c>
      <c r="ANZ221" s="383">
        <f t="shared" si="423"/>
        <v>0</v>
      </c>
      <c r="AOA221" s="383">
        <f t="shared" si="423"/>
        <v>0</v>
      </c>
      <c r="AOB221" s="383">
        <f t="shared" si="423"/>
        <v>0</v>
      </c>
      <c r="AOC221" s="383">
        <f t="shared" si="423"/>
        <v>0</v>
      </c>
      <c r="AOD221" s="383">
        <f t="shared" si="423"/>
        <v>0</v>
      </c>
      <c r="AOE221" s="383">
        <f t="shared" si="423"/>
        <v>0</v>
      </c>
      <c r="AOF221" s="383">
        <f t="shared" si="423"/>
        <v>0</v>
      </c>
      <c r="AOG221" s="383">
        <f t="shared" si="423"/>
        <v>0</v>
      </c>
      <c r="AOH221" s="383">
        <f t="shared" si="423"/>
        <v>0</v>
      </c>
      <c r="AOI221" s="383">
        <f t="shared" si="423"/>
        <v>0</v>
      </c>
      <c r="AOJ221" s="383">
        <f t="shared" si="423"/>
        <v>0</v>
      </c>
      <c r="AOK221" s="383">
        <f t="shared" si="423"/>
        <v>0</v>
      </c>
      <c r="AOL221" s="383">
        <f t="shared" si="423"/>
        <v>0</v>
      </c>
      <c r="AOM221" s="383">
        <f t="shared" si="423"/>
        <v>0</v>
      </c>
      <c r="AON221" s="383">
        <f t="shared" si="423"/>
        <v>0</v>
      </c>
      <c r="AOO221" s="383">
        <f t="shared" si="423"/>
        <v>0</v>
      </c>
      <c r="AOP221" s="383">
        <f t="shared" si="423"/>
        <v>0</v>
      </c>
      <c r="AOQ221" s="383">
        <f t="shared" si="423"/>
        <v>0</v>
      </c>
      <c r="AOR221" s="383">
        <f t="shared" si="423"/>
        <v>0</v>
      </c>
      <c r="AOS221" s="383">
        <f t="shared" si="423"/>
        <v>0</v>
      </c>
      <c r="AOT221" s="383">
        <f t="shared" si="423"/>
        <v>0</v>
      </c>
      <c r="AOU221" s="383">
        <f t="shared" si="423"/>
        <v>0</v>
      </c>
      <c r="AOV221" s="383">
        <f t="shared" si="423"/>
        <v>0</v>
      </c>
      <c r="AOW221" s="383">
        <f t="shared" si="423"/>
        <v>0</v>
      </c>
      <c r="AOX221" s="383">
        <f t="shared" si="423"/>
        <v>0</v>
      </c>
      <c r="AOY221" s="383">
        <f t="shared" ref="AOY221:ARJ221" si="424">AOY48+AOY91+AOY135+AOY178</f>
        <v>0</v>
      </c>
      <c r="AOZ221" s="383">
        <f t="shared" si="424"/>
        <v>0</v>
      </c>
      <c r="APA221" s="383">
        <f t="shared" si="424"/>
        <v>0</v>
      </c>
      <c r="APB221" s="383">
        <f t="shared" si="424"/>
        <v>0</v>
      </c>
      <c r="APC221" s="383">
        <f t="shared" si="424"/>
        <v>0</v>
      </c>
      <c r="APD221" s="383">
        <f t="shared" si="424"/>
        <v>0</v>
      </c>
      <c r="APE221" s="383">
        <f t="shared" si="424"/>
        <v>0</v>
      </c>
      <c r="APF221" s="383">
        <f t="shared" si="424"/>
        <v>0</v>
      </c>
      <c r="APG221" s="383">
        <f t="shared" si="424"/>
        <v>0</v>
      </c>
      <c r="APH221" s="383">
        <f t="shared" si="424"/>
        <v>0</v>
      </c>
      <c r="API221" s="383">
        <f t="shared" si="424"/>
        <v>0</v>
      </c>
      <c r="APJ221" s="383">
        <f t="shared" si="424"/>
        <v>0</v>
      </c>
      <c r="APK221" s="383">
        <f t="shared" si="424"/>
        <v>0</v>
      </c>
      <c r="APL221" s="383">
        <f t="shared" si="424"/>
        <v>0</v>
      </c>
      <c r="APM221" s="383">
        <f t="shared" si="424"/>
        <v>0</v>
      </c>
      <c r="APN221" s="383">
        <f t="shared" si="424"/>
        <v>0</v>
      </c>
      <c r="APO221" s="383">
        <f t="shared" si="424"/>
        <v>0</v>
      </c>
      <c r="APP221" s="383">
        <f t="shared" si="424"/>
        <v>0</v>
      </c>
      <c r="APQ221" s="383">
        <f t="shared" si="424"/>
        <v>0</v>
      </c>
      <c r="APR221" s="383">
        <f t="shared" si="424"/>
        <v>0</v>
      </c>
      <c r="APS221" s="383">
        <f t="shared" si="424"/>
        <v>0</v>
      </c>
      <c r="APT221" s="383">
        <f t="shared" si="424"/>
        <v>0</v>
      </c>
      <c r="APU221" s="383">
        <f t="shared" si="424"/>
        <v>0</v>
      </c>
      <c r="APV221" s="383">
        <f t="shared" si="424"/>
        <v>0</v>
      </c>
      <c r="APW221" s="383">
        <f t="shared" si="424"/>
        <v>0</v>
      </c>
      <c r="APX221" s="383">
        <f t="shared" si="424"/>
        <v>0</v>
      </c>
      <c r="APY221" s="383">
        <f t="shared" si="424"/>
        <v>0</v>
      </c>
      <c r="APZ221" s="383">
        <f t="shared" si="424"/>
        <v>0</v>
      </c>
      <c r="AQA221" s="383">
        <f t="shared" si="424"/>
        <v>0</v>
      </c>
      <c r="AQB221" s="383">
        <f t="shared" si="424"/>
        <v>0</v>
      </c>
      <c r="AQC221" s="383">
        <f t="shared" si="424"/>
        <v>0</v>
      </c>
      <c r="AQD221" s="383">
        <f t="shared" si="424"/>
        <v>0</v>
      </c>
      <c r="AQE221" s="383">
        <f t="shared" si="424"/>
        <v>0</v>
      </c>
      <c r="AQF221" s="383">
        <f t="shared" si="424"/>
        <v>0</v>
      </c>
      <c r="AQG221" s="383">
        <f t="shared" si="424"/>
        <v>0</v>
      </c>
      <c r="AQH221" s="383">
        <f t="shared" si="424"/>
        <v>0</v>
      </c>
      <c r="AQI221" s="383">
        <f t="shared" si="424"/>
        <v>0</v>
      </c>
      <c r="AQJ221" s="383">
        <f t="shared" si="424"/>
        <v>0</v>
      </c>
      <c r="AQK221" s="383">
        <f t="shared" si="424"/>
        <v>0</v>
      </c>
      <c r="AQL221" s="383">
        <f t="shared" si="424"/>
        <v>0</v>
      </c>
      <c r="AQM221" s="383">
        <f t="shared" si="424"/>
        <v>0</v>
      </c>
      <c r="AQN221" s="383">
        <f t="shared" si="424"/>
        <v>0</v>
      </c>
      <c r="AQO221" s="383">
        <f t="shared" si="424"/>
        <v>0</v>
      </c>
      <c r="AQP221" s="383">
        <f t="shared" si="424"/>
        <v>0</v>
      </c>
      <c r="AQQ221" s="383">
        <f t="shared" si="424"/>
        <v>0</v>
      </c>
      <c r="AQR221" s="383">
        <f t="shared" si="424"/>
        <v>0</v>
      </c>
      <c r="AQS221" s="383">
        <f t="shared" si="424"/>
        <v>0</v>
      </c>
      <c r="AQT221" s="383">
        <f t="shared" si="424"/>
        <v>0</v>
      </c>
      <c r="AQU221" s="383">
        <f t="shared" si="424"/>
        <v>0</v>
      </c>
      <c r="AQV221" s="383">
        <f t="shared" si="424"/>
        <v>0</v>
      </c>
      <c r="AQW221" s="383">
        <f t="shared" si="424"/>
        <v>0</v>
      </c>
      <c r="AQX221" s="383">
        <f t="shared" si="424"/>
        <v>0</v>
      </c>
      <c r="AQY221" s="383">
        <f t="shared" si="424"/>
        <v>0</v>
      </c>
      <c r="AQZ221" s="383">
        <f t="shared" si="424"/>
        <v>0</v>
      </c>
      <c r="ARA221" s="383">
        <f t="shared" si="424"/>
        <v>0</v>
      </c>
      <c r="ARB221" s="383">
        <f t="shared" si="424"/>
        <v>0</v>
      </c>
      <c r="ARC221" s="383">
        <f t="shared" si="424"/>
        <v>0</v>
      </c>
      <c r="ARD221" s="383">
        <f t="shared" si="424"/>
        <v>0</v>
      </c>
      <c r="ARE221" s="383">
        <f t="shared" si="424"/>
        <v>0</v>
      </c>
      <c r="ARF221" s="383">
        <f t="shared" si="424"/>
        <v>0</v>
      </c>
      <c r="ARG221" s="383">
        <f t="shared" si="424"/>
        <v>0</v>
      </c>
      <c r="ARH221" s="383">
        <f t="shared" si="424"/>
        <v>0</v>
      </c>
      <c r="ARI221" s="383">
        <f t="shared" si="424"/>
        <v>0</v>
      </c>
      <c r="ARJ221" s="383">
        <f t="shared" si="424"/>
        <v>0</v>
      </c>
      <c r="ARK221" s="383">
        <f t="shared" ref="ARK221:ATV221" si="425">ARK48+ARK91+ARK135+ARK178</f>
        <v>0</v>
      </c>
      <c r="ARL221" s="383">
        <f t="shared" si="425"/>
        <v>0</v>
      </c>
      <c r="ARM221" s="383">
        <f t="shared" si="425"/>
        <v>0</v>
      </c>
      <c r="ARN221" s="383">
        <f t="shared" si="425"/>
        <v>0</v>
      </c>
      <c r="ARO221" s="383">
        <f t="shared" si="425"/>
        <v>0</v>
      </c>
      <c r="ARP221" s="383">
        <f t="shared" si="425"/>
        <v>0</v>
      </c>
      <c r="ARQ221" s="383">
        <f t="shared" si="425"/>
        <v>0</v>
      </c>
      <c r="ARR221" s="383">
        <f t="shared" si="425"/>
        <v>0</v>
      </c>
      <c r="ARS221" s="383">
        <f t="shared" si="425"/>
        <v>0</v>
      </c>
      <c r="ART221" s="383">
        <f t="shared" si="425"/>
        <v>0</v>
      </c>
      <c r="ARU221" s="383">
        <f t="shared" si="425"/>
        <v>0</v>
      </c>
      <c r="ARV221" s="383">
        <f t="shared" si="425"/>
        <v>0</v>
      </c>
      <c r="ARW221" s="383">
        <f t="shared" si="425"/>
        <v>0</v>
      </c>
      <c r="ARX221" s="383">
        <f t="shared" si="425"/>
        <v>0</v>
      </c>
      <c r="ARY221" s="383">
        <f t="shared" si="425"/>
        <v>0</v>
      </c>
      <c r="ARZ221" s="383">
        <f t="shared" si="425"/>
        <v>0</v>
      </c>
      <c r="ASA221" s="383">
        <f t="shared" si="425"/>
        <v>0</v>
      </c>
      <c r="ASB221" s="383">
        <f t="shared" si="425"/>
        <v>0</v>
      </c>
      <c r="ASC221" s="383">
        <f t="shared" si="425"/>
        <v>0</v>
      </c>
      <c r="ASD221" s="383">
        <f t="shared" si="425"/>
        <v>0</v>
      </c>
      <c r="ASE221" s="383">
        <f t="shared" si="425"/>
        <v>0</v>
      </c>
      <c r="ASF221" s="383">
        <f t="shared" si="425"/>
        <v>0</v>
      </c>
      <c r="ASG221" s="383">
        <f t="shared" si="425"/>
        <v>0</v>
      </c>
      <c r="ASH221" s="383">
        <f t="shared" si="425"/>
        <v>0</v>
      </c>
      <c r="ASI221" s="383">
        <f t="shared" si="425"/>
        <v>0</v>
      </c>
      <c r="ASJ221" s="383">
        <f t="shared" si="425"/>
        <v>0</v>
      </c>
      <c r="ASK221" s="383">
        <f t="shared" si="425"/>
        <v>0</v>
      </c>
      <c r="ASL221" s="383">
        <f t="shared" si="425"/>
        <v>0</v>
      </c>
      <c r="ASM221" s="383">
        <f t="shared" si="425"/>
        <v>0</v>
      </c>
      <c r="ASN221" s="383">
        <f t="shared" si="425"/>
        <v>0</v>
      </c>
      <c r="ASO221" s="383">
        <f t="shared" si="425"/>
        <v>0</v>
      </c>
      <c r="ASP221" s="383">
        <f t="shared" si="425"/>
        <v>0</v>
      </c>
      <c r="ASQ221" s="383">
        <f t="shared" si="425"/>
        <v>0</v>
      </c>
      <c r="ASR221" s="383">
        <f t="shared" si="425"/>
        <v>0</v>
      </c>
      <c r="ASS221" s="383">
        <f t="shared" si="425"/>
        <v>0</v>
      </c>
      <c r="AST221" s="383">
        <f t="shared" si="425"/>
        <v>0</v>
      </c>
      <c r="ASU221" s="383">
        <f t="shared" si="425"/>
        <v>0</v>
      </c>
      <c r="ASV221" s="383">
        <f t="shared" si="425"/>
        <v>0</v>
      </c>
      <c r="ASW221" s="383">
        <f t="shared" si="425"/>
        <v>0</v>
      </c>
      <c r="ASX221" s="383">
        <f t="shared" si="425"/>
        <v>0</v>
      </c>
      <c r="ASY221" s="383">
        <f t="shared" si="425"/>
        <v>0</v>
      </c>
      <c r="ASZ221" s="383">
        <f t="shared" si="425"/>
        <v>0</v>
      </c>
      <c r="ATA221" s="383">
        <f t="shared" si="425"/>
        <v>0</v>
      </c>
      <c r="ATB221" s="383">
        <f t="shared" si="425"/>
        <v>0</v>
      </c>
      <c r="ATC221" s="383">
        <f t="shared" si="425"/>
        <v>0</v>
      </c>
      <c r="ATD221" s="383">
        <f t="shared" si="425"/>
        <v>0</v>
      </c>
      <c r="ATE221" s="383">
        <f t="shared" si="425"/>
        <v>0</v>
      </c>
      <c r="ATF221" s="383">
        <f t="shared" si="425"/>
        <v>0</v>
      </c>
      <c r="ATG221" s="383">
        <f t="shared" si="425"/>
        <v>0</v>
      </c>
      <c r="ATH221" s="383">
        <f t="shared" si="425"/>
        <v>0</v>
      </c>
      <c r="ATI221" s="383">
        <f t="shared" si="425"/>
        <v>0</v>
      </c>
      <c r="ATJ221" s="383">
        <f t="shared" si="425"/>
        <v>0</v>
      </c>
      <c r="ATK221" s="383">
        <f t="shared" si="425"/>
        <v>0</v>
      </c>
      <c r="ATL221" s="383">
        <f t="shared" si="425"/>
        <v>0</v>
      </c>
      <c r="ATM221" s="383">
        <f t="shared" si="425"/>
        <v>0</v>
      </c>
      <c r="ATN221" s="383">
        <f t="shared" si="425"/>
        <v>0</v>
      </c>
      <c r="ATO221" s="383">
        <f t="shared" si="425"/>
        <v>0</v>
      </c>
      <c r="ATP221" s="383">
        <f t="shared" si="425"/>
        <v>0</v>
      </c>
      <c r="ATQ221" s="383">
        <f t="shared" si="425"/>
        <v>0</v>
      </c>
      <c r="ATR221" s="383">
        <f t="shared" si="425"/>
        <v>0</v>
      </c>
      <c r="ATS221" s="383">
        <f t="shared" si="425"/>
        <v>0</v>
      </c>
      <c r="ATT221" s="383">
        <f t="shared" si="425"/>
        <v>0</v>
      </c>
      <c r="ATU221" s="383">
        <f t="shared" si="425"/>
        <v>0</v>
      </c>
      <c r="ATV221" s="383">
        <f t="shared" si="425"/>
        <v>0</v>
      </c>
      <c r="ATW221" s="383">
        <f t="shared" ref="ATW221:AWH221" si="426">ATW48+ATW91+ATW135+ATW178</f>
        <v>0</v>
      </c>
      <c r="ATX221" s="383">
        <f t="shared" si="426"/>
        <v>0</v>
      </c>
      <c r="ATY221" s="383">
        <f t="shared" si="426"/>
        <v>0</v>
      </c>
      <c r="ATZ221" s="383">
        <f t="shared" si="426"/>
        <v>0</v>
      </c>
      <c r="AUA221" s="383">
        <f t="shared" si="426"/>
        <v>0</v>
      </c>
      <c r="AUB221" s="383">
        <f t="shared" si="426"/>
        <v>0</v>
      </c>
      <c r="AUC221" s="383">
        <f t="shared" si="426"/>
        <v>0</v>
      </c>
      <c r="AUD221" s="383">
        <f t="shared" si="426"/>
        <v>0</v>
      </c>
      <c r="AUE221" s="383">
        <f t="shared" si="426"/>
        <v>0</v>
      </c>
      <c r="AUF221" s="383">
        <f t="shared" si="426"/>
        <v>0</v>
      </c>
      <c r="AUG221" s="383">
        <f t="shared" si="426"/>
        <v>0</v>
      </c>
      <c r="AUH221" s="383">
        <f t="shared" si="426"/>
        <v>0</v>
      </c>
      <c r="AUI221" s="383">
        <f t="shared" si="426"/>
        <v>0</v>
      </c>
      <c r="AUJ221" s="383">
        <f t="shared" si="426"/>
        <v>0</v>
      </c>
      <c r="AUK221" s="383">
        <f t="shared" si="426"/>
        <v>0</v>
      </c>
      <c r="AUL221" s="383">
        <f t="shared" si="426"/>
        <v>0</v>
      </c>
      <c r="AUM221" s="383">
        <f t="shared" si="426"/>
        <v>0</v>
      </c>
      <c r="AUN221" s="383">
        <f t="shared" si="426"/>
        <v>0</v>
      </c>
      <c r="AUO221" s="383">
        <f t="shared" si="426"/>
        <v>0</v>
      </c>
      <c r="AUP221" s="383">
        <f t="shared" si="426"/>
        <v>0</v>
      </c>
      <c r="AUQ221" s="383">
        <f t="shared" si="426"/>
        <v>0</v>
      </c>
      <c r="AUR221" s="383">
        <f t="shared" si="426"/>
        <v>0</v>
      </c>
      <c r="AUS221" s="383">
        <f t="shared" si="426"/>
        <v>0</v>
      </c>
      <c r="AUT221" s="383">
        <f t="shared" si="426"/>
        <v>0</v>
      </c>
      <c r="AUU221" s="383">
        <f t="shared" si="426"/>
        <v>0</v>
      </c>
      <c r="AUV221" s="383">
        <f t="shared" si="426"/>
        <v>0</v>
      </c>
      <c r="AUW221" s="383">
        <f t="shared" si="426"/>
        <v>0</v>
      </c>
      <c r="AUX221" s="383">
        <f t="shared" si="426"/>
        <v>0</v>
      </c>
      <c r="AUY221" s="383">
        <f t="shared" si="426"/>
        <v>0</v>
      </c>
      <c r="AUZ221" s="383">
        <f t="shared" si="426"/>
        <v>0</v>
      </c>
      <c r="AVA221" s="383">
        <f t="shared" si="426"/>
        <v>0</v>
      </c>
      <c r="AVB221" s="383">
        <f t="shared" si="426"/>
        <v>0</v>
      </c>
      <c r="AVC221" s="383">
        <f t="shared" si="426"/>
        <v>0</v>
      </c>
      <c r="AVD221" s="383">
        <f t="shared" si="426"/>
        <v>0</v>
      </c>
      <c r="AVE221" s="383">
        <f t="shared" si="426"/>
        <v>0</v>
      </c>
      <c r="AVF221" s="383">
        <f t="shared" si="426"/>
        <v>0</v>
      </c>
      <c r="AVG221" s="383">
        <f t="shared" si="426"/>
        <v>0</v>
      </c>
      <c r="AVH221" s="383">
        <f t="shared" si="426"/>
        <v>0</v>
      </c>
      <c r="AVI221" s="383">
        <f t="shared" si="426"/>
        <v>0</v>
      </c>
      <c r="AVJ221" s="383">
        <f t="shared" si="426"/>
        <v>0</v>
      </c>
      <c r="AVK221" s="383">
        <f t="shared" si="426"/>
        <v>0</v>
      </c>
      <c r="AVL221" s="383">
        <f t="shared" si="426"/>
        <v>0</v>
      </c>
      <c r="AVM221" s="383">
        <f t="shared" si="426"/>
        <v>0</v>
      </c>
      <c r="AVN221" s="383">
        <f t="shared" si="426"/>
        <v>0</v>
      </c>
      <c r="AVO221" s="383">
        <f t="shared" si="426"/>
        <v>0</v>
      </c>
      <c r="AVP221" s="383">
        <f t="shared" si="426"/>
        <v>0</v>
      </c>
      <c r="AVQ221" s="383">
        <f t="shared" si="426"/>
        <v>0</v>
      </c>
      <c r="AVR221" s="383">
        <f t="shared" si="426"/>
        <v>0</v>
      </c>
      <c r="AVS221" s="383">
        <f t="shared" si="426"/>
        <v>0</v>
      </c>
      <c r="AVT221" s="383">
        <f t="shared" si="426"/>
        <v>0</v>
      </c>
      <c r="AVU221" s="383">
        <f t="shared" si="426"/>
        <v>0</v>
      </c>
      <c r="AVV221" s="383">
        <f t="shared" si="426"/>
        <v>0</v>
      </c>
      <c r="AVW221" s="383">
        <f t="shared" si="426"/>
        <v>0</v>
      </c>
      <c r="AVX221" s="383">
        <f t="shared" si="426"/>
        <v>0</v>
      </c>
      <c r="AVY221" s="383">
        <f t="shared" si="426"/>
        <v>0</v>
      </c>
      <c r="AVZ221" s="383">
        <f t="shared" si="426"/>
        <v>0</v>
      </c>
      <c r="AWA221" s="383">
        <f t="shared" si="426"/>
        <v>0</v>
      </c>
      <c r="AWB221" s="383">
        <f t="shared" si="426"/>
        <v>0</v>
      </c>
      <c r="AWC221" s="383">
        <f t="shared" si="426"/>
        <v>0</v>
      </c>
      <c r="AWD221" s="383">
        <f t="shared" si="426"/>
        <v>0</v>
      </c>
      <c r="AWE221" s="383">
        <f t="shared" si="426"/>
        <v>0</v>
      </c>
      <c r="AWF221" s="383">
        <f t="shared" si="426"/>
        <v>0</v>
      </c>
      <c r="AWG221" s="383">
        <f t="shared" si="426"/>
        <v>0</v>
      </c>
      <c r="AWH221" s="383">
        <f t="shared" si="426"/>
        <v>0</v>
      </c>
      <c r="AWI221" s="383">
        <f t="shared" ref="AWI221:AYT221" si="427">AWI48+AWI91+AWI135+AWI178</f>
        <v>0</v>
      </c>
      <c r="AWJ221" s="383">
        <f t="shared" si="427"/>
        <v>0</v>
      </c>
      <c r="AWK221" s="383">
        <f t="shared" si="427"/>
        <v>0</v>
      </c>
      <c r="AWL221" s="383">
        <f t="shared" si="427"/>
        <v>0</v>
      </c>
      <c r="AWM221" s="383">
        <f t="shared" si="427"/>
        <v>0</v>
      </c>
      <c r="AWN221" s="383">
        <f t="shared" si="427"/>
        <v>0</v>
      </c>
      <c r="AWO221" s="383">
        <f t="shared" si="427"/>
        <v>0</v>
      </c>
      <c r="AWP221" s="383">
        <f t="shared" si="427"/>
        <v>0</v>
      </c>
      <c r="AWQ221" s="383">
        <f t="shared" si="427"/>
        <v>0</v>
      </c>
      <c r="AWR221" s="383">
        <f t="shared" si="427"/>
        <v>0</v>
      </c>
      <c r="AWS221" s="383">
        <f t="shared" si="427"/>
        <v>0</v>
      </c>
      <c r="AWT221" s="383">
        <f t="shared" si="427"/>
        <v>0</v>
      </c>
      <c r="AWU221" s="383">
        <f t="shared" si="427"/>
        <v>0</v>
      </c>
      <c r="AWV221" s="383">
        <f t="shared" si="427"/>
        <v>0</v>
      </c>
      <c r="AWW221" s="383">
        <f t="shared" si="427"/>
        <v>0</v>
      </c>
      <c r="AWX221" s="383">
        <f t="shared" si="427"/>
        <v>0</v>
      </c>
      <c r="AWY221" s="383">
        <f t="shared" si="427"/>
        <v>0</v>
      </c>
      <c r="AWZ221" s="383">
        <f t="shared" si="427"/>
        <v>0</v>
      </c>
      <c r="AXA221" s="383">
        <f t="shared" si="427"/>
        <v>0</v>
      </c>
      <c r="AXB221" s="383">
        <f t="shared" si="427"/>
        <v>0</v>
      </c>
      <c r="AXC221" s="383">
        <f t="shared" si="427"/>
        <v>0</v>
      </c>
      <c r="AXD221" s="383">
        <f t="shared" si="427"/>
        <v>0</v>
      </c>
      <c r="AXE221" s="383">
        <f t="shared" si="427"/>
        <v>0</v>
      </c>
      <c r="AXF221" s="383">
        <f t="shared" si="427"/>
        <v>0</v>
      </c>
      <c r="AXG221" s="383">
        <f t="shared" si="427"/>
        <v>0</v>
      </c>
      <c r="AXH221" s="383">
        <f t="shared" si="427"/>
        <v>0</v>
      </c>
      <c r="AXI221" s="383">
        <f t="shared" si="427"/>
        <v>0</v>
      </c>
      <c r="AXJ221" s="383">
        <f t="shared" si="427"/>
        <v>0</v>
      </c>
      <c r="AXK221" s="383">
        <f t="shared" si="427"/>
        <v>0</v>
      </c>
      <c r="AXL221" s="383">
        <f t="shared" si="427"/>
        <v>0</v>
      </c>
      <c r="AXM221" s="383">
        <f t="shared" si="427"/>
        <v>0</v>
      </c>
      <c r="AXN221" s="383">
        <f t="shared" si="427"/>
        <v>0</v>
      </c>
      <c r="AXO221" s="383">
        <f t="shared" si="427"/>
        <v>0</v>
      </c>
      <c r="AXP221" s="383">
        <f t="shared" si="427"/>
        <v>0</v>
      </c>
      <c r="AXQ221" s="383">
        <f t="shared" si="427"/>
        <v>0</v>
      </c>
      <c r="AXR221" s="383">
        <f t="shared" si="427"/>
        <v>0</v>
      </c>
      <c r="AXS221" s="383">
        <f t="shared" si="427"/>
        <v>0</v>
      </c>
      <c r="AXT221" s="383">
        <f t="shared" si="427"/>
        <v>0</v>
      </c>
      <c r="AXU221" s="383">
        <f t="shared" si="427"/>
        <v>0</v>
      </c>
      <c r="AXV221" s="383">
        <f t="shared" si="427"/>
        <v>0</v>
      </c>
      <c r="AXW221" s="383">
        <f t="shared" si="427"/>
        <v>0</v>
      </c>
      <c r="AXX221" s="383">
        <f t="shared" si="427"/>
        <v>0</v>
      </c>
      <c r="AXY221" s="383">
        <f t="shared" si="427"/>
        <v>0</v>
      </c>
      <c r="AXZ221" s="383">
        <f t="shared" si="427"/>
        <v>0</v>
      </c>
      <c r="AYA221" s="383">
        <f t="shared" si="427"/>
        <v>0</v>
      </c>
      <c r="AYB221" s="383">
        <f t="shared" si="427"/>
        <v>0</v>
      </c>
      <c r="AYC221" s="383">
        <f t="shared" si="427"/>
        <v>0</v>
      </c>
      <c r="AYD221" s="383">
        <f t="shared" si="427"/>
        <v>0</v>
      </c>
      <c r="AYE221" s="383">
        <f t="shared" si="427"/>
        <v>0</v>
      </c>
      <c r="AYF221" s="383">
        <f t="shared" si="427"/>
        <v>0</v>
      </c>
      <c r="AYG221" s="383">
        <f t="shared" si="427"/>
        <v>0</v>
      </c>
      <c r="AYH221" s="383">
        <f t="shared" si="427"/>
        <v>0</v>
      </c>
      <c r="AYI221" s="383">
        <f t="shared" si="427"/>
        <v>0</v>
      </c>
      <c r="AYJ221" s="383">
        <f t="shared" si="427"/>
        <v>0</v>
      </c>
      <c r="AYK221" s="383">
        <f t="shared" si="427"/>
        <v>0</v>
      </c>
      <c r="AYL221" s="383">
        <f t="shared" si="427"/>
        <v>0</v>
      </c>
      <c r="AYM221" s="383">
        <f t="shared" si="427"/>
        <v>0</v>
      </c>
      <c r="AYN221" s="383">
        <f t="shared" si="427"/>
        <v>0</v>
      </c>
      <c r="AYO221" s="383">
        <f t="shared" si="427"/>
        <v>0</v>
      </c>
      <c r="AYP221" s="383">
        <f t="shared" si="427"/>
        <v>0</v>
      </c>
      <c r="AYQ221" s="383">
        <f t="shared" si="427"/>
        <v>0</v>
      </c>
      <c r="AYR221" s="383">
        <f t="shared" si="427"/>
        <v>0</v>
      </c>
      <c r="AYS221" s="383">
        <f t="shared" si="427"/>
        <v>0</v>
      </c>
      <c r="AYT221" s="383">
        <f t="shared" si="427"/>
        <v>0</v>
      </c>
      <c r="AYU221" s="383">
        <f t="shared" ref="AYU221:BBF221" si="428">AYU48+AYU91+AYU135+AYU178</f>
        <v>0</v>
      </c>
      <c r="AYV221" s="383">
        <f t="shared" si="428"/>
        <v>0</v>
      </c>
      <c r="AYW221" s="383">
        <f t="shared" si="428"/>
        <v>0</v>
      </c>
      <c r="AYX221" s="383">
        <f t="shared" si="428"/>
        <v>0</v>
      </c>
      <c r="AYY221" s="383">
        <f t="shared" si="428"/>
        <v>0</v>
      </c>
      <c r="AYZ221" s="383">
        <f t="shared" si="428"/>
        <v>0</v>
      </c>
      <c r="AZA221" s="383">
        <f t="shared" si="428"/>
        <v>0</v>
      </c>
      <c r="AZB221" s="383">
        <f t="shared" si="428"/>
        <v>0</v>
      </c>
      <c r="AZC221" s="383">
        <f t="shared" si="428"/>
        <v>0</v>
      </c>
      <c r="AZD221" s="383">
        <f t="shared" si="428"/>
        <v>0</v>
      </c>
      <c r="AZE221" s="383">
        <f t="shared" si="428"/>
        <v>0</v>
      </c>
      <c r="AZF221" s="383">
        <f t="shared" si="428"/>
        <v>0</v>
      </c>
      <c r="AZG221" s="383">
        <f t="shared" si="428"/>
        <v>0</v>
      </c>
      <c r="AZH221" s="383">
        <f t="shared" si="428"/>
        <v>0</v>
      </c>
      <c r="AZI221" s="383">
        <f t="shared" si="428"/>
        <v>0</v>
      </c>
      <c r="AZJ221" s="383">
        <f t="shared" si="428"/>
        <v>0</v>
      </c>
      <c r="AZK221" s="383">
        <f t="shared" si="428"/>
        <v>0</v>
      </c>
      <c r="AZL221" s="383">
        <f t="shared" si="428"/>
        <v>0</v>
      </c>
      <c r="AZM221" s="383">
        <f t="shared" si="428"/>
        <v>0</v>
      </c>
      <c r="AZN221" s="383">
        <f t="shared" si="428"/>
        <v>0</v>
      </c>
      <c r="AZO221" s="383">
        <f t="shared" si="428"/>
        <v>0</v>
      </c>
      <c r="AZP221" s="383">
        <f t="shared" si="428"/>
        <v>0</v>
      </c>
      <c r="AZQ221" s="383">
        <f t="shared" si="428"/>
        <v>0</v>
      </c>
      <c r="AZR221" s="383">
        <f t="shared" si="428"/>
        <v>0</v>
      </c>
      <c r="AZS221" s="383">
        <f t="shared" si="428"/>
        <v>0</v>
      </c>
      <c r="AZT221" s="383">
        <f t="shared" si="428"/>
        <v>0</v>
      </c>
      <c r="AZU221" s="383">
        <f t="shared" si="428"/>
        <v>0</v>
      </c>
      <c r="AZV221" s="383">
        <f t="shared" si="428"/>
        <v>0</v>
      </c>
      <c r="AZW221" s="383">
        <f t="shared" si="428"/>
        <v>0</v>
      </c>
      <c r="AZX221" s="383">
        <f t="shared" si="428"/>
        <v>0</v>
      </c>
      <c r="AZY221" s="383">
        <f t="shared" si="428"/>
        <v>0</v>
      </c>
      <c r="AZZ221" s="383">
        <f t="shared" si="428"/>
        <v>0</v>
      </c>
      <c r="BAA221" s="383">
        <f t="shared" si="428"/>
        <v>0</v>
      </c>
      <c r="BAB221" s="383">
        <f t="shared" si="428"/>
        <v>0</v>
      </c>
      <c r="BAC221" s="383">
        <f t="shared" si="428"/>
        <v>0</v>
      </c>
      <c r="BAD221" s="383">
        <f t="shared" si="428"/>
        <v>0</v>
      </c>
      <c r="BAE221" s="383">
        <f t="shared" si="428"/>
        <v>0</v>
      </c>
      <c r="BAF221" s="383">
        <f t="shared" si="428"/>
        <v>0</v>
      </c>
      <c r="BAG221" s="383">
        <f t="shared" si="428"/>
        <v>0</v>
      </c>
      <c r="BAH221" s="383">
        <f t="shared" si="428"/>
        <v>0</v>
      </c>
      <c r="BAI221" s="383">
        <f t="shared" si="428"/>
        <v>0</v>
      </c>
      <c r="BAJ221" s="383">
        <f t="shared" si="428"/>
        <v>0</v>
      </c>
      <c r="BAK221" s="383">
        <f t="shared" si="428"/>
        <v>0</v>
      </c>
      <c r="BAL221" s="383">
        <f t="shared" si="428"/>
        <v>0</v>
      </c>
      <c r="BAM221" s="383">
        <f t="shared" si="428"/>
        <v>0</v>
      </c>
      <c r="BAN221" s="383">
        <f t="shared" si="428"/>
        <v>0</v>
      </c>
      <c r="BAO221" s="383">
        <f t="shared" si="428"/>
        <v>0</v>
      </c>
      <c r="BAP221" s="383">
        <f t="shared" si="428"/>
        <v>0</v>
      </c>
      <c r="BAQ221" s="383">
        <f t="shared" si="428"/>
        <v>0</v>
      </c>
      <c r="BAR221" s="383">
        <f t="shared" si="428"/>
        <v>0</v>
      </c>
      <c r="BAS221" s="383">
        <f t="shared" si="428"/>
        <v>0</v>
      </c>
      <c r="BAT221" s="383">
        <f t="shared" si="428"/>
        <v>0</v>
      </c>
      <c r="BAU221" s="383">
        <f t="shared" si="428"/>
        <v>0</v>
      </c>
      <c r="BAV221" s="383">
        <f t="shared" si="428"/>
        <v>0</v>
      </c>
      <c r="BAW221" s="383">
        <f t="shared" si="428"/>
        <v>0</v>
      </c>
      <c r="BAX221" s="383">
        <f t="shared" si="428"/>
        <v>0</v>
      </c>
      <c r="BAY221" s="383">
        <f t="shared" si="428"/>
        <v>0</v>
      </c>
      <c r="BAZ221" s="383">
        <f t="shared" si="428"/>
        <v>0</v>
      </c>
      <c r="BBA221" s="383">
        <f t="shared" si="428"/>
        <v>0</v>
      </c>
      <c r="BBB221" s="383">
        <f t="shared" si="428"/>
        <v>0</v>
      </c>
      <c r="BBC221" s="383">
        <f t="shared" si="428"/>
        <v>0</v>
      </c>
      <c r="BBD221" s="383">
        <f t="shared" si="428"/>
        <v>0</v>
      </c>
      <c r="BBE221" s="383">
        <f t="shared" si="428"/>
        <v>0</v>
      </c>
      <c r="BBF221" s="383">
        <f t="shared" si="428"/>
        <v>0</v>
      </c>
      <c r="BBG221" s="383">
        <f t="shared" ref="BBG221:BDR221" si="429">BBG48+BBG91+BBG135+BBG178</f>
        <v>0</v>
      </c>
      <c r="BBH221" s="383">
        <f t="shared" si="429"/>
        <v>0</v>
      </c>
      <c r="BBI221" s="383">
        <f t="shared" si="429"/>
        <v>0</v>
      </c>
      <c r="BBJ221" s="383">
        <f t="shared" si="429"/>
        <v>0</v>
      </c>
      <c r="BBK221" s="383">
        <f t="shared" si="429"/>
        <v>0</v>
      </c>
      <c r="BBL221" s="383">
        <f t="shared" si="429"/>
        <v>0</v>
      </c>
      <c r="BBM221" s="383">
        <f t="shared" si="429"/>
        <v>0</v>
      </c>
      <c r="BBN221" s="383">
        <f t="shared" si="429"/>
        <v>0</v>
      </c>
      <c r="BBO221" s="383">
        <f t="shared" si="429"/>
        <v>0</v>
      </c>
      <c r="BBP221" s="383">
        <f t="shared" si="429"/>
        <v>0</v>
      </c>
      <c r="BBQ221" s="383">
        <f t="shared" si="429"/>
        <v>0</v>
      </c>
      <c r="BBR221" s="383">
        <f t="shared" si="429"/>
        <v>0</v>
      </c>
      <c r="BBS221" s="383">
        <f t="shared" si="429"/>
        <v>0</v>
      </c>
      <c r="BBT221" s="383">
        <f t="shared" si="429"/>
        <v>0</v>
      </c>
      <c r="BBU221" s="383">
        <f t="shared" si="429"/>
        <v>0</v>
      </c>
      <c r="BBV221" s="383">
        <f t="shared" si="429"/>
        <v>0</v>
      </c>
      <c r="BBW221" s="383">
        <f t="shared" si="429"/>
        <v>0</v>
      </c>
      <c r="BBX221" s="383">
        <f t="shared" si="429"/>
        <v>0</v>
      </c>
      <c r="BBY221" s="383">
        <f t="shared" si="429"/>
        <v>0</v>
      </c>
      <c r="BBZ221" s="383">
        <f t="shared" si="429"/>
        <v>0</v>
      </c>
      <c r="BCA221" s="383">
        <f t="shared" si="429"/>
        <v>0</v>
      </c>
      <c r="BCB221" s="383">
        <f t="shared" si="429"/>
        <v>0</v>
      </c>
      <c r="BCC221" s="383">
        <f t="shared" si="429"/>
        <v>0</v>
      </c>
      <c r="BCD221" s="383">
        <f t="shared" si="429"/>
        <v>0</v>
      </c>
      <c r="BCE221" s="383">
        <f t="shared" si="429"/>
        <v>0</v>
      </c>
      <c r="BCF221" s="383">
        <f t="shared" si="429"/>
        <v>0</v>
      </c>
      <c r="BCG221" s="383">
        <f t="shared" si="429"/>
        <v>0</v>
      </c>
      <c r="BCH221" s="383">
        <f t="shared" si="429"/>
        <v>0</v>
      </c>
      <c r="BCI221" s="383">
        <f t="shared" si="429"/>
        <v>0</v>
      </c>
      <c r="BCJ221" s="383">
        <f t="shared" si="429"/>
        <v>0</v>
      </c>
      <c r="BCK221" s="383">
        <f t="shared" si="429"/>
        <v>0</v>
      </c>
      <c r="BCL221" s="383">
        <f t="shared" si="429"/>
        <v>0</v>
      </c>
      <c r="BCM221" s="383">
        <f t="shared" si="429"/>
        <v>0</v>
      </c>
      <c r="BCN221" s="383">
        <f t="shared" si="429"/>
        <v>0</v>
      </c>
      <c r="BCO221" s="383">
        <f t="shared" si="429"/>
        <v>0</v>
      </c>
      <c r="BCP221" s="383">
        <f t="shared" si="429"/>
        <v>0</v>
      </c>
      <c r="BCQ221" s="383">
        <f t="shared" si="429"/>
        <v>0</v>
      </c>
      <c r="BCR221" s="383">
        <f t="shared" si="429"/>
        <v>0</v>
      </c>
      <c r="BCS221" s="383">
        <f t="shared" si="429"/>
        <v>0</v>
      </c>
      <c r="BCT221" s="383">
        <f t="shared" si="429"/>
        <v>0</v>
      </c>
      <c r="BCU221" s="383">
        <f t="shared" si="429"/>
        <v>0</v>
      </c>
      <c r="BCV221" s="383">
        <f t="shared" si="429"/>
        <v>0</v>
      </c>
      <c r="BCW221" s="383">
        <f t="shared" si="429"/>
        <v>0</v>
      </c>
      <c r="BCX221" s="383">
        <f t="shared" si="429"/>
        <v>0</v>
      </c>
      <c r="BCY221" s="383">
        <f t="shared" si="429"/>
        <v>0</v>
      </c>
      <c r="BCZ221" s="383">
        <f t="shared" si="429"/>
        <v>0</v>
      </c>
      <c r="BDA221" s="383">
        <f t="shared" si="429"/>
        <v>0</v>
      </c>
      <c r="BDB221" s="383">
        <f t="shared" si="429"/>
        <v>0</v>
      </c>
      <c r="BDC221" s="383">
        <f t="shared" si="429"/>
        <v>0</v>
      </c>
      <c r="BDD221" s="383">
        <f t="shared" si="429"/>
        <v>0</v>
      </c>
      <c r="BDE221" s="383">
        <f t="shared" si="429"/>
        <v>0</v>
      </c>
      <c r="BDF221" s="383">
        <f t="shared" si="429"/>
        <v>0</v>
      </c>
      <c r="BDG221" s="383">
        <f t="shared" si="429"/>
        <v>0</v>
      </c>
      <c r="BDH221" s="383">
        <f t="shared" si="429"/>
        <v>0</v>
      </c>
      <c r="BDI221" s="383">
        <f t="shared" si="429"/>
        <v>0</v>
      </c>
      <c r="BDJ221" s="383">
        <f t="shared" si="429"/>
        <v>0</v>
      </c>
      <c r="BDK221" s="383">
        <f t="shared" si="429"/>
        <v>0</v>
      </c>
      <c r="BDL221" s="383">
        <f t="shared" si="429"/>
        <v>0</v>
      </c>
      <c r="BDM221" s="383">
        <f t="shared" si="429"/>
        <v>0</v>
      </c>
      <c r="BDN221" s="383">
        <f t="shared" si="429"/>
        <v>0</v>
      </c>
      <c r="BDO221" s="383">
        <f t="shared" si="429"/>
        <v>0</v>
      </c>
      <c r="BDP221" s="383">
        <f t="shared" si="429"/>
        <v>0</v>
      </c>
      <c r="BDQ221" s="383">
        <f t="shared" si="429"/>
        <v>0</v>
      </c>
      <c r="BDR221" s="383">
        <f t="shared" si="429"/>
        <v>0</v>
      </c>
      <c r="BDS221" s="383">
        <f t="shared" ref="BDS221:BGD221" si="430">BDS48+BDS91+BDS135+BDS178</f>
        <v>0</v>
      </c>
      <c r="BDT221" s="383">
        <f t="shared" si="430"/>
        <v>0</v>
      </c>
      <c r="BDU221" s="383">
        <f t="shared" si="430"/>
        <v>0</v>
      </c>
      <c r="BDV221" s="383">
        <f t="shared" si="430"/>
        <v>0</v>
      </c>
      <c r="BDW221" s="383">
        <f t="shared" si="430"/>
        <v>0</v>
      </c>
      <c r="BDX221" s="383">
        <f t="shared" si="430"/>
        <v>0</v>
      </c>
      <c r="BDY221" s="383">
        <f t="shared" si="430"/>
        <v>0</v>
      </c>
      <c r="BDZ221" s="383">
        <f t="shared" si="430"/>
        <v>0</v>
      </c>
      <c r="BEA221" s="383">
        <f t="shared" si="430"/>
        <v>0</v>
      </c>
      <c r="BEB221" s="383">
        <f t="shared" si="430"/>
        <v>0</v>
      </c>
      <c r="BEC221" s="383">
        <f t="shared" si="430"/>
        <v>0</v>
      </c>
      <c r="BED221" s="383">
        <f t="shared" si="430"/>
        <v>0</v>
      </c>
      <c r="BEE221" s="383">
        <f t="shared" si="430"/>
        <v>0</v>
      </c>
      <c r="BEF221" s="383">
        <f t="shared" si="430"/>
        <v>0</v>
      </c>
      <c r="BEG221" s="383">
        <f t="shared" si="430"/>
        <v>0</v>
      </c>
      <c r="BEH221" s="383">
        <f t="shared" si="430"/>
        <v>0</v>
      </c>
      <c r="BEI221" s="383">
        <f t="shared" si="430"/>
        <v>0</v>
      </c>
      <c r="BEJ221" s="383">
        <f t="shared" si="430"/>
        <v>0</v>
      </c>
      <c r="BEK221" s="383">
        <f t="shared" si="430"/>
        <v>0</v>
      </c>
      <c r="BEL221" s="383">
        <f t="shared" si="430"/>
        <v>0</v>
      </c>
      <c r="BEM221" s="383">
        <f t="shared" si="430"/>
        <v>0</v>
      </c>
      <c r="BEN221" s="383">
        <f t="shared" si="430"/>
        <v>0</v>
      </c>
      <c r="BEO221" s="383">
        <f t="shared" si="430"/>
        <v>0</v>
      </c>
      <c r="BEP221" s="383">
        <f t="shared" si="430"/>
        <v>0</v>
      </c>
      <c r="BEQ221" s="383">
        <f t="shared" si="430"/>
        <v>0</v>
      </c>
      <c r="BER221" s="383">
        <f t="shared" si="430"/>
        <v>0</v>
      </c>
      <c r="BES221" s="383">
        <f t="shared" si="430"/>
        <v>0</v>
      </c>
      <c r="BET221" s="383">
        <f t="shared" si="430"/>
        <v>0</v>
      </c>
      <c r="BEU221" s="383">
        <f t="shared" si="430"/>
        <v>0</v>
      </c>
      <c r="BEV221" s="383">
        <f t="shared" si="430"/>
        <v>0</v>
      </c>
      <c r="BEW221" s="383">
        <f t="shared" si="430"/>
        <v>0</v>
      </c>
      <c r="BEX221" s="383">
        <f t="shared" si="430"/>
        <v>0</v>
      </c>
      <c r="BEY221" s="383">
        <f t="shared" si="430"/>
        <v>0</v>
      </c>
      <c r="BEZ221" s="383">
        <f t="shared" si="430"/>
        <v>0</v>
      </c>
      <c r="BFA221" s="383">
        <f t="shared" si="430"/>
        <v>0</v>
      </c>
      <c r="BFB221" s="383">
        <f t="shared" si="430"/>
        <v>0</v>
      </c>
      <c r="BFC221" s="383">
        <f t="shared" si="430"/>
        <v>0</v>
      </c>
      <c r="BFD221" s="383">
        <f t="shared" si="430"/>
        <v>0</v>
      </c>
      <c r="BFE221" s="383">
        <f t="shared" si="430"/>
        <v>0</v>
      </c>
      <c r="BFF221" s="383">
        <f t="shared" si="430"/>
        <v>0</v>
      </c>
      <c r="BFG221" s="383">
        <f t="shared" si="430"/>
        <v>0</v>
      </c>
      <c r="BFH221" s="383">
        <f t="shared" si="430"/>
        <v>0</v>
      </c>
      <c r="BFI221" s="383">
        <f t="shared" si="430"/>
        <v>0</v>
      </c>
      <c r="BFJ221" s="383">
        <f t="shared" si="430"/>
        <v>0</v>
      </c>
      <c r="BFK221" s="383">
        <f t="shared" si="430"/>
        <v>0</v>
      </c>
      <c r="BFL221" s="383">
        <f t="shared" si="430"/>
        <v>0</v>
      </c>
      <c r="BFM221" s="383">
        <f t="shared" si="430"/>
        <v>0</v>
      </c>
      <c r="BFN221" s="383">
        <f t="shared" si="430"/>
        <v>0</v>
      </c>
      <c r="BFO221" s="383">
        <f t="shared" si="430"/>
        <v>0</v>
      </c>
      <c r="BFP221" s="383">
        <f t="shared" si="430"/>
        <v>0</v>
      </c>
      <c r="BFQ221" s="383">
        <f t="shared" si="430"/>
        <v>0</v>
      </c>
      <c r="BFR221" s="383">
        <f t="shared" si="430"/>
        <v>0</v>
      </c>
      <c r="BFS221" s="383">
        <f t="shared" si="430"/>
        <v>0</v>
      </c>
      <c r="BFT221" s="383">
        <f t="shared" si="430"/>
        <v>0</v>
      </c>
      <c r="BFU221" s="383">
        <f t="shared" si="430"/>
        <v>0</v>
      </c>
      <c r="BFV221" s="383">
        <f t="shared" si="430"/>
        <v>0</v>
      </c>
      <c r="BFW221" s="383">
        <f t="shared" si="430"/>
        <v>0</v>
      </c>
      <c r="BFX221" s="383">
        <f t="shared" si="430"/>
        <v>0</v>
      </c>
      <c r="BFY221" s="383">
        <f t="shared" si="430"/>
        <v>0</v>
      </c>
      <c r="BFZ221" s="383">
        <f t="shared" si="430"/>
        <v>0</v>
      </c>
      <c r="BGA221" s="383">
        <f t="shared" si="430"/>
        <v>0</v>
      </c>
      <c r="BGB221" s="383">
        <f t="shared" si="430"/>
        <v>0</v>
      </c>
      <c r="BGC221" s="383">
        <f t="shared" si="430"/>
        <v>0</v>
      </c>
      <c r="BGD221" s="383">
        <f t="shared" si="430"/>
        <v>0</v>
      </c>
      <c r="BGE221" s="383">
        <f t="shared" ref="BGE221:BIP221" si="431">BGE48+BGE91+BGE135+BGE178</f>
        <v>0</v>
      </c>
      <c r="BGF221" s="383">
        <f t="shared" si="431"/>
        <v>0</v>
      </c>
      <c r="BGG221" s="383">
        <f t="shared" si="431"/>
        <v>0</v>
      </c>
      <c r="BGH221" s="383">
        <f t="shared" si="431"/>
        <v>0</v>
      </c>
      <c r="BGI221" s="383">
        <f t="shared" si="431"/>
        <v>0</v>
      </c>
      <c r="BGJ221" s="383">
        <f t="shared" si="431"/>
        <v>0</v>
      </c>
      <c r="BGK221" s="383">
        <f t="shared" si="431"/>
        <v>0</v>
      </c>
      <c r="BGL221" s="383">
        <f t="shared" si="431"/>
        <v>0</v>
      </c>
      <c r="BGM221" s="383">
        <f t="shared" si="431"/>
        <v>0</v>
      </c>
      <c r="BGN221" s="383">
        <f t="shared" si="431"/>
        <v>0</v>
      </c>
      <c r="BGO221" s="383">
        <f t="shared" si="431"/>
        <v>0</v>
      </c>
      <c r="BGP221" s="383">
        <f t="shared" si="431"/>
        <v>0</v>
      </c>
      <c r="BGQ221" s="383">
        <f t="shared" si="431"/>
        <v>0</v>
      </c>
      <c r="BGR221" s="383">
        <f t="shared" si="431"/>
        <v>0</v>
      </c>
      <c r="BGS221" s="383">
        <f t="shared" si="431"/>
        <v>0</v>
      </c>
      <c r="BGT221" s="383">
        <f t="shared" si="431"/>
        <v>0</v>
      </c>
      <c r="BGU221" s="383">
        <f t="shared" si="431"/>
        <v>0</v>
      </c>
      <c r="BGV221" s="383">
        <f t="shared" si="431"/>
        <v>0</v>
      </c>
      <c r="BGW221" s="383">
        <f t="shared" si="431"/>
        <v>0</v>
      </c>
      <c r="BGX221" s="383">
        <f t="shared" si="431"/>
        <v>0</v>
      </c>
      <c r="BGY221" s="383">
        <f t="shared" si="431"/>
        <v>0</v>
      </c>
      <c r="BGZ221" s="383">
        <f t="shared" si="431"/>
        <v>0</v>
      </c>
      <c r="BHA221" s="383">
        <f t="shared" si="431"/>
        <v>0</v>
      </c>
      <c r="BHB221" s="383">
        <f t="shared" si="431"/>
        <v>0</v>
      </c>
      <c r="BHC221" s="383">
        <f t="shared" si="431"/>
        <v>0</v>
      </c>
      <c r="BHD221" s="383">
        <f t="shared" si="431"/>
        <v>0</v>
      </c>
      <c r="BHE221" s="383">
        <f t="shared" si="431"/>
        <v>0</v>
      </c>
      <c r="BHF221" s="383">
        <f t="shared" si="431"/>
        <v>0</v>
      </c>
      <c r="BHG221" s="383">
        <f t="shared" si="431"/>
        <v>0</v>
      </c>
      <c r="BHH221" s="383">
        <f t="shared" si="431"/>
        <v>0</v>
      </c>
      <c r="BHI221" s="383">
        <f t="shared" si="431"/>
        <v>0</v>
      </c>
      <c r="BHJ221" s="383">
        <f t="shared" si="431"/>
        <v>0</v>
      </c>
      <c r="BHK221" s="383">
        <f t="shared" si="431"/>
        <v>0</v>
      </c>
      <c r="BHL221" s="383">
        <f t="shared" si="431"/>
        <v>0</v>
      </c>
      <c r="BHM221" s="383">
        <f t="shared" si="431"/>
        <v>0</v>
      </c>
      <c r="BHN221" s="383">
        <f t="shared" si="431"/>
        <v>0</v>
      </c>
      <c r="BHO221" s="383">
        <f t="shared" si="431"/>
        <v>0</v>
      </c>
      <c r="BHP221" s="383">
        <f t="shared" si="431"/>
        <v>0</v>
      </c>
      <c r="BHQ221" s="383">
        <f t="shared" si="431"/>
        <v>0</v>
      </c>
      <c r="BHR221" s="383">
        <f t="shared" si="431"/>
        <v>0</v>
      </c>
      <c r="BHS221" s="383">
        <f t="shared" si="431"/>
        <v>0</v>
      </c>
      <c r="BHT221" s="383">
        <f t="shared" si="431"/>
        <v>0</v>
      </c>
      <c r="BHU221" s="383">
        <f t="shared" si="431"/>
        <v>0</v>
      </c>
      <c r="BHV221" s="383">
        <f t="shared" si="431"/>
        <v>0</v>
      </c>
      <c r="BHW221" s="383">
        <f t="shared" si="431"/>
        <v>0</v>
      </c>
      <c r="BHX221" s="383">
        <f t="shared" si="431"/>
        <v>0</v>
      </c>
      <c r="BHY221" s="383">
        <f t="shared" si="431"/>
        <v>0</v>
      </c>
      <c r="BHZ221" s="383">
        <f t="shared" si="431"/>
        <v>0</v>
      </c>
      <c r="BIA221" s="383">
        <f t="shared" si="431"/>
        <v>0</v>
      </c>
      <c r="BIB221" s="383">
        <f t="shared" si="431"/>
        <v>0</v>
      </c>
      <c r="BIC221" s="383">
        <f t="shared" si="431"/>
        <v>0</v>
      </c>
      <c r="BID221" s="383">
        <f t="shared" si="431"/>
        <v>0</v>
      </c>
      <c r="BIE221" s="383">
        <f t="shared" si="431"/>
        <v>0</v>
      </c>
      <c r="BIF221" s="383">
        <f t="shared" si="431"/>
        <v>0</v>
      </c>
      <c r="BIG221" s="383">
        <f t="shared" si="431"/>
        <v>0</v>
      </c>
      <c r="BIH221" s="383">
        <f t="shared" si="431"/>
        <v>0</v>
      </c>
      <c r="BII221" s="383">
        <f t="shared" si="431"/>
        <v>0</v>
      </c>
      <c r="BIJ221" s="383">
        <f t="shared" si="431"/>
        <v>0</v>
      </c>
      <c r="BIK221" s="383">
        <f t="shared" si="431"/>
        <v>0</v>
      </c>
      <c r="BIL221" s="383">
        <f t="shared" si="431"/>
        <v>0</v>
      </c>
      <c r="BIM221" s="383">
        <f t="shared" si="431"/>
        <v>0</v>
      </c>
      <c r="BIN221" s="383">
        <f t="shared" si="431"/>
        <v>0</v>
      </c>
      <c r="BIO221" s="383">
        <f t="shared" si="431"/>
        <v>0</v>
      </c>
      <c r="BIP221" s="383">
        <f t="shared" si="431"/>
        <v>0</v>
      </c>
      <c r="BIQ221" s="383">
        <f t="shared" ref="BIQ221:BLB221" si="432">BIQ48+BIQ91+BIQ135+BIQ178</f>
        <v>0</v>
      </c>
      <c r="BIR221" s="383">
        <f t="shared" si="432"/>
        <v>0</v>
      </c>
      <c r="BIS221" s="383">
        <f t="shared" si="432"/>
        <v>0</v>
      </c>
      <c r="BIT221" s="383">
        <f t="shared" si="432"/>
        <v>0</v>
      </c>
      <c r="BIU221" s="383">
        <f t="shared" si="432"/>
        <v>0</v>
      </c>
      <c r="BIV221" s="383">
        <f t="shared" si="432"/>
        <v>0</v>
      </c>
      <c r="BIW221" s="383">
        <f t="shared" si="432"/>
        <v>0</v>
      </c>
      <c r="BIX221" s="383">
        <f t="shared" si="432"/>
        <v>0</v>
      </c>
      <c r="BIY221" s="383">
        <f t="shared" si="432"/>
        <v>0</v>
      </c>
      <c r="BIZ221" s="383">
        <f t="shared" si="432"/>
        <v>0</v>
      </c>
      <c r="BJA221" s="383">
        <f t="shared" si="432"/>
        <v>0</v>
      </c>
      <c r="BJB221" s="383">
        <f t="shared" si="432"/>
        <v>0</v>
      </c>
      <c r="BJC221" s="383">
        <f t="shared" si="432"/>
        <v>0</v>
      </c>
      <c r="BJD221" s="383">
        <f t="shared" si="432"/>
        <v>0</v>
      </c>
      <c r="BJE221" s="383">
        <f t="shared" si="432"/>
        <v>0</v>
      </c>
      <c r="BJF221" s="383">
        <f t="shared" si="432"/>
        <v>0</v>
      </c>
      <c r="BJG221" s="383">
        <f t="shared" si="432"/>
        <v>0</v>
      </c>
      <c r="BJH221" s="383">
        <f t="shared" si="432"/>
        <v>0</v>
      </c>
      <c r="BJI221" s="383">
        <f t="shared" si="432"/>
        <v>0</v>
      </c>
      <c r="BJJ221" s="383">
        <f t="shared" si="432"/>
        <v>0</v>
      </c>
      <c r="BJK221" s="383">
        <f t="shared" si="432"/>
        <v>0</v>
      </c>
      <c r="BJL221" s="383">
        <f t="shared" si="432"/>
        <v>0</v>
      </c>
      <c r="BJM221" s="383">
        <f t="shared" si="432"/>
        <v>0</v>
      </c>
      <c r="BJN221" s="383">
        <f t="shared" si="432"/>
        <v>0</v>
      </c>
      <c r="BJO221" s="383">
        <f t="shared" si="432"/>
        <v>0</v>
      </c>
      <c r="BJP221" s="383">
        <f t="shared" si="432"/>
        <v>0</v>
      </c>
      <c r="BJQ221" s="383">
        <f t="shared" si="432"/>
        <v>0</v>
      </c>
      <c r="BJR221" s="383">
        <f t="shared" si="432"/>
        <v>0</v>
      </c>
      <c r="BJS221" s="383">
        <f t="shared" si="432"/>
        <v>0</v>
      </c>
      <c r="BJT221" s="383">
        <f t="shared" si="432"/>
        <v>0</v>
      </c>
      <c r="BJU221" s="383">
        <f t="shared" si="432"/>
        <v>0</v>
      </c>
      <c r="BJV221" s="383">
        <f t="shared" si="432"/>
        <v>0</v>
      </c>
      <c r="BJW221" s="383">
        <f t="shared" si="432"/>
        <v>0</v>
      </c>
      <c r="BJX221" s="383">
        <f t="shared" si="432"/>
        <v>0</v>
      </c>
      <c r="BJY221" s="383">
        <f t="shared" si="432"/>
        <v>0</v>
      </c>
      <c r="BJZ221" s="383">
        <f t="shared" si="432"/>
        <v>0</v>
      </c>
      <c r="BKA221" s="383">
        <f t="shared" si="432"/>
        <v>0</v>
      </c>
      <c r="BKB221" s="383">
        <f t="shared" si="432"/>
        <v>0</v>
      </c>
      <c r="BKC221" s="383">
        <f t="shared" si="432"/>
        <v>0</v>
      </c>
      <c r="BKD221" s="383">
        <f t="shared" si="432"/>
        <v>0</v>
      </c>
      <c r="BKE221" s="383">
        <f t="shared" si="432"/>
        <v>0</v>
      </c>
      <c r="BKF221" s="383">
        <f t="shared" si="432"/>
        <v>0</v>
      </c>
      <c r="BKG221" s="383">
        <f t="shared" si="432"/>
        <v>0</v>
      </c>
      <c r="BKH221" s="383">
        <f t="shared" si="432"/>
        <v>0</v>
      </c>
      <c r="BKI221" s="383">
        <f t="shared" si="432"/>
        <v>0</v>
      </c>
      <c r="BKJ221" s="383">
        <f t="shared" si="432"/>
        <v>0</v>
      </c>
      <c r="BKK221" s="383">
        <f t="shared" si="432"/>
        <v>0</v>
      </c>
      <c r="BKL221" s="383">
        <f t="shared" si="432"/>
        <v>0</v>
      </c>
      <c r="BKM221" s="383">
        <f t="shared" si="432"/>
        <v>0</v>
      </c>
      <c r="BKN221" s="383">
        <f t="shared" si="432"/>
        <v>0</v>
      </c>
      <c r="BKO221" s="383">
        <f t="shared" si="432"/>
        <v>0</v>
      </c>
      <c r="BKP221" s="383">
        <f t="shared" si="432"/>
        <v>0</v>
      </c>
      <c r="BKQ221" s="383">
        <f t="shared" si="432"/>
        <v>0</v>
      </c>
      <c r="BKR221" s="383">
        <f t="shared" si="432"/>
        <v>0</v>
      </c>
      <c r="BKS221" s="383">
        <f t="shared" si="432"/>
        <v>0</v>
      </c>
      <c r="BKT221" s="383">
        <f t="shared" si="432"/>
        <v>0</v>
      </c>
      <c r="BKU221" s="383">
        <f t="shared" si="432"/>
        <v>0</v>
      </c>
      <c r="BKV221" s="383">
        <f t="shared" si="432"/>
        <v>0</v>
      </c>
      <c r="BKW221" s="383">
        <f t="shared" si="432"/>
        <v>0</v>
      </c>
      <c r="BKX221" s="383">
        <f t="shared" si="432"/>
        <v>0</v>
      </c>
      <c r="BKY221" s="383">
        <f t="shared" si="432"/>
        <v>0</v>
      </c>
      <c r="BKZ221" s="383">
        <f t="shared" si="432"/>
        <v>0</v>
      </c>
      <c r="BLA221" s="383">
        <f t="shared" si="432"/>
        <v>0</v>
      </c>
      <c r="BLB221" s="383">
        <f t="shared" si="432"/>
        <v>0</v>
      </c>
      <c r="BLC221" s="383">
        <f t="shared" ref="BLC221:BNN221" si="433">BLC48+BLC91+BLC135+BLC178</f>
        <v>0</v>
      </c>
      <c r="BLD221" s="383">
        <f t="shared" si="433"/>
        <v>0</v>
      </c>
      <c r="BLE221" s="383">
        <f t="shared" si="433"/>
        <v>0</v>
      </c>
      <c r="BLF221" s="383">
        <f t="shared" si="433"/>
        <v>0</v>
      </c>
      <c r="BLG221" s="383">
        <f t="shared" si="433"/>
        <v>0</v>
      </c>
      <c r="BLH221" s="383">
        <f t="shared" si="433"/>
        <v>0</v>
      </c>
      <c r="BLI221" s="383">
        <f t="shared" si="433"/>
        <v>0</v>
      </c>
      <c r="BLJ221" s="383">
        <f t="shared" si="433"/>
        <v>0</v>
      </c>
      <c r="BLK221" s="383">
        <f t="shared" si="433"/>
        <v>0</v>
      </c>
      <c r="BLL221" s="383">
        <f t="shared" si="433"/>
        <v>0</v>
      </c>
      <c r="BLM221" s="383">
        <f t="shared" si="433"/>
        <v>0</v>
      </c>
      <c r="BLN221" s="383">
        <f t="shared" si="433"/>
        <v>0</v>
      </c>
      <c r="BLO221" s="383">
        <f t="shared" si="433"/>
        <v>0</v>
      </c>
      <c r="BLP221" s="383">
        <f t="shared" si="433"/>
        <v>0</v>
      </c>
      <c r="BLQ221" s="383">
        <f t="shared" si="433"/>
        <v>0</v>
      </c>
      <c r="BLR221" s="383">
        <f t="shared" si="433"/>
        <v>0</v>
      </c>
      <c r="BLS221" s="383">
        <f t="shared" si="433"/>
        <v>0</v>
      </c>
      <c r="BLT221" s="383">
        <f t="shared" si="433"/>
        <v>0</v>
      </c>
      <c r="BLU221" s="383">
        <f t="shared" si="433"/>
        <v>0</v>
      </c>
      <c r="BLV221" s="383">
        <f t="shared" si="433"/>
        <v>0</v>
      </c>
      <c r="BLW221" s="383">
        <f t="shared" si="433"/>
        <v>0</v>
      </c>
      <c r="BLX221" s="383">
        <f t="shared" si="433"/>
        <v>0</v>
      </c>
      <c r="BLY221" s="383">
        <f t="shared" si="433"/>
        <v>0</v>
      </c>
      <c r="BLZ221" s="383">
        <f t="shared" si="433"/>
        <v>0</v>
      </c>
      <c r="BMA221" s="383">
        <f t="shared" si="433"/>
        <v>0</v>
      </c>
      <c r="BMB221" s="383">
        <f t="shared" si="433"/>
        <v>0</v>
      </c>
      <c r="BMC221" s="383">
        <f t="shared" si="433"/>
        <v>0</v>
      </c>
      <c r="BMD221" s="383">
        <f t="shared" si="433"/>
        <v>0</v>
      </c>
      <c r="BME221" s="383">
        <f t="shared" si="433"/>
        <v>0</v>
      </c>
      <c r="BMF221" s="383">
        <f t="shared" si="433"/>
        <v>0</v>
      </c>
      <c r="BMG221" s="383">
        <f t="shared" si="433"/>
        <v>0</v>
      </c>
      <c r="BMH221" s="383">
        <f t="shared" si="433"/>
        <v>0</v>
      </c>
      <c r="BMI221" s="383">
        <f t="shared" si="433"/>
        <v>0</v>
      </c>
      <c r="BMJ221" s="383">
        <f t="shared" si="433"/>
        <v>0</v>
      </c>
      <c r="BMK221" s="383">
        <f t="shared" si="433"/>
        <v>0</v>
      </c>
      <c r="BML221" s="383">
        <f t="shared" si="433"/>
        <v>0</v>
      </c>
      <c r="BMM221" s="383">
        <f t="shared" si="433"/>
        <v>0</v>
      </c>
      <c r="BMN221" s="383">
        <f t="shared" si="433"/>
        <v>0</v>
      </c>
      <c r="BMO221" s="383">
        <f t="shared" si="433"/>
        <v>0</v>
      </c>
      <c r="BMP221" s="383">
        <f t="shared" si="433"/>
        <v>0</v>
      </c>
      <c r="BMQ221" s="383">
        <f t="shared" si="433"/>
        <v>0</v>
      </c>
      <c r="BMR221" s="383">
        <f t="shared" si="433"/>
        <v>0</v>
      </c>
      <c r="BMS221" s="383">
        <f t="shared" si="433"/>
        <v>0</v>
      </c>
      <c r="BMT221" s="383">
        <f t="shared" si="433"/>
        <v>0</v>
      </c>
      <c r="BMU221" s="383">
        <f t="shared" si="433"/>
        <v>0</v>
      </c>
      <c r="BMV221" s="383">
        <f t="shared" si="433"/>
        <v>0</v>
      </c>
      <c r="BMW221" s="383">
        <f t="shared" si="433"/>
        <v>0</v>
      </c>
      <c r="BMX221" s="383">
        <f t="shared" si="433"/>
        <v>0</v>
      </c>
      <c r="BMY221" s="383">
        <f t="shared" si="433"/>
        <v>0</v>
      </c>
      <c r="BMZ221" s="383">
        <f t="shared" si="433"/>
        <v>0</v>
      </c>
      <c r="BNA221" s="383">
        <f t="shared" si="433"/>
        <v>0</v>
      </c>
      <c r="BNB221" s="383">
        <f t="shared" si="433"/>
        <v>0</v>
      </c>
      <c r="BNC221" s="383">
        <f t="shared" si="433"/>
        <v>0</v>
      </c>
      <c r="BND221" s="383">
        <f t="shared" si="433"/>
        <v>0</v>
      </c>
      <c r="BNE221" s="383">
        <f t="shared" si="433"/>
        <v>0</v>
      </c>
      <c r="BNF221" s="383">
        <f t="shared" si="433"/>
        <v>0</v>
      </c>
      <c r="BNG221" s="383">
        <f t="shared" si="433"/>
        <v>0</v>
      </c>
      <c r="BNH221" s="383">
        <f t="shared" si="433"/>
        <v>0</v>
      </c>
      <c r="BNI221" s="383">
        <f t="shared" si="433"/>
        <v>0</v>
      </c>
      <c r="BNJ221" s="383">
        <f t="shared" si="433"/>
        <v>0</v>
      </c>
      <c r="BNK221" s="383">
        <f t="shared" si="433"/>
        <v>0</v>
      </c>
      <c r="BNL221" s="383">
        <f t="shared" si="433"/>
        <v>0</v>
      </c>
      <c r="BNM221" s="383">
        <f t="shared" si="433"/>
        <v>0</v>
      </c>
      <c r="BNN221" s="383">
        <f t="shared" si="433"/>
        <v>0</v>
      </c>
      <c r="BNO221" s="383">
        <f t="shared" ref="BNO221:BPZ221" si="434">BNO48+BNO91+BNO135+BNO178</f>
        <v>0</v>
      </c>
      <c r="BNP221" s="383">
        <f t="shared" si="434"/>
        <v>0</v>
      </c>
      <c r="BNQ221" s="383">
        <f t="shared" si="434"/>
        <v>0</v>
      </c>
      <c r="BNR221" s="383">
        <f t="shared" si="434"/>
        <v>0</v>
      </c>
      <c r="BNS221" s="383">
        <f t="shared" si="434"/>
        <v>0</v>
      </c>
      <c r="BNT221" s="383">
        <f t="shared" si="434"/>
        <v>0</v>
      </c>
      <c r="BNU221" s="383">
        <f t="shared" si="434"/>
        <v>0</v>
      </c>
      <c r="BNV221" s="383">
        <f t="shared" si="434"/>
        <v>0</v>
      </c>
      <c r="BNW221" s="383">
        <f t="shared" si="434"/>
        <v>0</v>
      </c>
      <c r="BNX221" s="383">
        <f t="shared" si="434"/>
        <v>0</v>
      </c>
      <c r="BNY221" s="383">
        <f t="shared" si="434"/>
        <v>0</v>
      </c>
      <c r="BNZ221" s="383">
        <f t="shared" si="434"/>
        <v>0</v>
      </c>
      <c r="BOA221" s="383">
        <f t="shared" si="434"/>
        <v>0</v>
      </c>
      <c r="BOB221" s="383">
        <f t="shared" si="434"/>
        <v>0</v>
      </c>
      <c r="BOC221" s="383">
        <f t="shared" si="434"/>
        <v>0</v>
      </c>
      <c r="BOD221" s="383">
        <f t="shared" si="434"/>
        <v>0</v>
      </c>
      <c r="BOE221" s="383">
        <f t="shared" si="434"/>
        <v>0</v>
      </c>
      <c r="BOF221" s="383">
        <f t="shared" si="434"/>
        <v>0</v>
      </c>
      <c r="BOG221" s="383">
        <f t="shared" si="434"/>
        <v>0</v>
      </c>
      <c r="BOH221" s="383">
        <f t="shared" si="434"/>
        <v>0</v>
      </c>
      <c r="BOI221" s="383">
        <f t="shared" si="434"/>
        <v>0</v>
      </c>
      <c r="BOJ221" s="383">
        <f t="shared" si="434"/>
        <v>0</v>
      </c>
      <c r="BOK221" s="383">
        <f t="shared" si="434"/>
        <v>0</v>
      </c>
      <c r="BOL221" s="383">
        <f t="shared" si="434"/>
        <v>0</v>
      </c>
      <c r="BOM221" s="383">
        <f t="shared" si="434"/>
        <v>0</v>
      </c>
      <c r="BON221" s="383">
        <f t="shared" si="434"/>
        <v>0</v>
      </c>
      <c r="BOO221" s="383">
        <f t="shared" si="434"/>
        <v>0</v>
      </c>
      <c r="BOP221" s="383">
        <f t="shared" si="434"/>
        <v>0</v>
      </c>
      <c r="BOQ221" s="383">
        <f t="shared" si="434"/>
        <v>0</v>
      </c>
      <c r="BOR221" s="383">
        <f t="shared" si="434"/>
        <v>0</v>
      </c>
      <c r="BOS221" s="383">
        <f t="shared" si="434"/>
        <v>0</v>
      </c>
      <c r="BOT221" s="383">
        <f t="shared" si="434"/>
        <v>0</v>
      </c>
      <c r="BOU221" s="383">
        <f t="shared" si="434"/>
        <v>0</v>
      </c>
      <c r="BOV221" s="383">
        <f t="shared" si="434"/>
        <v>0</v>
      </c>
      <c r="BOW221" s="383">
        <f t="shared" si="434"/>
        <v>0</v>
      </c>
      <c r="BOX221" s="383">
        <f t="shared" si="434"/>
        <v>0</v>
      </c>
      <c r="BOY221" s="383">
        <f t="shared" si="434"/>
        <v>0</v>
      </c>
      <c r="BOZ221" s="383">
        <f t="shared" si="434"/>
        <v>0</v>
      </c>
      <c r="BPA221" s="383">
        <f t="shared" si="434"/>
        <v>0</v>
      </c>
      <c r="BPB221" s="383">
        <f t="shared" si="434"/>
        <v>0</v>
      </c>
      <c r="BPC221" s="383">
        <f t="shared" si="434"/>
        <v>0</v>
      </c>
      <c r="BPD221" s="383">
        <f t="shared" si="434"/>
        <v>0</v>
      </c>
      <c r="BPE221" s="383">
        <f t="shared" si="434"/>
        <v>0</v>
      </c>
      <c r="BPF221" s="383">
        <f t="shared" si="434"/>
        <v>0</v>
      </c>
      <c r="BPG221" s="383">
        <f t="shared" si="434"/>
        <v>0</v>
      </c>
      <c r="BPH221" s="383">
        <f t="shared" si="434"/>
        <v>0</v>
      </c>
      <c r="BPI221" s="383">
        <f t="shared" si="434"/>
        <v>0</v>
      </c>
      <c r="BPJ221" s="383">
        <f t="shared" si="434"/>
        <v>0</v>
      </c>
      <c r="BPK221" s="383">
        <f t="shared" si="434"/>
        <v>0</v>
      </c>
      <c r="BPL221" s="383">
        <f t="shared" si="434"/>
        <v>0</v>
      </c>
      <c r="BPM221" s="383">
        <f t="shared" si="434"/>
        <v>0</v>
      </c>
      <c r="BPN221" s="383">
        <f t="shared" si="434"/>
        <v>0</v>
      </c>
      <c r="BPO221" s="383">
        <f t="shared" si="434"/>
        <v>0</v>
      </c>
      <c r="BPP221" s="383">
        <f t="shared" si="434"/>
        <v>0</v>
      </c>
      <c r="BPQ221" s="383">
        <f t="shared" si="434"/>
        <v>0</v>
      </c>
      <c r="BPR221" s="383">
        <f t="shared" si="434"/>
        <v>0</v>
      </c>
      <c r="BPS221" s="383">
        <f t="shared" si="434"/>
        <v>0</v>
      </c>
      <c r="BPT221" s="383">
        <f t="shared" si="434"/>
        <v>0</v>
      </c>
      <c r="BPU221" s="383">
        <f t="shared" si="434"/>
        <v>0</v>
      </c>
      <c r="BPV221" s="383">
        <f t="shared" si="434"/>
        <v>0</v>
      </c>
      <c r="BPW221" s="383">
        <f t="shared" si="434"/>
        <v>0</v>
      </c>
      <c r="BPX221" s="383">
        <f t="shared" si="434"/>
        <v>0</v>
      </c>
      <c r="BPY221" s="383">
        <f t="shared" si="434"/>
        <v>0</v>
      </c>
      <c r="BPZ221" s="383">
        <f t="shared" si="434"/>
        <v>0</v>
      </c>
      <c r="BQA221" s="383">
        <f t="shared" ref="BQA221:BSL221" si="435">BQA48+BQA91+BQA135+BQA178</f>
        <v>0</v>
      </c>
      <c r="BQB221" s="383">
        <f t="shared" si="435"/>
        <v>0</v>
      </c>
      <c r="BQC221" s="383">
        <f t="shared" si="435"/>
        <v>0</v>
      </c>
      <c r="BQD221" s="383">
        <f t="shared" si="435"/>
        <v>0</v>
      </c>
      <c r="BQE221" s="383">
        <f t="shared" si="435"/>
        <v>0</v>
      </c>
      <c r="BQF221" s="383">
        <f t="shared" si="435"/>
        <v>0</v>
      </c>
      <c r="BQG221" s="383">
        <f t="shared" si="435"/>
        <v>0</v>
      </c>
      <c r="BQH221" s="383">
        <f t="shared" si="435"/>
        <v>0</v>
      </c>
      <c r="BQI221" s="383">
        <f t="shared" si="435"/>
        <v>0</v>
      </c>
      <c r="BQJ221" s="383">
        <f t="shared" si="435"/>
        <v>0</v>
      </c>
      <c r="BQK221" s="383">
        <f t="shared" si="435"/>
        <v>0</v>
      </c>
      <c r="BQL221" s="383">
        <f t="shared" si="435"/>
        <v>0</v>
      </c>
      <c r="BQM221" s="383">
        <f t="shared" si="435"/>
        <v>0</v>
      </c>
      <c r="BQN221" s="383">
        <f t="shared" si="435"/>
        <v>0</v>
      </c>
      <c r="BQO221" s="383">
        <f t="shared" si="435"/>
        <v>0</v>
      </c>
      <c r="BQP221" s="383">
        <f t="shared" si="435"/>
        <v>0</v>
      </c>
      <c r="BQQ221" s="383">
        <f t="shared" si="435"/>
        <v>0</v>
      </c>
      <c r="BQR221" s="383">
        <f t="shared" si="435"/>
        <v>0</v>
      </c>
      <c r="BQS221" s="383">
        <f t="shared" si="435"/>
        <v>0</v>
      </c>
      <c r="BQT221" s="383">
        <f t="shared" si="435"/>
        <v>0</v>
      </c>
      <c r="BQU221" s="383">
        <f t="shared" si="435"/>
        <v>0</v>
      </c>
      <c r="BQV221" s="383">
        <f t="shared" si="435"/>
        <v>0</v>
      </c>
      <c r="BQW221" s="383">
        <f t="shared" si="435"/>
        <v>0</v>
      </c>
      <c r="BQX221" s="383">
        <f t="shared" si="435"/>
        <v>0</v>
      </c>
      <c r="BQY221" s="383">
        <f t="shared" si="435"/>
        <v>0</v>
      </c>
      <c r="BQZ221" s="383">
        <f t="shared" si="435"/>
        <v>0</v>
      </c>
      <c r="BRA221" s="383">
        <f t="shared" si="435"/>
        <v>0</v>
      </c>
      <c r="BRB221" s="383">
        <f t="shared" si="435"/>
        <v>0</v>
      </c>
      <c r="BRC221" s="383">
        <f t="shared" si="435"/>
        <v>0</v>
      </c>
      <c r="BRD221" s="383">
        <f t="shared" si="435"/>
        <v>0</v>
      </c>
      <c r="BRE221" s="383">
        <f t="shared" si="435"/>
        <v>0</v>
      </c>
      <c r="BRF221" s="383">
        <f t="shared" si="435"/>
        <v>0</v>
      </c>
      <c r="BRG221" s="383">
        <f t="shared" si="435"/>
        <v>0</v>
      </c>
      <c r="BRH221" s="383">
        <f t="shared" si="435"/>
        <v>0</v>
      </c>
      <c r="BRI221" s="383">
        <f t="shared" si="435"/>
        <v>0</v>
      </c>
      <c r="BRJ221" s="383">
        <f t="shared" si="435"/>
        <v>0</v>
      </c>
      <c r="BRK221" s="383">
        <f t="shared" si="435"/>
        <v>0</v>
      </c>
      <c r="BRL221" s="383">
        <f t="shared" si="435"/>
        <v>0</v>
      </c>
      <c r="BRM221" s="383">
        <f t="shared" si="435"/>
        <v>0</v>
      </c>
      <c r="BRN221" s="383">
        <f t="shared" si="435"/>
        <v>0</v>
      </c>
      <c r="BRO221" s="383">
        <f t="shared" si="435"/>
        <v>0</v>
      </c>
      <c r="BRP221" s="383">
        <f t="shared" si="435"/>
        <v>0</v>
      </c>
      <c r="BRQ221" s="383">
        <f t="shared" si="435"/>
        <v>0</v>
      </c>
      <c r="BRR221" s="383">
        <f t="shared" si="435"/>
        <v>0</v>
      </c>
      <c r="BRS221" s="383">
        <f t="shared" si="435"/>
        <v>0</v>
      </c>
      <c r="BRT221" s="383">
        <f t="shared" si="435"/>
        <v>0</v>
      </c>
      <c r="BRU221" s="383">
        <f t="shared" si="435"/>
        <v>0</v>
      </c>
      <c r="BRV221" s="383">
        <f t="shared" si="435"/>
        <v>0</v>
      </c>
      <c r="BRW221" s="383">
        <f t="shared" si="435"/>
        <v>0</v>
      </c>
      <c r="BRX221" s="383">
        <f t="shared" si="435"/>
        <v>0</v>
      </c>
      <c r="BRY221" s="383">
        <f t="shared" si="435"/>
        <v>0</v>
      </c>
      <c r="BRZ221" s="383">
        <f t="shared" si="435"/>
        <v>0</v>
      </c>
      <c r="BSA221" s="383">
        <f t="shared" si="435"/>
        <v>0</v>
      </c>
      <c r="BSB221" s="383">
        <f t="shared" si="435"/>
        <v>0</v>
      </c>
      <c r="BSC221" s="383">
        <f t="shared" si="435"/>
        <v>0</v>
      </c>
      <c r="BSD221" s="383">
        <f t="shared" si="435"/>
        <v>0</v>
      </c>
      <c r="BSE221" s="383">
        <f t="shared" si="435"/>
        <v>0</v>
      </c>
      <c r="BSF221" s="383">
        <f t="shared" si="435"/>
        <v>0</v>
      </c>
      <c r="BSG221" s="383">
        <f t="shared" si="435"/>
        <v>0</v>
      </c>
      <c r="BSH221" s="383">
        <f t="shared" si="435"/>
        <v>0</v>
      </c>
      <c r="BSI221" s="383">
        <f t="shared" si="435"/>
        <v>0</v>
      </c>
      <c r="BSJ221" s="383">
        <f t="shared" si="435"/>
        <v>0</v>
      </c>
      <c r="BSK221" s="383">
        <f t="shared" si="435"/>
        <v>0</v>
      </c>
      <c r="BSL221" s="383">
        <f t="shared" si="435"/>
        <v>0</v>
      </c>
      <c r="BSM221" s="383">
        <f t="shared" ref="BSM221:BUX221" si="436">BSM48+BSM91+BSM135+BSM178</f>
        <v>0</v>
      </c>
      <c r="BSN221" s="383">
        <f t="shared" si="436"/>
        <v>0</v>
      </c>
      <c r="BSO221" s="383">
        <f t="shared" si="436"/>
        <v>0</v>
      </c>
      <c r="BSP221" s="383">
        <f t="shared" si="436"/>
        <v>0</v>
      </c>
      <c r="BSQ221" s="383">
        <f t="shared" si="436"/>
        <v>0</v>
      </c>
      <c r="BSR221" s="383">
        <f t="shared" si="436"/>
        <v>0</v>
      </c>
      <c r="BSS221" s="383">
        <f t="shared" si="436"/>
        <v>0</v>
      </c>
      <c r="BST221" s="383">
        <f t="shared" si="436"/>
        <v>0</v>
      </c>
      <c r="BSU221" s="383">
        <f t="shared" si="436"/>
        <v>0</v>
      </c>
      <c r="BSV221" s="383">
        <f t="shared" si="436"/>
        <v>0</v>
      </c>
      <c r="BSW221" s="383">
        <f t="shared" si="436"/>
        <v>0</v>
      </c>
      <c r="BSX221" s="383">
        <f t="shared" si="436"/>
        <v>0</v>
      </c>
      <c r="BSY221" s="383">
        <f t="shared" si="436"/>
        <v>0</v>
      </c>
      <c r="BSZ221" s="383">
        <f t="shared" si="436"/>
        <v>0</v>
      </c>
      <c r="BTA221" s="383">
        <f t="shared" si="436"/>
        <v>0</v>
      </c>
      <c r="BTB221" s="383">
        <f t="shared" si="436"/>
        <v>0</v>
      </c>
      <c r="BTC221" s="383">
        <f t="shared" si="436"/>
        <v>0</v>
      </c>
      <c r="BTD221" s="383">
        <f t="shared" si="436"/>
        <v>0</v>
      </c>
      <c r="BTE221" s="383">
        <f t="shared" si="436"/>
        <v>0</v>
      </c>
      <c r="BTF221" s="383">
        <f t="shared" si="436"/>
        <v>0</v>
      </c>
      <c r="BTG221" s="383">
        <f t="shared" si="436"/>
        <v>0</v>
      </c>
      <c r="BTH221" s="383">
        <f t="shared" si="436"/>
        <v>0</v>
      </c>
      <c r="BTI221" s="383">
        <f t="shared" si="436"/>
        <v>0</v>
      </c>
      <c r="BTJ221" s="383">
        <f t="shared" si="436"/>
        <v>0</v>
      </c>
      <c r="BTK221" s="383">
        <f t="shared" si="436"/>
        <v>0</v>
      </c>
      <c r="BTL221" s="383">
        <f t="shared" si="436"/>
        <v>0</v>
      </c>
      <c r="BTM221" s="383">
        <f t="shared" si="436"/>
        <v>0</v>
      </c>
      <c r="BTN221" s="383">
        <f t="shared" si="436"/>
        <v>0</v>
      </c>
      <c r="BTO221" s="383">
        <f t="shared" si="436"/>
        <v>0</v>
      </c>
      <c r="BTP221" s="383">
        <f t="shared" si="436"/>
        <v>0</v>
      </c>
      <c r="BTQ221" s="383">
        <f t="shared" si="436"/>
        <v>0</v>
      </c>
      <c r="BTR221" s="383">
        <f t="shared" si="436"/>
        <v>0</v>
      </c>
      <c r="BTS221" s="383">
        <f t="shared" si="436"/>
        <v>0</v>
      </c>
      <c r="BTT221" s="383">
        <f t="shared" si="436"/>
        <v>0</v>
      </c>
      <c r="BTU221" s="383">
        <f t="shared" si="436"/>
        <v>0</v>
      </c>
      <c r="BTV221" s="383">
        <f t="shared" si="436"/>
        <v>0</v>
      </c>
      <c r="BTW221" s="383">
        <f t="shared" si="436"/>
        <v>0</v>
      </c>
      <c r="BTX221" s="383">
        <f t="shared" si="436"/>
        <v>0</v>
      </c>
      <c r="BTY221" s="383">
        <f t="shared" si="436"/>
        <v>0</v>
      </c>
      <c r="BTZ221" s="383">
        <f t="shared" si="436"/>
        <v>0</v>
      </c>
      <c r="BUA221" s="383">
        <f t="shared" si="436"/>
        <v>0</v>
      </c>
      <c r="BUB221" s="383">
        <f t="shared" si="436"/>
        <v>0</v>
      </c>
      <c r="BUC221" s="383">
        <f t="shared" si="436"/>
        <v>0</v>
      </c>
      <c r="BUD221" s="383">
        <f t="shared" si="436"/>
        <v>0</v>
      </c>
      <c r="BUE221" s="383">
        <f t="shared" si="436"/>
        <v>0</v>
      </c>
      <c r="BUF221" s="383">
        <f t="shared" si="436"/>
        <v>0</v>
      </c>
      <c r="BUG221" s="383">
        <f t="shared" si="436"/>
        <v>0</v>
      </c>
      <c r="BUH221" s="383">
        <f t="shared" si="436"/>
        <v>0</v>
      </c>
      <c r="BUI221" s="383">
        <f t="shared" si="436"/>
        <v>0</v>
      </c>
      <c r="BUJ221" s="383">
        <f t="shared" si="436"/>
        <v>0</v>
      </c>
      <c r="BUK221" s="383">
        <f t="shared" si="436"/>
        <v>0</v>
      </c>
      <c r="BUL221" s="383">
        <f t="shared" si="436"/>
        <v>0</v>
      </c>
      <c r="BUM221" s="383">
        <f t="shared" si="436"/>
        <v>0</v>
      </c>
      <c r="BUN221" s="383">
        <f t="shared" si="436"/>
        <v>0</v>
      </c>
      <c r="BUO221" s="383">
        <f t="shared" si="436"/>
        <v>0</v>
      </c>
      <c r="BUP221" s="383">
        <f t="shared" si="436"/>
        <v>0</v>
      </c>
      <c r="BUQ221" s="383">
        <f t="shared" si="436"/>
        <v>0</v>
      </c>
      <c r="BUR221" s="383">
        <f t="shared" si="436"/>
        <v>0</v>
      </c>
      <c r="BUS221" s="383">
        <f t="shared" si="436"/>
        <v>0</v>
      </c>
      <c r="BUT221" s="383">
        <f t="shared" si="436"/>
        <v>0</v>
      </c>
      <c r="BUU221" s="383">
        <f t="shared" si="436"/>
        <v>0</v>
      </c>
      <c r="BUV221" s="383">
        <f t="shared" si="436"/>
        <v>0</v>
      </c>
      <c r="BUW221" s="383">
        <f t="shared" si="436"/>
        <v>0</v>
      </c>
      <c r="BUX221" s="383">
        <f t="shared" si="436"/>
        <v>0</v>
      </c>
      <c r="BUY221" s="383">
        <f t="shared" ref="BUY221:BXJ221" si="437">BUY48+BUY91+BUY135+BUY178</f>
        <v>0</v>
      </c>
      <c r="BUZ221" s="383">
        <f t="shared" si="437"/>
        <v>0</v>
      </c>
      <c r="BVA221" s="383">
        <f t="shared" si="437"/>
        <v>0</v>
      </c>
      <c r="BVB221" s="383">
        <f t="shared" si="437"/>
        <v>0</v>
      </c>
      <c r="BVC221" s="383">
        <f t="shared" si="437"/>
        <v>0</v>
      </c>
      <c r="BVD221" s="383">
        <f t="shared" si="437"/>
        <v>0</v>
      </c>
      <c r="BVE221" s="383">
        <f t="shared" si="437"/>
        <v>0</v>
      </c>
      <c r="BVF221" s="383">
        <f t="shared" si="437"/>
        <v>0</v>
      </c>
      <c r="BVG221" s="383">
        <f t="shared" si="437"/>
        <v>0</v>
      </c>
      <c r="BVH221" s="383">
        <f t="shared" si="437"/>
        <v>0</v>
      </c>
      <c r="BVI221" s="383">
        <f t="shared" si="437"/>
        <v>0</v>
      </c>
      <c r="BVJ221" s="383">
        <f t="shared" si="437"/>
        <v>0</v>
      </c>
      <c r="BVK221" s="383">
        <f t="shared" si="437"/>
        <v>0</v>
      </c>
      <c r="BVL221" s="383">
        <f t="shared" si="437"/>
        <v>0</v>
      </c>
      <c r="BVM221" s="383">
        <f t="shared" si="437"/>
        <v>0</v>
      </c>
      <c r="BVN221" s="383">
        <f t="shared" si="437"/>
        <v>0</v>
      </c>
      <c r="BVO221" s="383">
        <f t="shared" si="437"/>
        <v>0</v>
      </c>
      <c r="BVP221" s="383">
        <f t="shared" si="437"/>
        <v>0</v>
      </c>
      <c r="BVQ221" s="383">
        <f t="shared" si="437"/>
        <v>0</v>
      </c>
      <c r="BVR221" s="383">
        <f t="shared" si="437"/>
        <v>0</v>
      </c>
      <c r="BVS221" s="383">
        <f t="shared" si="437"/>
        <v>0</v>
      </c>
      <c r="BVT221" s="383">
        <f t="shared" si="437"/>
        <v>0</v>
      </c>
      <c r="BVU221" s="383">
        <f t="shared" si="437"/>
        <v>0</v>
      </c>
      <c r="BVV221" s="383">
        <f t="shared" si="437"/>
        <v>0</v>
      </c>
      <c r="BVW221" s="383">
        <f t="shared" si="437"/>
        <v>0</v>
      </c>
      <c r="BVX221" s="383">
        <f t="shared" si="437"/>
        <v>0</v>
      </c>
      <c r="BVY221" s="383">
        <f t="shared" si="437"/>
        <v>0</v>
      </c>
      <c r="BVZ221" s="383">
        <f t="shared" si="437"/>
        <v>0</v>
      </c>
      <c r="BWA221" s="383">
        <f t="shared" si="437"/>
        <v>0</v>
      </c>
      <c r="BWB221" s="383">
        <f t="shared" si="437"/>
        <v>0</v>
      </c>
      <c r="BWC221" s="383">
        <f t="shared" si="437"/>
        <v>0</v>
      </c>
      <c r="BWD221" s="383">
        <f t="shared" si="437"/>
        <v>0</v>
      </c>
      <c r="BWE221" s="383">
        <f t="shared" si="437"/>
        <v>0</v>
      </c>
      <c r="BWF221" s="383">
        <f t="shared" si="437"/>
        <v>0</v>
      </c>
      <c r="BWG221" s="383">
        <f t="shared" si="437"/>
        <v>0</v>
      </c>
      <c r="BWH221" s="383">
        <f t="shared" si="437"/>
        <v>0</v>
      </c>
      <c r="BWI221" s="383">
        <f t="shared" si="437"/>
        <v>0</v>
      </c>
      <c r="BWJ221" s="383">
        <f t="shared" si="437"/>
        <v>0</v>
      </c>
      <c r="BWK221" s="383">
        <f t="shared" si="437"/>
        <v>0</v>
      </c>
      <c r="BWL221" s="383">
        <f t="shared" si="437"/>
        <v>0</v>
      </c>
      <c r="BWM221" s="383">
        <f t="shared" si="437"/>
        <v>0</v>
      </c>
      <c r="BWN221" s="383">
        <f t="shared" si="437"/>
        <v>0</v>
      </c>
      <c r="BWO221" s="383">
        <f t="shared" si="437"/>
        <v>0</v>
      </c>
      <c r="BWP221" s="383">
        <f t="shared" si="437"/>
        <v>0</v>
      </c>
      <c r="BWQ221" s="383">
        <f t="shared" si="437"/>
        <v>0</v>
      </c>
      <c r="BWR221" s="383">
        <f t="shared" si="437"/>
        <v>0</v>
      </c>
      <c r="BWS221" s="383">
        <f t="shared" si="437"/>
        <v>0</v>
      </c>
      <c r="BWT221" s="383">
        <f t="shared" si="437"/>
        <v>0</v>
      </c>
      <c r="BWU221" s="383">
        <f t="shared" si="437"/>
        <v>0</v>
      </c>
      <c r="BWV221" s="383">
        <f t="shared" si="437"/>
        <v>0</v>
      </c>
      <c r="BWW221" s="383">
        <f t="shared" si="437"/>
        <v>0</v>
      </c>
      <c r="BWX221" s="383">
        <f t="shared" si="437"/>
        <v>0</v>
      </c>
      <c r="BWY221" s="383">
        <f t="shared" si="437"/>
        <v>0</v>
      </c>
      <c r="BWZ221" s="383">
        <f t="shared" si="437"/>
        <v>0</v>
      </c>
      <c r="BXA221" s="383">
        <f t="shared" si="437"/>
        <v>0</v>
      </c>
      <c r="BXB221" s="383">
        <f t="shared" si="437"/>
        <v>0</v>
      </c>
      <c r="BXC221" s="383">
        <f t="shared" si="437"/>
        <v>0</v>
      </c>
      <c r="BXD221" s="383">
        <f t="shared" si="437"/>
        <v>0</v>
      </c>
      <c r="BXE221" s="383">
        <f t="shared" si="437"/>
        <v>0</v>
      </c>
      <c r="BXF221" s="383">
        <f t="shared" si="437"/>
        <v>0</v>
      </c>
      <c r="BXG221" s="383">
        <f t="shared" si="437"/>
        <v>0</v>
      </c>
      <c r="BXH221" s="383">
        <f t="shared" si="437"/>
        <v>0</v>
      </c>
      <c r="BXI221" s="383">
        <f t="shared" si="437"/>
        <v>0</v>
      </c>
      <c r="BXJ221" s="383">
        <f t="shared" si="437"/>
        <v>0</v>
      </c>
      <c r="BXK221" s="383">
        <f t="shared" ref="BXK221:BZV221" si="438">BXK48+BXK91+BXK135+BXK178</f>
        <v>0</v>
      </c>
      <c r="BXL221" s="383">
        <f t="shared" si="438"/>
        <v>0</v>
      </c>
      <c r="BXM221" s="383">
        <f t="shared" si="438"/>
        <v>0</v>
      </c>
      <c r="BXN221" s="383">
        <f t="shared" si="438"/>
        <v>0</v>
      </c>
      <c r="BXO221" s="383">
        <f t="shared" si="438"/>
        <v>0</v>
      </c>
      <c r="BXP221" s="383">
        <f t="shared" si="438"/>
        <v>0</v>
      </c>
      <c r="BXQ221" s="383">
        <f t="shared" si="438"/>
        <v>0</v>
      </c>
      <c r="BXR221" s="383">
        <f t="shared" si="438"/>
        <v>0</v>
      </c>
      <c r="BXS221" s="383">
        <f t="shared" si="438"/>
        <v>0</v>
      </c>
      <c r="BXT221" s="383">
        <f t="shared" si="438"/>
        <v>0</v>
      </c>
      <c r="BXU221" s="383">
        <f t="shared" si="438"/>
        <v>0</v>
      </c>
      <c r="BXV221" s="383">
        <f t="shared" si="438"/>
        <v>0</v>
      </c>
      <c r="BXW221" s="383">
        <f t="shared" si="438"/>
        <v>0</v>
      </c>
      <c r="BXX221" s="383">
        <f t="shared" si="438"/>
        <v>0</v>
      </c>
      <c r="BXY221" s="383">
        <f t="shared" si="438"/>
        <v>0</v>
      </c>
      <c r="BXZ221" s="383">
        <f t="shared" si="438"/>
        <v>0</v>
      </c>
      <c r="BYA221" s="383">
        <f t="shared" si="438"/>
        <v>0</v>
      </c>
      <c r="BYB221" s="383">
        <f t="shared" si="438"/>
        <v>0</v>
      </c>
      <c r="BYC221" s="383">
        <f t="shared" si="438"/>
        <v>0</v>
      </c>
      <c r="BYD221" s="383">
        <f t="shared" si="438"/>
        <v>0</v>
      </c>
      <c r="BYE221" s="383">
        <f t="shared" si="438"/>
        <v>0</v>
      </c>
      <c r="BYF221" s="383">
        <f t="shared" si="438"/>
        <v>0</v>
      </c>
      <c r="BYG221" s="383">
        <f t="shared" si="438"/>
        <v>0</v>
      </c>
      <c r="BYH221" s="383">
        <f t="shared" si="438"/>
        <v>0</v>
      </c>
      <c r="BYI221" s="383">
        <f t="shared" si="438"/>
        <v>0</v>
      </c>
      <c r="BYJ221" s="383">
        <f t="shared" si="438"/>
        <v>0</v>
      </c>
      <c r="BYK221" s="383">
        <f t="shared" si="438"/>
        <v>0</v>
      </c>
      <c r="BYL221" s="383">
        <f t="shared" si="438"/>
        <v>0</v>
      </c>
      <c r="BYM221" s="383">
        <f t="shared" si="438"/>
        <v>0</v>
      </c>
      <c r="BYN221" s="383">
        <f t="shared" si="438"/>
        <v>0</v>
      </c>
      <c r="BYO221" s="383">
        <f t="shared" si="438"/>
        <v>0</v>
      </c>
      <c r="BYP221" s="383">
        <f t="shared" si="438"/>
        <v>0</v>
      </c>
      <c r="BYQ221" s="383">
        <f t="shared" si="438"/>
        <v>0</v>
      </c>
      <c r="BYR221" s="383">
        <f t="shared" si="438"/>
        <v>0</v>
      </c>
      <c r="BYS221" s="383">
        <f t="shared" si="438"/>
        <v>0</v>
      </c>
      <c r="BYT221" s="383">
        <f t="shared" si="438"/>
        <v>0</v>
      </c>
      <c r="BYU221" s="383">
        <f t="shared" si="438"/>
        <v>0</v>
      </c>
      <c r="BYV221" s="383">
        <f t="shared" si="438"/>
        <v>0</v>
      </c>
      <c r="BYW221" s="383">
        <f t="shared" si="438"/>
        <v>0</v>
      </c>
      <c r="BYX221" s="383">
        <f t="shared" si="438"/>
        <v>0</v>
      </c>
      <c r="BYY221" s="383">
        <f t="shared" si="438"/>
        <v>0</v>
      </c>
      <c r="BYZ221" s="383">
        <f t="shared" si="438"/>
        <v>0</v>
      </c>
      <c r="BZA221" s="383">
        <f t="shared" si="438"/>
        <v>0</v>
      </c>
      <c r="BZB221" s="383">
        <f t="shared" si="438"/>
        <v>0</v>
      </c>
      <c r="BZC221" s="383">
        <f t="shared" si="438"/>
        <v>0</v>
      </c>
      <c r="BZD221" s="383">
        <f t="shared" si="438"/>
        <v>0</v>
      </c>
      <c r="BZE221" s="383">
        <f t="shared" si="438"/>
        <v>0</v>
      </c>
      <c r="BZF221" s="383">
        <f t="shared" si="438"/>
        <v>0</v>
      </c>
      <c r="BZG221" s="383">
        <f t="shared" si="438"/>
        <v>0</v>
      </c>
      <c r="BZH221" s="383">
        <f t="shared" si="438"/>
        <v>0</v>
      </c>
      <c r="BZI221" s="383">
        <f t="shared" si="438"/>
        <v>0</v>
      </c>
      <c r="BZJ221" s="383">
        <f t="shared" si="438"/>
        <v>0</v>
      </c>
      <c r="BZK221" s="383">
        <f t="shared" si="438"/>
        <v>0</v>
      </c>
      <c r="BZL221" s="383">
        <f t="shared" si="438"/>
        <v>0</v>
      </c>
      <c r="BZM221" s="383">
        <f t="shared" si="438"/>
        <v>0</v>
      </c>
      <c r="BZN221" s="383">
        <f t="shared" si="438"/>
        <v>0</v>
      </c>
      <c r="BZO221" s="383">
        <f t="shared" si="438"/>
        <v>0</v>
      </c>
      <c r="BZP221" s="383">
        <f t="shared" si="438"/>
        <v>0</v>
      </c>
      <c r="BZQ221" s="383">
        <f t="shared" si="438"/>
        <v>0</v>
      </c>
      <c r="BZR221" s="383">
        <f t="shared" si="438"/>
        <v>0</v>
      </c>
      <c r="BZS221" s="383">
        <f t="shared" si="438"/>
        <v>0</v>
      </c>
      <c r="BZT221" s="383">
        <f t="shared" si="438"/>
        <v>0</v>
      </c>
      <c r="BZU221" s="383">
        <f t="shared" si="438"/>
        <v>0</v>
      </c>
      <c r="BZV221" s="383">
        <f t="shared" si="438"/>
        <v>0</v>
      </c>
      <c r="BZW221" s="383">
        <f t="shared" ref="BZW221:CCH221" si="439">BZW48+BZW91+BZW135+BZW178</f>
        <v>0</v>
      </c>
      <c r="BZX221" s="383">
        <f t="shared" si="439"/>
        <v>0</v>
      </c>
      <c r="BZY221" s="383">
        <f t="shared" si="439"/>
        <v>0</v>
      </c>
      <c r="BZZ221" s="383">
        <f t="shared" si="439"/>
        <v>0</v>
      </c>
      <c r="CAA221" s="383">
        <f t="shared" si="439"/>
        <v>0</v>
      </c>
      <c r="CAB221" s="383">
        <f t="shared" si="439"/>
        <v>0</v>
      </c>
      <c r="CAC221" s="383">
        <f t="shared" si="439"/>
        <v>0</v>
      </c>
      <c r="CAD221" s="383">
        <f t="shared" si="439"/>
        <v>0</v>
      </c>
      <c r="CAE221" s="383">
        <f t="shared" si="439"/>
        <v>0</v>
      </c>
      <c r="CAF221" s="383">
        <f t="shared" si="439"/>
        <v>0</v>
      </c>
      <c r="CAG221" s="383">
        <f t="shared" si="439"/>
        <v>0</v>
      </c>
      <c r="CAH221" s="383">
        <f t="shared" si="439"/>
        <v>0</v>
      </c>
      <c r="CAI221" s="383">
        <f t="shared" si="439"/>
        <v>0</v>
      </c>
      <c r="CAJ221" s="383">
        <f t="shared" si="439"/>
        <v>0</v>
      </c>
      <c r="CAK221" s="383">
        <f t="shared" si="439"/>
        <v>0</v>
      </c>
      <c r="CAL221" s="383">
        <f t="shared" si="439"/>
        <v>0</v>
      </c>
      <c r="CAM221" s="383">
        <f t="shared" si="439"/>
        <v>0</v>
      </c>
      <c r="CAN221" s="383">
        <f t="shared" si="439"/>
        <v>0</v>
      </c>
      <c r="CAO221" s="383">
        <f t="shared" si="439"/>
        <v>0</v>
      </c>
      <c r="CAP221" s="383">
        <f t="shared" si="439"/>
        <v>0</v>
      </c>
      <c r="CAQ221" s="383">
        <f t="shared" si="439"/>
        <v>0</v>
      </c>
      <c r="CAR221" s="383">
        <f t="shared" si="439"/>
        <v>0</v>
      </c>
      <c r="CAS221" s="383">
        <f t="shared" si="439"/>
        <v>0</v>
      </c>
      <c r="CAT221" s="383">
        <f t="shared" si="439"/>
        <v>0</v>
      </c>
      <c r="CAU221" s="383">
        <f t="shared" si="439"/>
        <v>0</v>
      </c>
      <c r="CAV221" s="383">
        <f t="shared" si="439"/>
        <v>0</v>
      </c>
      <c r="CAW221" s="383">
        <f t="shared" si="439"/>
        <v>0</v>
      </c>
      <c r="CAX221" s="383">
        <f t="shared" si="439"/>
        <v>0</v>
      </c>
      <c r="CAY221" s="383">
        <f t="shared" si="439"/>
        <v>0</v>
      </c>
      <c r="CAZ221" s="383">
        <f t="shared" si="439"/>
        <v>0</v>
      </c>
      <c r="CBA221" s="383">
        <f t="shared" si="439"/>
        <v>0</v>
      </c>
      <c r="CBB221" s="383">
        <f t="shared" si="439"/>
        <v>0</v>
      </c>
      <c r="CBC221" s="383">
        <f t="shared" si="439"/>
        <v>0</v>
      </c>
      <c r="CBD221" s="383">
        <f t="shared" si="439"/>
        <v>0</v>
      </c>
      <c r="CBE221" s="383">
        <f t="shared" si="439"/>
        <v>0</v>
      </c>
      <c r="CBF221" s="383">
        <f t="shared" si="439"/>
        <v>0</v>
      </c>
      <c r="CBG221" s="383">
        <f t="shared" si="439"/>
        <v>0</v>
      </c>
      <c r="CBH221" s="383">
        <f t="shared" si="439"/>
        <v>0</v>
      </c>
      <c r="CBI221" s="383">
        <f t="shared" si="439"/>
        <v>0</v>
      </c>
      <c r="CBJ221" s="383">
        <f t="shared" si="439"/>
        <v>0</v>
      </c>
      <c r="CBK221" s="383">
        <f t="shared" si="439"/>
        <v>0</v>
      </c>
      <c r="CBL221" s="383">
        <f t="shared" si="439"/>
        <v>0</v>
      </c>
      <c r="CBM221" s="383">
        <f t="shared" si="439"/>
        <v>0</v>
      </c>
      <c r="CBN221" s="383">
        <f t="shared" si="439"/>
        <v>0</v>
      </c>
      <c r="CBO221" s="383">
        <f t="shared" si="439"/>
        <v>0</v>
      </c>
      <c r="CBP221" s="383">
        <f t="shared" si="439"/>
        <v>0</v>
      </c>
      <c r="CBQ221" s="383">
        <f t="shared" si="439"/>
        <v>0</v>
      </c>
      <c r="CBR221" s="383">
        <f t="shared" si="439"/>
        <v>0</v>
      </c>
      <c r="CBS221" s="383">
        <f t="shared" si="439"/>
        <v>0</v>
      </c>
      <c r="CBT221" s="383">
        <f t="shared" si="439"/>
        <v>0</v>
      </c>
      <c r="CBU221" s="383">
        <f t="shared" si="439"/>
        <v>0</v>
      </c>
      <c r="CBV221" s="383">
        <f t="shared" si="439"/>
        <v>0</v>
      </c>
      <c r="CBW221" s="383">
        <f t="shared" si="439"/>
        <v>0</v>
      </c>
      <c r="CBX221" s="383">
        <f t="shared" si="439"/>
        <v>0</v>
      </c>
      <c r="CBY221" s="383">
        <f t="shared" si="439"/>
        <v>0</v>
      </c>
      <c r="CBZ221" s="383">
        <f t="shared" si="439"/>
        <v>0</v>
      </c>
      <c r="CCA221" s="383">
        <f t="shared" si="439"/>
        <v>0</v>
      </c>
      <c r="CCB221" s="383">
        <f t="shared" si="439"/>
        <v>0</v>
      </c>
      <c r="CCC221" s="383">
        <f t="shared" si="439"/>
        <v>0</v>
      </c>
      <c r="CCD221" s="383">
        <f t="shared" si="439"/>
        <v>0</v>
      </c>
      <c r="CCE221" s="383">
        <f t="shared" si="439"/>
        <v>0</v>
      </c>
      <c r="CCF221" s="383">
        <f t="shared" si="439"/>
        <v>0</v>
      </c>
      <c r="CCG221" s="383">
        <f t="shared" si="439"/>
        <v>0</v>
      </c>
      <c r="CCH221" s="383">
        <f t="shared" si="439"/>
        <v>0</v>
      </c>
      <c r="CCI221" s="383">
        <f t="shared" ref="CCI221:CET221" si="440">CCI48+CCI91+CCI135+CCI178</f>
        <v>0</v>
      </c>
      <c r="CCJ221" s="383">
        <f t="shared" si="440"/>
        <v>0</v>
      </c>
      <c r="CCK221" s="383">
        <f t="shared" si="440"/>
        <v>0</v>
      </c>
      <c r="CCL221" s="383">
        <f t="shared" si="440"/>
        <v>0</v>
      </c>
      <c r="CCM221" s="383">
        <f t="shared" si="440"/>
        <v>0</v>
      </c>
      <c r="CCN221" s="383">
        <f t="shared" si="440"/>
        <v>0</v>
      </c>
      <c r="CCO221" s="383">
        <f t="shared" si="440"/>
        <v>0</v>
      </c>
      <c r="CCP221" s="383">
        <f t="shared" si="440"/>
        <v>0</v>
      </c>
      <c r="CCQ221" s="383">
        <f t="shared" si="440"/>
        <v>0</v>
      </c>
      <c r="CCR221" s="383">
        <f t="shared" si="440"/>
        <v>0</v>
      </c>
      <c r="CCS221" s="383">
        <f t="shared" si="440"/>
        <v>0</v>
      </c>
      <c r="CCT221" s="383">
        <f t="shared" si="440"/>
        <v>0</v>
      </c>
      <c r="CCU221" s="383">
        <f t="shared" si="440"/>
        <v>0</v>
      </c>
      <c r="CCV221" s="383">
        <f t="shared" si="440"/>
        <v>0</v>
      </c>
      <c r="CCW221" s="383">
        <f t="shared" si="440"/>
        <v>0</v>
      </c>
      <c r="CCX221" s="383">
        <f t="shared" si="440"/>
        <v>0</v>
      </c>
      <c r="CCY221" s="383">
        <f t="shared" si="440"/>
        <v>0</v>
      </c>
      <c r="CCZ221" s="383">
        <f t="shared" si="440"/>
        <v>0</v>
      </c>
      <c r="CDA221" s="383">
        <f t="shared" si="440"/>
        <v>0</v>
      </c>
      <c r="CDB221" s="383">
        <f t="shared" si="440"/>
        <v>0</v>
      </c>
      <c r="CDC221" s="383">
        <f t="shared" si="440"/>
        <v>0</v>
      </c>
      <c r="CDD221" s="383">
        <f t="shared" si="440"/>
        <v>0</v>
      </c>
      <c r="CDE221" s="383">
        <f t="shared" si="440"/>
        <v>0</v>
      </c>
      <c r="CDF221" s="383">
        <f t="shared" si="440"/>
        <v>0</v>
      </c>
      <c r="CDG221" s="383">
        <f t="shared" si="440"/>
        <v>0</v>
      </c>
      <c r="CDH221" s="383">
        <f t="shared" si="440"/>
        <v>0</v>
      </c>
      <c r="CDI221" s="383">
        <f t="shared" si="440"/>
        <v>0</v>
      </c>
      <c r="CDJ221" s="383">
        <f t="shared" si="440"/>
        <v>0</v>
      </c>
      <c r="CDK221" s="383">
        <f t="shared" si="440"/>
        <v>0</v>
      </c>
      <c r="CDL221" s="383">
        <f t="shared" si="440"/>
        <v>0</v>
      </c>
      <c r="CDM221" s="383">
        <f t="shared" si="440"/>
        <v>0</v>
      </c>
      <c r="CDN221" s="383">
        <f t="shared" si="440"/>
        <v>0</v>
      </c>
      <c r="CDO221" s="383">
        <f t="shared" si="440"/>
        <v>0</v>
      </c>
      <c r="CDP221" s="383">
        <f t="shared" si="440"/>
        <v>0</v>
      </c>
      <c r="CDQ221" s="383">
        <f t="shared" si="440"/>
        <v>0</v>
      </c>
      <c r="CDR221" s="383">
        <f t="shared" si="440"/>
        <v>0</v>
      </c>
      <c r="CDS221" s="383">
        <f t="shared" si="440"/>
        <v>0</v>
      </c>
      <c r="CDT221" s="383">
        <f t="shared" si="440"/>
        <v>0</v>
      </c>
      <c r="CDU221" s="383">
        <f t="shared" si="440"/>
        <v>0</v>
      </c>
      <c r="CDV221" s="383">
        <f t="shared" si="440"/>
        <v>0</v>
      </c>
      <c r="CDW221" s="383">
        <f t="shared" si="440"/>
        <v>0</v>
      </c>
      <c r="CDX221" s="383">
        <f t="shared" si="440"/>
        <v>0</v>
      </c>
      <c r="CDY221" s="383">
        <f t="shared" si="440"/>
        <v>0</v>
      </c>
      <c r="CDZ221" s="383">
        <f t="shared" si="440"/>
        <v>0</v>
      </c>
      <c r="CEA221" s="383">
        <f t="shared" si="440"/>
        <v>0</v>
      </c>
      <c r="CEB221" s="383">
        <f t="shared" si="440"/>
        <v>0</v>
      </c>
      <c r="CEC221" s="383">
        <f t="shared" si="440"/>
        <v>0</v>
      </c>
      <c r="CED221" s="383">
        <f t="shared" si="440"/>
        <v>0</v>
      </c>
      <c r="CEE221" s="383">
        <f t="shared" si="440"/>
        <v>0</v>
      </c>
      <c r="CEF221" s="383">
        <f t="shared" si="440"/>
        <v>0</v>
      </c>
      <c r="CEG221" s="383">
        <f t="shared" si="440"/>
        <v>0</v>
      </c>
      <c r="CEH221" s="383">
        <f t="shared" si="440"/>
        <v>0</v>
      </c>
      <c r="CEI221" s="383">
        <f t="shared" si="440"/>
        <v>0</v>
      </c>
      <c r="CEJ221" s="383">
        <f t="shared" si="440"/>
        <v>0</v>
      </c>
      <c r="CEK221" s="383">
        <f t="shared" si="440"/>
        <v>0</v>
      </c>
      <c r="CEL221" s="383">
        <f t="shared" si="440"/>
        <v>0</v>
      </c>
      <c r="CEM221" s="383">
        <f t="shared" si="440"/>
        <v>0</v>
      </c>
      <c r="CEN221" s="383">
        <f t="shared" si="440"/>
        <v>0</v>
      </c>
      <c r="CEO221" s="383">
        <f t="shared" si="440"/>
        <v>0</v>
      </c>
      <c r="CEP221" s="383">
        <f t="shared" si="440"/>
        <v>0</v>
      </c>
      <c r="CEQ221" s="383">
        <f t="shared" si="440"/>
        <v>0</v>
      </c>
      <c r="CER221" s="383">
        <f t="shared" si="440"/>
        <v>0</v>
      </c>
      <c r="CES221" s="383">
        <f t="shared" si="440"/>
        <v>0</v>
      </c>
      <c r="CET221" s="383">
        <f t="shared" si="440"/>
        <v>0</v>
      </c>
      <c r="CEU221" s="383">
        <f t="shared" ref="CEU221:CHF221" si="441">CEU48+CEU91+CEU135+CEU178</f>
        <v>0</v>
      </c>
      <c r="CEV221" s="383">
        <f t="shared" si="441"/>
        <v>0</v>
      </c>
      <c r="CEW221" s="383">
        <f t="shared" si="441"/>
        <v>0</v>
      </c>
      <c r="CEX221" s="383">
        <f t="shared" si="441"/>
        <v>0</v>
      </c>
      <c r="CEY221" s="383">
        <f t="shared" si="441"/>
        <v>0</v>
      </c>
      <c r="CEZ221" s="383">
        <f t="shared" si="441"/>
        <v>0</v>
      </c>
      <c r="CFA221" s="383">
        <f t="shared" si="441"/>
        <v>0</v>
      </c>
      <c r="CFB221" s="383">
        <f t="shared" si="441"/>
        <v>0</v>
      </c>
      <c r="CFC221" s="383">
        <f t="shared" si="441"/>
        <v>0</v>
      </c>
      <c r="CFD221" s="383">
        <f t="shared" si="441"/>
        <v>0</v>
      </c>
      <c r="CFE221" s="383">
        <f t="shared" si="441"/>
        <v>0</v>
      </c>
      <c r="CFF221" s="383">
        <f t="shared" si="441"/>
        <v>0</v>
      </c>
      <c r="CFG221" s="383">
        <f t="shared" si="441"/>
        <v>0</v>
      </c>
      <c r="CFH221" s="383">
        <f t="shared" si="441"/>
        <v>0</v>
      </c>
      <c r="CFI221" s="383">
        <f t="shared" si="441"/>
        <v>0</v>
      </c>
      <c r="CFJ221" s="383">
        <f t="shared" si="441"/>
        <v>0</v>
      </c>
      <c r="CFK221" s="383">
        <f t="shared" si="441"/>
        <v>0</v>
      </c>
      <c r="CFL221" s="383">
        <f t="shared" si="441"/>
        <v>0</v>
      </c>
      <c r="CFM221" s="383">
        <f t="shared" si="441"/>
        <v>0</v>
      </c>
      <c r="CFN221" s="383">
        <f t="shared" si="441"/>
        <v>0</v>
      </c>
      <c r="CFO221" s="383">
        <f t="shared" si="441"/>
        <v>0</v>
      </c>
      <c r="CFP221" s="383">
        <f t="shared" si="441"/>
        <v>0</v>
      </c>
      <c r="CFQ221" s="383">
        <f t="shared" si="441"/>
        <v>0</v>
      </c>
      <c r="CFR221" s="383">
        <f t="shared" si="441"/>
        <v>0</v>
      </c>
      <c r="CFS221" s="383">
        <f t="shared" si="441"/>
        <v>0</v>
      </c>
      <c r="CFT221" s="383">
        <f t="shared" si="441"/>
        <v>0</v>
      </c>
      <c r="CFU221" s="383">
        <f t="shared" si="441"/>
        <v>0</v>
      </c>
      <c r="CFV221" s="383">
        <f t="shared" si="441"/>
        <v>0</v>
      </c>
      <c r="CFW221" s="383">
        <f t="shared" si="441"/>
        <v>0</v>
      </c>
      <c r="CFX221" s="383">
        <f t="shared" si="441"/>
        <v>0</v>
      </c>
      <c r="CFY221" s="383">
        <f t="shared" si="441"/>
        <v>0</v>
      </c>
      <c r="CFZ221" s="383">
        <f t="shared" si="441"/>
        <v>0</v>
      </c>
      <c r="CGA221" s="383">
        <f t="shared" si="441"/>
        <v>0</v>
      </c>
      <c r="CGB221" s="383">
        <f t="shared" si="441"/>
        <v>0</v>
      </c>
      <c r="CGC221" s="383">
        <f t="shared" si="441"/>
        <v>0</v>
      </c>
      <c r="CGD221" s="383">
        <f t="shared" si="441"/>
        <v>0</v>
      </c>
      <c r="CGE221" s="383">
        <f t="shared" si="441"/>
        <v>0</v>
      </c>
      <c r="CGF221" s="383">
        <f t="shared" si="441"/>
        <v>0</v>
      </c>
      <c r="CGG221" s="383">
        <f t="shared" si="441"/>
        <v>0</v>
      </c>
      <c r="CGH221" s="383">
        <f t="shared" si="441"/>
        <v>0</v>
      </c>
      <c r="CGI221" s="383">
        <f t="shared" si="441"/>
        <v>0</v>
      </c>
      <c r="CGJ221" s="383">
        <f t="shared" si="441"/>
        <v>0</v>
      </c>
      <c r="CGK221" s="383">
        <f t="shared" si="441"/>
        <v>0</v>
      </c>
      <c r="CGL221" s="383">
        <f t="shared" si="441"/>
        <v>0</v>
      </c>
      <c r="CGM221" s="383">
        <f t="shared" si="441"/>
        <v>0</v>
      </c>
      <c r="CGN221" s="383">
        <f t="shared" si="441"/>
        <v>0</v>
      </c>
      <c r="CGO221" s="383">
        <f t="shared" si="441"/>
        <v>0</v>
      </c>
      <c r="CGP221" s="383">
        <f t="shared" si="441"/>
        <v>0</v>
      </c>
      <c r="CGQ221" s="383">
        <f t="shared" si="441"/>
        <v>0</v>
      </c>
      <c r="CGR221" s="383">
        <f t="shared" si="441"/>
        <v>0</v>
      </c>
      <c r="CGS221" s="383">
        <f t="shared" si="441"/>
        <v>0</v>
      </c>
      <c r="CGT221" s="383">
        <f t="shared" si="441"/>
        <v>0</v>
      </c>
      <c r="CGU221" s="383">
        <f t="shared" si="441"/>
        <v>0</v>
      </c>
      <c r="CGV221" s="383">
        <f t="shared" si="441"/>
        <v>0</v>
      </c>
      <c r="CGW221" s="383">
        <f t="shared" si="441"/>
        <v>0</v>
      </c>
      <c r="CGX221" s="383">
        <f t="shared" si="441"/>
        <v>0</v>
      </c>
      <c r="CGY221" s="383">
        <f t="shared" si="441"/>
        <v>0</v>
      </c>
      <c r="CGZ221" s="383">
        <f t="shared" si="441"/>
        <v>0</v>
      </c>
      <c r="CHA221" s="383">
        <f t="shared" si="441"/>
        <v>0</v>
      </c>
      <c r="CHB221" s="383">
        <f t="shared" si="441"/>
        <v>0</v>
      </c>
      <c r="CHC221" s="383">
        <f t="shared" si="441"/>
        <v>0</v>
      </c>
      <c r="CHD221" s="383">
        <f t="shared" si="441"/>
        <v>0</v>
      </c>
      <c r="CHE221" s="383">
        <f t="shared" si="441"/>
        <v>0</v>
      </c>
      <c r="CHF221" s="383">
        <f t="shared" si="441"/>
        <v>0</v>
      </c>
      <c r="CHG221" s="383">
        <f t="shared" ref="CHG221:CJR221" si="442">CHG48+CHG91+CHG135+CHG178</f>
        <v>0</v>
      </c>
      <c r="CHH221" s="383">
        <f t="shared" si="442"/>
        <v>0</v>
      </c>
      <c r="CHI221" s="383">
        <f t="shared" si="442"/>
        <v>0</v>
      </c>
      <c r="CHJ221" s="383">
        <f t="shared" si="442"/>
        <v>0</v>
      </c>
      <c r="CHK221" s="383">
        <f t="shared" si="442"/>
        <v>0</v>
      </c>
      <c r="CHL221" s="383">
        <f t="shared" si="442"/>
        <v>0</v>
      </c>
      <c r="CHM221" s="383">
        <f t="shared" si="442"/>
        <v>0</v>
      </c>
      <c r="CHN221" s="383">
        <f t="shared" si="442"/>
        <v>0</v>
      </c>
      <c r="CHO221" s="383">
        <f t="shared" si="442"/>
        <v>0</v>
      </c>
      <c r="CHP221" s="383">
        <f t="shared" si="442"/>
        <v>0</v>
      </c>
      <c r="CHQ221" s="383">
        <f t="shared" si="442"/>
        <v>0</v>
      </c>
      <c r="CHR221" s="383">
        <f t="shared" si="442"/>
        <v>0</v>
      </c>
      <c r="CHS221" s="383">
        <f t="shared" si="442"/>
        <v>0</v>
      </c>
      <c r="CHT221" s="383">
        <f t="shared" si="442"/>
        <v>0</v>
      </c>
      <c r="CHU221" s="383">
        <f t="shared" si="442"/>
        <v>0</v>
      </c>
      <c r="CHV221" s="383">
        <f t="shared" si="442"/>
        <v>0</v>
      </c>
      <c r="CHW221" s="383">
        <f t="shared" si="442"/>
        <v>0</v>
      </c>
      <c r="CHX221" s="383">
        <f t="shared" si="442"/>
        <v>0</v>
      </c>
      <c r="CHY221" s="383">
        <f t="shared" si="442"/>
        <v>0</v>
      </c>
      <c r="CHZ221" s="383">
        <f t="shared" si="442"/>
        <v>0</v>
      </c>
      <c r="CIA221" s="383">
        <f t="shared" si="442"/>
        <v>0</v>
      </c>
      <c r="CIB221" s="383">
        <f t="shared" si="442"/>
        <v>0</v>
      </c>
      <c r="CIC221" s="383">
        <f t="shared" si="442"/>
        <v>0</v>
      </c>
      <c r="CID221" s="383">
        <f t="shared" si="442"/>
        <v>0</v>
      </c>
      <c r="CIE221" s="383">
        <f t="shared" si="442"/>
        <v>0</v>
      </c>
      <c r="CIF221" s="383">
        <f t="shared" si="442"/>
        <v>0</v>
      </c>
      <c r="CIG221" s="383">
        <f t="shared" si="442"/>
        <v>0</v>
      </c>
      <c r="CIH221" s="383">
        <f t="shared" si="442"/>
        <v>0</v>
      </c>
      <c r="CII221" s="383">
        <f t="shared" si="442"/>
        <v>0</v>
      </c>
      <c r="CIJ221" s="383">
        <f t="shared" si="442"/>
        <v>0</v>
      </c>
      <c r="CIK221" s="383">
        <f t="shared" si="442"/>
        <v>0</v>
      </c>
      <c r="CIL221" s="383">
        <f t="shared" si="442"/>
        <v>0</v>
      </c>
      <c r="CIM221" s="383">
        <f t="shared" si="442"/>
        <v>0</v>
      </c>
      <c r="CIN221" s="383">
        <f t="shared" si="442"/>
        <v>0</v>
      </c>
      <c r="CIO221" s="383">
        <f t="shared" si="442"/>
        <v>0</v>
      </c>
      <c r="CIP221" s="383">
        <f t="shared" si="442"/>
        <v>0</v>
      </c>
      <c r="CIQ221" s="383">
        <f t="shared" si="442"/>
        <v>0</v>
      </c>
      <c r="CIR221" s="383">
        <f t="shared" si="442"/>
        <v>0</v>
      </c>
      <c r="CIS221" s="383">
        <f t="shared" si="442"/>
        <v>0</v>
      </c>
      <c r="CIT221" s="383">
        <f t="shared" si="442"/>
        <v>0</v>
      </c>
      <c r="CIU221" s="383">
        <f t="shared" si="442"/>
        <v>0</v>
      </c>
      <c r="CIV221" s="383">
        <f t="shared" si="442"/>
        <v>0</v>
      </c>
      <c r="CIW221" s="383">
        <f t="shared" si="442"/>
        <v>0</v>
      </c>
      <c r="CIX221" s="383">
        <f t="shared" si="442"/>
        <v>0</v>
      </c>
      <c r="CIY221" s="383">
        <f t="shared" si="442"/>
        <v>0</v>
      </c>
      <c r="CIZ221" s="383">
        <f t="shared" si="442"/>
        <v>0</v>
      </c>
      <c r="CJA221" s="383">
        <f t="shared" si="442"/>
        <v>0</v>
      </c>
      <c r="CJB221" s="383">
        <f t="shared" si="442"/>
        <v>0</v>
      </c>
      <c r="CJC221" s="383">
        <f t="shared" si="442"/>
        <v>0</v>
      </c>
      <c r="CJD221" s="383">
        <f t="shared" si="442"/>
        <v>0</v>
      </c>
      <c r="CJE221" s="383">
        <f t="shared" si="442"/>
        <v>0</v>
      </c>
      <c r="CJF221" s="383">
        <f t="shared" si="442"/>
        <v>0</v>
      </c>
      <c r="CJG221" s="383">
        <f t="shared" si="442"/>
        <v>0</v>
      </c>
      <c r="CJH221" s="383">
        <f t="shared" si="442"/>
        <v>0</v>
      </c>
      <c r="CJI221" s="383">
        <f t="shared" si="442"/>
        <v>0</v>
      </c>
      <c r="CJJ221" s="383">
        <f t="shared" si="442"/>
        <v>0</v>
      </c>
      <c r="CJK221" s="383">
        <f t="shared" si="442"/>
        <v>0</v>
      </c>
      <c r="CJL221" s="383">
        <f t="shared" si="442"/>
        <v>0</v>
      </c>
      <c r="CJM221" s="383">
        <f t="shared" si="442"/>
        <v>0</v>
      </c>
      <c r="CJN221" s="383">
        <f t="shared" si="442"/>
        <v>0</v>
      </c>
      <c r="CJO221" s="383">
        <f t="shared" si="442"/>
        <v>0</v>
      </c>
      <c r="CJP221" s="383">
        <f t="shared" si="442"/>
        <v>0</v>
      </c>
      <c r="CJQ221" s="383">
        <f t="shared" si="442"/>
        <v>0</v>
      </c>
      <c r="CJR221" s="383">
        <f t="shared" si="442"/>
        <v>0</v>
      </c>
      <c r="CJS221" s="383">
        <f t="shared" ref="CJS221:CMD221" si="443">CJS48+CJS91+CJS135+CJS178</f>
        <v>0</v>
      </c>
      <c r="CJT221" s="383">
        <f t="shared" si="443"/>
        <v>0</v>
      </c>
      <c r="CJU221" s="383">
        <f t="shared" si="443"/>
        <v>0</v>
      </c>
      <c r="CJV221" s="383">
        <f t="shared" si="443"/>
        <v>0</v>
      </c>
      <c r="CJW221" s="383">
        <f t="shared" si="443"/>
        <v>0</v>
      </c>
      <c r="CJX221" s="383">
        <f t="shared" si="443"/>
        <v>0</v>
      </c>
      <c r="CJY221" s="383">
        <f t="shared" si="443"/>
        <v>0</v>
      </c>
      <c r="CJZ221" s="383">
        <f t="shared" si="443"/>
        <v>0</v>
      </c>
      <c r="CKA221" s="383">
        <f t="shared" si="443"/>
        <v>0</v>
      </c>
      <c r="CKB221" s="383">
        <f t="shared" si="443"/>
        <v>0</v>
      </c>
      <c r="CKC221" s="383">
        <f t="shared" si="443"/>
        <v>0</v>
      </c>
      <c r="CKD221" s="383">
        <f t="shared" si="443"/>
        <v>0</v>
      </c>
      <c r="CKE221" s="383">
        <f t="shared" si="443"/>
        <v>0</v>
      </c>
      <c r="CKF221" s="383">
        <f t="shared" si="443"/>
        <v>0</v>
      </c>
      <c r="CKG221" s="383">
        <f t="shared" si="443"/>
        <v>0</v>
      </c>
      <c r="CKH221" s="383">
        <f t="shared" si="443"/>
        <v>0</v>
      </c>
      <c r="CKI221" s="383">
        <f t="shared" si="443"/>
        <v>0</v>
      </c>
      <c r="CKJ221" s="383">
        <f t="shared" si="443"/>
        <v>0</v>
      </c>
      <c r="CKK221" s="383">
        <f t="shared" si="443"/>
        <v>0</v>
      </c>
      <c r="CKL221" s="383">
        <f t="shared" si="443"/>
        <v>0</v>
      </c>
      <c r="CKM221" s="383">
        <f t="shared" si="443"/>
        <v>0</v>
      </c>
      <c r="CKN221" s="383">
        <f t="shared" si="443"/>
        <v>0</v>
      </c>
      <c r="CKO221" s="383">
        <f t="shared" si="443"/>
        <v>0</v>
      </c>
      <c r="CKP221" s="383">
        <f t="shared" si="443"/>
        <v>0</v>
      </c>
      <c r="CKQ221" s="383">
        <f t="shared" si="443"/>
        <v>0</v>
      </c>
      <c r="CKR221" s="383">
        <f t="shared" si="443"/>
        <v>0</v>
      </c>
      <c r="CKS221" s="383">
        <f t="shared" si="443"/>
        <v>0</v>
      </c>
      <c r="CKT221" s="383">
        <f t="shared" si="443"/>
        <v>0</v>
      </c>
      <c r="CKU221" s="383">
        <f t="shared" si="443"/>
        <v>0</v>
      </c>
      <c r="CKV221" s="383">
        <f t="shared" si="443"/>
        <v>0</v>
      </c>
      <c r="CKW221" s="383">
        <f t="shared" si="443"/>
        <v>0</v>
      </c>
      <c r="CKX221" s="383">
        <f t="shared" si="443"/>
        <v>0</v>
      </c>
      <c r="CKY221" s="383">
        <f t="shared" si="443"/>
        <v>0</v>
      </c>
      <c r="CKZ221" s="383">
        <f t="shared" si="443"/>
        <v>0</v>
      </c>
      <c r="CLA221" s="383">
        <f t="shared" si="443"/>
        <v>0</v>
      </c>
      <c r="CLB221" s="383">
        <f t="shared" si="443"/>
        <v>0</v>
      </c>
      <c r="CLC221" s="383">
        <f t="shared" si="443"/>
        <v>0</v>
      </c>
      <c r="CLD221" s="383">
        <f t="shared" si="443"/>
        <v>0</v>
      </c>
      <c r="CLE221" s="383">
        <f t="shared" si="443"/>
        <v>0</v>
      </c>
      <c r="CLF221" s="383">
        <f t="shared" si="443"/>
        <v>0</v>
      </c>
      <c r="CLG221" s="383">
        <f t="shared" si="443"/>
        <v>0</v>
      </c>
      <c r="CLH221" s="383">
        <f t="shared" si="443"/>
        <v>0</v>
      </c>
      <c r="CLI221" s="383">
        <f t="shared" si="443"/>
        <v>0</v>
      </c>
      <c r="CLJ221" s="383">
        <f t="shared" si="443"/>
        <v>0</v>
      </c>
      <c r="CLK221" s="383">
        <f t="shared" si="443"/>
        <v>0</v>
      </c>
      <c r="CLL221" s="383">
        <f t="shared" si="443"/>
        <v>0</v>
      </c>
      <c r="CLM221" s="383">
        <f t="shared" si="443"/>
        <v>0</v>
      </c>
      <c r="CLN221" s="383">
        <f t="shared" si="443"/>
        <v>0</v>
      </c>
      <c r="CLO221" s="383">
        <f t="shared" si="443"/>
        <v>0</v>
      </c>
      <c r="CLP221" s="383">
        <f t="shared" si="443"/>
        <v>0</v>
      </c>
      <c r="CLQ221" s="383">
        <f t="shared" si="443"/>
        <v>0</v>
      </c>
      <c r="CLR221" s="383">
        <f t="shared" si="443"/>
        <v>0</v>
      </c>
      <c r="CLS221" s="383">
        <f t="shared" si="443"/>
        <v>0</v>
      </c>
      <c r="CLT221" s="383">
        <f t="shared" si="443"/>
        <v>0</v>
      </c>
      <c r="CLU221" s="383">
        <f t="shared" si="443"/>
        <v>0</v>
      </c>
      <c r="CLV221" s="383">
        <f t="shared" si="443"/>
        <v>0</v>
      </c>
      <c r="CLW221" s="383">
        <f t="shared" si="443"/>
        <v>0</v>
      </c>
      <c r="CLX221" s="383">
        <f t="shared" si="443"/>
        <v>0</v>
      </c>
      <c r="CLY221" s="383">
        <f t="shared" si="443"/>
        <v>0</v>
      </c>
      <c r="CLZ221" s="383">
        <f t="shared" si="443"/>
        <v>0</v>
      </c>
      <c r="CMA221" s="383">
        <f t="shared" si="443"/>
        <v>0</v>
      </c>
      <c r="CMB221" s="383">
        <f t="shared" si="443"/>
        <v>0</v>
      </c>
      <c r="CMC221" s="383">
        <f t="shared" si="443"/>
        <v>0</v>
      </c>
      <c r="CMD221" s="383">
        <f t="shared" si="443"/>
        <v>0</v>
      </c>
      <c r="CME221" s="383">
        <f t="shared" ref="CME221:COP221" si="444">CME48+CME91+CME135+CME178</f>
        <v>0</v>
      </c>
      <c r="CMF221" s="383">
        <f t="shared" si="444"/>
        <v>0</v>
      </c>
      <c r="CMG221" s="383">
        <f t="shared" si="444"/>
        <v>0</v>
      </c>
      <c r="CMH221" s="383">
        <f t="shared" si="444"/>
        <v>0</v>
      </c>
      <c r="CMI221" s="383">
        <f t="shared" si="444"/>
        <v>0</v>
      </c>
      <c r="CMJ221" s="383">
        <f t="shared" si="444"/>
        <v>0</v>
      </c>
      <c r="CMK221" s="383">
        <f t="shared" si="444"/>
        <v>0</v>
      </c>
      <c r="CML221" s="383">
        <f t="shared" si="444"/>
        <v>0</v>
      </c>
      <c r="CMM221" s="383">
        <f t="shared" si="444"/>
        <v>0</v>
      </c>
      <c r="CMN221" s="383">
        <f t="shared" si="444"/>
        <v>0</v>
      </c>
      <c r="CMO221" s="383">
        <f t="shared" si="444"/>
        <v>0</v>
      </c>
      <c r="CMP221" s="383">
        <f t="shared" si="444"/>
        <v>0</v>
      </c>
      <c r="CMQ221" s="383">
        <f t="shared" si="444"/>
        <v>0</v>
      </c>
      <c r="CMR221" s="383">
        <f t="shared" si="444"/>
        <v>0</v>
      </c>
      <c r="CMS221" s="383">
        <f t="shared" si="444"/>
        <v>0</v>
      </c>
      <c r="CMT221" s="383">
        <f t="shared" si="444"/>
        <v>0</v>
      </c>
      <c r="CMU221" s="383">
        <f t="shared" si="444"/>
        <v>0</v>
      </c>
      <c r="CMV221" s="383">
        <f t="shared" si="444"/>
        <v>0</v>
      </c>
      <c r="CMW221" s="383">
        <f t="shared" si="444"/>
        <v>0</v>
      </c>
      <c r="CMX221" s="383">
        <f t="shared" si="444"/>
        <v>0</v>
      </c>
      <c r="CMY221" s="383">
        <f t="shared" si="444"/>
        <v>0</v>
      </c>
      <c r="CMZ221" s="383">
        <f t="shared" si="444"/>
        <v>0</v>
      </c>
      <c r="CNA221" s="383">
        <f t="shared" si="444"/>
        <v>0</v>
      </c>
      <c r="CNB221" s="383">
        <f t="shared" si="444"/>
        <v>0</v>
      </c>
      <c r="CNC221" s="383">
        <f t="shared" si="444"/>
        <v>0</v>
      </c>
      <c r="CND221" s="383">
        <f t="shared" si="444"/>
        <v>0</v>
      </c>
      <c r="CNE221" s="383">
        <f t="shared" si="444"/>
        <v>0</v>
      </c>
      <c r="CNF221" s="383">
        <f t="shared" si="444"/>
        <v>0</v>
      </c>
      <c r="CNG221" s="383">
        <f t="shared" si="444"/>
        <v>0</v>
      </c>
      <c r="CNH221" s="383">
        <f t="shared" si="444"/>
        <v>0</v>
      </c>
      <c r="CNI221" s="383">
        <f t="shared" si="444"/>
        <v>0</v>
      </c>
      <c r="CNJ221" s="383">
        <f t="shared" si="444"/>
        <v>0</v>
      </c>
      <c r="CNK221" s="383">
        <f t="shared" si="444"/>
        <v>0</v>
      </c>
      <c r="CNL221" s="383">
        <f t="shared" si="444"/>
        <v>0</v>
      </c>
      <c r="CNM221" s="383">
        <f t="shared" si="444"/>
        <v>0</v>
      </c>
      <c r="CNN221" s="383">
        <f t="shared" si="444"/>
        <v>0</v>
      </c>
      <c r="CNO221" s="383">
        <f t="shared" si="444"/>
        <v>0</v>
      </c>
      <c r="CNP221" s="383">
        <f t="shared" si="444"/>
        <v>0</v>
      </c>
      <c r="CNQ221" s="383">
        <f t="shared" si="444"/>
        <v>0</v>
      </c>
      <c r="CNR221" s="383">
        <f t="shared" si="444"/>
        <v>0</v>
      </c>
      <c r="CNS221" s="383">
        <f t="shared" si="444"/>
        <v>0</v>
      </c>
      <c r="CNT221" s="383">
        <f t="shared" si="444"/>
        <v>0</v>
      </c>
      <c r="CNU221" s="383">
        <f t="shared" si="444"/>
        <v>0</v>
      </c>
      <c r="CNV221" s="383">
        <f t="shared" si="444"/>
        <v>0</v>
      </c>
      <c r="CNW221" s="383">
        <f t="shared" si="444"/>
        <v>0</v>
      </c>
      <c r="CNX221" s="383">
        <f t="shared" si="444"/>
        <v>0</v>
      </c>
      <c r="CNY221" s="383">
        <f t="shared" si="444"/>
        <v>0</v>
      </c>
      <c r="CNZ221" s="383">
        <f t="shared" si="444"/>
        <v>0</v>
      </c>
      <c r="COA221" s="383">
        <f t="shared" si="444"/>
        <v>0</v>
      </c>
      <c r="COB221" s="383">
        <f t="shared" si="444"/>
        <v>0</v>
      </c>
      <c r="COC221" s="383">
        <f t="shared" si="444"/>
        <v>0</v>
      </c>
      <c r="COD221" s="383">
        <f t="shared" si="444"/>
        <v>0</v>
      </c>
      <c r="COE221" s="383">
        <f t="shared" si="444"/>
        <v>0</v>
      </c>
      <c r="COF221" s="383">
        <f t="shared" si="444"/>
        <v>0</v>
      </c>
      <c r="COG221" s="383">
        <f t="shared" si="444"/>
        <v>0</v>
      </c>
      <c r="COH221" s="383">
        <f t="shared" si="444"/>
        <v>0</v>
      </c>
      <c r="COI221" s="383">
        <f t="shared" si="444"/>
        <v>0</v>
      </c>
      <c r="COJ221" s="383">
        <f t="shared" si="444"/>
        <v>0</v>
      </c>
      <c r="COK221" s="383">
        <f t="shared" si="444"/>
        <v>0</v>
      </c>
      <c r="COL221" s="383">
        <f t="shared" si="444"/>
        <v>0</v>
      </c>
      <c r="COM221" s="383">
        <f t="shared" si="444"/>
        <v>0</v>
      </c>
      <c r="CON221" s="383">
        <f t="shared" si="444"/>
        <v>0</v>
      </c>
      <c r="COO221" s="383">
        <f t="shared" si="444"/>
        <v>0</v>
      </c>
      <c r="COP221" s="383">
        <f t="shared" si="444"/>
        <v>0</v>
      </c>
      <c r="COQ221" s="383">
        <f t="shared" ref="COQ221:CRB221" si="445">COQ48+COQ91+COQ135+COQ178</f>
        <v>0</v>
      </c>
      <c r="COR221" s="383">
        <f t="shared" si="445"/>
        <v>0</v>
      </c>
      <c r="COS221" s="383">
        <f t="shared" si="445"/>
        <v>0</v>
      </c>
      <c r="COT221" s="383">
        <f t="shared" si="445"/>
        <v>0</v>
      </c>
      <c r="COU221" s="383">
        <f t="shared" si="445"/>
        <v>0</v>
      </c>
      <c r="COV221" s="383">
        <f t="shared" si="445"/>
        <v>0</v>
      </c>
      <c r="COW221" s="383">
        <f t="shared" si="445"/>
        <v>0</v>
      </c>
      <c r="COX221" s="383">
        <f t="shared" si="445"/>
        <v>0</v>
      </c>
      <c r="COY221" s="383">
        <f t="shared" si="445"/>
        <v>0</v>
      </c>
      <c r="COZ221" s="383">
        <f t="shared" si="445"/>
        <v>0</v>
      </c>
      <c r="CPA221" s="383">
        <f t="shared" si="445"/>
        <v>0</v>
      </c>
      <c r="CPB221" s="383">
        <f t="shared" si="445"/>
        <v>0</v>
      </c>
      <c r="CPC221" s="383">
        <f t="shared" si="445"/>
        <v>0</v>
      </c>
      <c r="CPD221" s="383">
        <f t="shared" si="445"/>
        <v>0</v>
      </c>
      <c r="CPE221" s="383">
        <f t="shared" si="445"/>
        <v>0</v>
      </c>
      <c r="CPF221" s="383">
        <f t="shared" si="445"/>
        <v>0</v>
      </c>
      <c r="CPG221" s="383">
        <f t="shared" si="445"/>
        <v>0</v>
      </c>
      <c r="CPH221" s="383">
        <f t="shared" si="445"/>
        <v>0</v>
      </c>
      <c r="CPI221" s="383">
        <f t="shared" si="445"/>
        <v>0</v>
      </c>
      <c r="CPJ221" s="383">
        <f t="shared" si="445"/>
        <v>0</v>
      </c>
      <c r="CPK221" s="383">
        <f t="shared" si="445"/>
        <v>0</v>
      </c>
      <c r="CPL221" s="383">
        <f t="shared" si="445"/>
        <v>0</v>
      </c>
      <c r="CPM221" s="383">
        <f t="shared" si="445"/>
        <v>0</v>
      </c>
      <c r="CPN221" s="383">
        <f t="shared" si="445"/>
        <v>0</v>
      </c>
      <c r="CPO221" s="383">
        <f t="shared" si="445"/>
        <v>0</v>
      </c>
      <c r="CPP221" s="383">
        <f t="shared" si="445"/>
        <v>0</v>
      </c>
      <c r="CPQ221" s="383">
        <f t="shared" si="445"/>
        <v>0</v>
      </c>
      <c r="CPR221" s="383">
        <f t="shared" si="445"/>
        <v>0</v>
      </c>
      <c r="CPS221" s="383">
        <f t="shared" si="445"/>
        <v>0</v>
      </c>
      <c r="CPT221" s="383">
        <f t="shared" si="445"/>
        <v>0</v>
      </c>
      <c r="CPU221" s="383">
        <f t="shared" si="445"/>
        <v>0</v>
      </c>
      <c r="CPV221" s="383">
        <f t="shared" si="445"/>
        <v>0</v>
      </c>
      <c r="CPW221" s="383">
        <f t="shared" si="445"/>
        <v>0</v>
      </c>
      <c r="CPX221" s="383">
        <f t="shared" si="445"/>
        <v>0</v>
      </c>
      <c r="CPY221" s="383">
        <f t="shared" si="445"/>
        <v>0</v>
      </c>
      <c r="CPZ221" s="383">
        <f t="shared" si="445"/>
        <v>0</v>
      </c>
      <c r="CQA221" s="383">
        <f t="shared" si="445"/>
        <v>0</v>
      </c>
      <c r="CQB221" s="383">
        <f t="shared" si="445"/>
        <v>0</v>
      </c>
      <c r="CQC221" s="383">
        <f t="shared" si="445"/>
        <v>0</v>
      </c>
      <c r="CQD221" s="383">
        <f t="shared" si="445"/>
        <v>0</v>
      </c>
      <c r="CQE221" s="383">
        <f t="shared" si="445"/>
        <v>0</v>
      </c>
      <c r="CQF221" s="383">
        <f t="shared" si="445"/>
        <v>0</v>
      </c>
      <c r="CQG221" s="383">
        <f t="shared" si="445"/>
        <v>0</v>
      </c>
      <c r="CQH221" s="383">
        <f t="shared" si="445"/>
        <v>0</v>
      </c>
      <c r="CQI221" s="383">
        <f t="shared" si="445"/>
        <v>0</v>
      </c>
      <c r="CQJ221" s="383">
        <f t="shared" si="445"/>
        <v>0</v>
      </c>
      <c r="CQK221" s="383">
        <f t="shared" si="445"/>
        <v>0</v>
      </c>
      <c r="CQL221" s="383">
        <f t="shared" si="445"/>
        <v>0</v>
      </c>
      <c r="CQM221" s="383">
        <f t="shared" si="445"/>
        <v>0</v>
      </c>
      <c r="CQN221" s="383">
        <f t="shared" si="445"/>
        <v>0</v>
      </c>
      <c r="CQO221" s="383">
        <f t="shared" si="445"/>
        <v>0</v>
      </c>
      <c r="CQP221" s="383">
        <f t="shared" si="445"/>
        <v>0</v>
      </c>
      <c r="CQQ221" s="383">
        <f t="shared" si="445"/>
        <v>0</v>
      </c>
      <c r="CQR221" s="383">
        <f t="shared" si="445"/>
        <v>0</v>
      </c>
      <c r="CQS221" s="383">
        <f t="shared" si="445"/>
        <v>0</v>
      </c>
      <c r="CQT221" s="383">
        <f t="shared" si="445"/>
        <v>0</v>
      </c>
      <c r="CQU221" s="383">
        <f t="shared" si="445"/>
        <v>0</v>
      </c>
      <c r="CQV221" s="383">
        <f t="shared" si="445"/>
        <v>0</v>
      </c>
      <c r="CQW221" s="383">
        <f t="shared" si="445"/>
        <v>0</v>
      </c>
      <c r="CQX221" s="383">
        <f t="shared" si="445"/>
        <v>0</v>
      </c>
      <c r="CQY221" s="383">
        <f t="shared" si="445"/>
        <v>0</v>
      </c>
      <c r="CQZ221" s="383">
        <f t="shared" si="445"/>
        <v>0</v>
      </c>
      <c r="CRA221" s="383">
        <f t="shared" si="445"/>
        <v>0</v>
      </c>
      <c r="CRB221" s="383">
        <f t="shared" si="445"/>
        <v>0</v>
      </c>
      <c r="CRC221" s="383">
        <f t="shared" ref="CRC221:CTN221" si="446">CRC48+CRC91+CRC135+CRC178</f>
        <v>0</v>
      </c>
      <c r="CRD221" s="383">
        <f t="shared" si="446"/>
        <v>0</v>
      </c>
      <c r="CRE221" s="383">
        <f t="shared" si="446"/>
        <v>0</v>
      </c>
      <c r="CRF221" s="383">
        <f t="shared" si="446"/>
        <v>0</v>
      </c>
      <c r="CRG221" s="383">
        <f t="shared" si="446"/>
        <v>0</v>
      </c>
      <c r="CRH221" s="383">
        <f t="shared" si="446"/>
        <v>0</v>
      </c>
      <c r="CRI221" s="383">
        <f t="shared" si="446"/>
        <v>0</v>
      </c>
      <c r="CRJ221" s="383">
        <f t="shared" si="446"/>
        <v>0</v>
      </c>
      <c r="CRK221" s="383">
        <f t="shared" si="446"/>
        <v>0</v>
      </c>
      <c r="CRL221" s="383">
        <f t="shared" si="446"/>
        <v>0</v>
      </c>
      <c r="CRM221" s="383">
        <f t="shared" si="446"/>
        <v>0</v>
      </c>
      <c r="CRN221" s="383">
        <f t="shared" si="446"/>
        <v>0</v>
      </c>
      <c r="CRO221" s="383">
        <f t="shared" si="446"/>
        <v>0</v>
      </c>
      <c r="CRP221" s="383">
        <f t="shared" si="446"/>
        <v>0</v>
      </c>
      <c r="CRQ221" s="383">
        <f t="shared" si="446"/>
        <v>0</v>
      </c>
      <c r="CRR221" s="383">
        <f t="shared" si="446"/>
        <v>0</v>
      </c>
      <c r="CRS221" s="383">
        <f t="shared" si="446"/>
        <v>0</v>
      </c>
      <c r="CRT221" s="383">
        <f t="shared" si="446"/>
        <v>0</v>
      </c>
      <c r="CRU221" s="383">
        <f t="shared" si="446"/>
        <v>0</v>
      </c>
      <c r="CRV221" s="383">
        <f t="shared" si="446"/>
        <v>0</v>
      </c>
      <c r="CRW221" s="383">
        <f t="shared" si="446"/>
        <v>0</v>
      </c>
      <c r="CRX221" s="383">
        <f t="shared" si="446"/>
        <v>0</v>
      </c>
      <c r="CRY221" s="383">
        <f t="shared" si="446"/>
        <v>0</v>
      </c>
      <c r="CRZ221" s="383">
        <f t="shared" si="446"/>
        <v>0</v>
      </c>
      <c r="CSA221" s="383">
        <f t="shared" si="446"/>
        <v>0</v>
      </c>
      <c r="CSB221" s="383">
        <f t="shared" si="446"/>
        <v>0</v>
      </c>
      <c r="CSC221" s="383">
        <f t="shared" si="446"/>
        <v>0</v>
      </c>
      <c r="CSD221" s="383">
        <f t="shared" si="446"/>
        <v>0</v>
      </c>
      <c r="CSE221" s="383">
        <f t="shared" si="446"/>
        <v>0</v>
      </c>
      <c r="CSF221" s="383">
        <f t="shared" si="446"/>
        <v>0</v>
      </c>
      <c r="CSG221" s="383">
        <f t="shared" si="446"/>
        <v>0</v>
      </c>
      <c r="CSH221" s="383">
        <f t="shared" si="446"/>
        <v>0</v>
      </c>
      <c r="CSI221" s="383">
        <f t="shared" si="446"/>
        <v>0</v>
      </c>
      <c r="CSJ221" s="383">
        <f t="shared" si="446"/>
        <v>0</v>
      </c>
      <c r="CSK221" s="383">
        <f t="shared" si="446"/>
        <v>0</v>
      </c>
      <c r="CSL221" s="383">
        <f t="shared" si="446"/>
        <v>0</v>
      </c>
      <c r="CSM221" s="383">
        <f t="shared" si="446"/>
        <v>0</v>
      </c>
      <c r="CSN221" s="383">
        <f t="shared" si="446"/>
        <v>0</v>
      </c>
      <c r="CSO221" s="383">
        <f t="shared" si="446"/>
        <v>0</v>
      </c>
      <c r="CSP221" s="383">
        <f t="shared" si="446"/>
        <v>0</v>
      </c>
      <c r="CSQ221" s="383">
        <f t="shared" si="446"/>
        <v>0</v>
      </c>
      <c r="CSR221" s="383">
        <f t="shared" si="446"/>
        <v>0</v>
      </c>
      <c r="CSS221" s="383">
        <f t="shared" si="446"/>
        <v>0</v>
      </c>
      <c r="CST221" s="383">
        <f t="shared" si="446"/>
        <v>0</v>
      </c>
      <c r="CSU221" s="383">
        <f t="shared" si="446"/>
        <v>0</v>
      </c>
      <c r="CSV221" s="383">
        <f t="shared" si="446"/>
        <v>0</v>
      </c>
      <c r="CSW221" s="383">
        <f t="shared" si="446"/>
        <v>0</v>
      </c>
      <c r="CSX221" s="383">
        <f t="shared" si="446"/>
        <v>0</v>
      </c>
      <c r="CSY221" s="383">
        <f t="shared" si="446"/>
        <v>0</v>
      </c>
      <c r="CSZ221" s="383">
        <f t="shared" si="446"/>
        <v>0</v>
      </c>
      <c r="CTA221" s="383">
        <f t="shared" si="446"/>
        <v>0</v>
      </c>
      <c r="CTB221" s="383">
        <f t="shared" si="446"/>
        <v>0</v>
      </c>
      <c r="CTC221" s="383">
        <f t="shared" si="446"/>
        <v>0</v>
      </c>
      <c r="CTD221" s="383">
        <f t="shared" si="446"/>
        <v>0</v>
      </c>
      <c r="CTE221" s="383">
        <f t="shared" si="446"/>
        <v>0</v>
      </c>
      <c r="CTF221" s="383">
        <f t="shared" si="446"/>
        <v>0</v>
      </c>
      <c r="CTG221" s="383">
        <f t="shared" si="446"/>
        <v>0</v>
      </c>
      <c r="CTH221" s="383">
        <f t="shared" si="446"/>
        <v>0</v>
      </c>
      <c r="CTI221" s="383">
        <f t="shared" si="446"/>
        <v>0</v>
      </c>
      <c r="CTJ221" s="383">
        <f t="shared" si="446"/>
        <v>0</v>
      </c>
      <c r="CTK221" s="383">
        <f t="shared" si="446"/>
        <v>0</v>
      </c>
      <c r="CTL221" s="383">
        <f t="shared" si="446"/>
        <v>0</v>
      </c>
      <c r="CTM221" s="383">
        <f t="shared" si="446"/>
        <v>0</v>
      </c>
      <c r="CTN221" s="383">
        <f t="shared" si="446"/>
        <v>0</v>
      </c>
      <c r="CTO221" s="383">
        <f t="shared" ref="CTO221:CVZ221" si="447">CTO48+CTO91+CTO135+CTO178</f>
        <v>0</v>
      </c>
      <c r="CTP221" s="383">
        <f t="shared" si="447"/>
        <v>0</v>
      </c>
      <c r="CTQ221" s="383">
        <f t="shared" si="447"/>
        <v>0</v>
      </c>
      <c r="CTR221" s="383">
        <f t="shared" si="447"/>
        <v>0</v>
      </c>
      <c r="CTS221" s="383">
        <f t="shared" si="447"/>
        <v>0</v>
      </c>
      <c r="CTT221" s="383">
        <f t="shared" si="447"/>
        <v>0</v>
      </c>
      <c r="CTU221" s="383">
        <f t="shared" si="447"/>
        <v>0</v>
      </c>
      <c r="CTV221" s="383">
        <f t="shared" si="447"/>
        <v>0</v>
      </c>
      <c r="CTW221" s="383">
        <f t="shared" si="447"/>
        <v>0</v>
      </c>
      <c r="CTX221" s="383">
        <f t="shared" si="447"/>
        <v>0</v>
      </c>
      <c r="CTY221" s="383">
        <f t="shared" si="447"/>
        <v>0</v>
      </c>
      <c r="CTZ221" s="383">
        <f t="shared" si="447"/>
        <v>0</v>
      </c>
      <c r="CUA221" s="383">
        <f t="shared" si="447"/>
        <v>0</v>
      </c>
      <c r="CUB221" s="383">
        <f t="shared" si="447"/>
        <v>0</v>
      </c>
      <c r="CUC221" s="383">
        <f t="shared" si="447"/>
        <v>0</v>
      </c>
      <c r="CUD221" s="383">
        <f t="shared" si="447"/>
        <v>0</v>
      </c>
      <c r="CUE221" s="383">
        <f t="shared" si="447"/>
        <v>0</v>
      </c>
      <c r="CUF221" s="383">
        <f t="shared" si="447"/>
        <v>0</v>
      </c>
      <c r="CUG221" s="383">
        <f t="shared" si="447"/>
        <v>0</v>
      </c>
      <c r="CUH221" s="383">
        <f t="shared" si="447"/>
        <v>0</v>
      </c>
      <c r="CUI221" s="383">
        <f t="shared" si="447"/>
        <v>0</v>
      </c>
      <c r="CUJ221" s="383">
        <f t="shared" si="447"/>
        <v>0</v>
      </c>
      <c r="CUK221" s="383">
        <f t="shared" si="447"/>
        <v>0</v>
      </c>
      <c r="CUL221" s="383">
        <f t="shared" si="447"/>
        <v>0</v>
      </c>
      <c r="CUM221" s="383">
        <f t="shared" si="447"/>
        <v>0</v>
      </c>
      <c r="CUN221" s="383">
        <f t="shared" si="447"/>
        <v>0</v>
      </c>
      <c r="CUO221" s="383">
        <f t="shared" si="447"/>
        <v>0</v>
      </c>
      <c r="CUP221" s="383">
        <f t="shared" si="447"/>
        <v>0</v>
      </c>
      <c r="CUQ221" s="383">
        <f t="shared" si="447"/>
        <v>0</v>
      </c>
      <c r="CUR221" s="383">
        <f t="shared" si="447"/>
        <v>0</v>
      </c>
      <c r="CUS221" s="383">
        <f t="shared" si="447"/>
        <v>0</v>
      </c>
      <c r="CUT221" s="383">
        <f t="shared" si="447"/>
        <v>0</v>
      </c>
      <c r="CUU221" s="383">
        <f t="shared" si="447"/>
        <v>0</v>
      </c>
      <c r="CUV221" s="383">
        <f t="shared" si="447"/>
        <v>0</v>
      </c>
      <c r="CUW221" s="383">
        <f t="shared" si="447"/>
        <v>0</v>
      </c>
      <c r="CUX221" s="383">
        <f t="shared" si="447"/>
        <v>0</v>
      </c>
      <c r="CUY221" s="383">
        <f t="shared" si="447"/>
        <v>0</v>
      </c>
      <c r="CUZ221" s="383">
        <f t="shared" si="447"/>
        <v>0</v>
      </c>
      <c r="CVA221" s="383">
        <f t="shared" si="447"/>
        <v>0</v>
      </c>
      <c r="CVB221" s="383">
        <f t="shared" si="447"/>
        <v>0</v>
      </c>
      <c r="CVC221" s="383">
        <f t="shared" si="447"/>
        <v>0</v>
      </c>
      <c r="CVD221" s="383">
        <f t="shared" si="447"/>
        <v>0</v>
      </c>
      <c r="CVE221" s="383">
        <f t="shared" si="447"/>
        <v>0</v>
      </c>
      <c r="CVF221" s="383">
        <f t="shared" si="447"/>
        <v>0</v>
      </c>
      <c r="CVG221" s="383">
        <f t="shared" si="447"/>
        <v>0</v>
      </c>
      <c r="CVH221" s="383">
        <f t="shared" si="447"/>
        <v>0</v>
      </c>
      <c r="CVI221" s="383">
        <f t="shared" si="447"/>
        <v>0</v>
      </c>
      <c r="CVJ221" s="383">
        <f t="shared" si="447"/>
        <v>0</v>
      </c>
      <c r="CVK221" s="383">
        <f t="shared" si="447"/>
        <v>0</v>
      </c>
      <c r="CVL221" s="383">
        <f t="shared" si="447"/>
        <v>0</v>
      </c>
      <c r="CVM221" s="383">
        <f t="shared" si="447"/>
        <v>0</v>
      </c>
      <c r="CVN221" s="383">
        <f t="shared" si="447"/>
        <v>0</v>
      </c>
      <c r="CVO221" s="383">
        <f t="shared" si="447"/>
        <v>0</v>
      </c>
      <c r="CVP221" s="383">
        <f t="shared" si="447"/>
        <v>0</v>
      </c>
      <c r="CVQ221" s="383">
        <f t="shared" si="447"/>
        <v>0</v>
      </c>
      <c r="CVR221" s="383">
        <f t="shared" si="447"/>
        <v>0</v>
      </c>
      <c r="CVS221" s="383">
        <f t="shared" si="447"/>
        <v>0</v>
      </c>
      <c r="CVT221" s="383">
        <f t="shared" si="447"/>
        <v>0</v>
      </c>
      <c r="CVU221" s="383">
        <f t="shared" si="447"/>
        <v>0</v>
      </c>
      <c r="CVV221" s="383">
        <f t="shared" si="447"/>
        <v>0</v>
      </c>
      <c r="CVW221" s="383">
        <f t="shared" si="447"/>
        <v>0</v>
      </c>
      <c r="CVX221" s="383">
        <f t="shared" si="447"/>
        <v>0</v>
      </c>
      <c r="CVY221" s="383">
        <f t="shared" si="447"/>
        <v>0</v>
      </c>
      <c r="CVZ221" s="383">
        <f t="shared" si="447"/>
        <v>0</v>
      </c>
      <c r="CWA221" s="383">
        <f t="shared" ref="CWA221:CYL221" si="448">CWA48+CWA91+CWA135+CWA178</f>
        <v>0</v>
      </c>
      <c r="CWB221" s="383">
        <f t="shared" si="448"/>
        <v>0</v>
      </c>
      <c r="CWC221" s="383">
        <f t="shared" si="448"/>
        <v>0</v>
      </c>
      <c r="CWD221" s="383">
        <f t="shared" si="448"/>
        <v>0</v>
      </c>
      <c r="CWE221" s="383">
        <f t="shared" si="448"/>
        <v>0</v>
      </c>
      <c r="CWF221" s="383">
        <f t="shared" si="448"/>
        <v>0</v>
      </c>
      <c r="CWG221" s="383">
        <f t="shared" si="448"/>
        <v>0</v>
      </c>
      <c r="CWH221" s="383">
        <f t="shared" si="448"/>
        <v>0</v>
      </c>
      <c r="CWI221" s="383">
        <f t="shared" si="448"/>
        <v>0</v>
      </c>
      <c r="CWJ221" s="383">
        <f t="shared" si="448"/>
        <v>0</v>
      </c>
      <c r="CWK221" s="383">
        <f t="shared" si="448"/>
        <v>0</v>
      </c>
      <c r="CWL221" s="383">
        <f t="shared" si="448"/>
        <v>0</v>
      </c>
      <c r="CWM221" s="383">
        <f t="shared" si="448"/>
        <v>0</v>
      </c>
      <c r="CWN221" s="383">
        <f t="shared" si="448"/>
        <v>0</v>
      </c>
      <c r="CWO221" s="383">
        <f t="shared" si="448"/>
        <v>0</v>
      </c>
      <c r="CWP221" s="383">
        <f t="shared" si="448"/>
        <v>0</v>
      </c>
      <c r="CWQ221" s="383">
        <f t="shared" si="448"/>
        <v>0</v>
      </c>
      <c r="CWR221" s="383">
        <f t="shared" si="448"/>
        <v>0</v>
      </c>
      <c r="CWS221" s="383">
        <f t="shared" si="448"/>
        <v>0</v>
      </c>
      <c r="CWT221" s="383">
        <f t="shared" si="448"/>
        <v>0</v>
      </c>
      <c r="CWU221" s="383">
        <f t="shared" si="448"/>
        <v>0</v>
      </c>
      <c r="CWV221" s="383">
        <f t="shared" si="448"/>
        <v>0</v>
      </c>
      <c r="CWW221" s="383">
        <f t="shared" si="448"/>
        <v>0</v>
      </c>
      <c r="CWX221" s="383">
        <f t="shared" si="448"/>
        <v>0</v>
      </c>
      <c r="CWY221" s="383">
        <f t="shared" si="448"/>
        <v>0</v>
      </c>
      <c r="CWZ221" s="383">
        <f t="shared" si="448"/>
        <v>0</v>
      </c>
      <c r="CXA221" s="383">
        <f t="shared" si="448"/>
        <v>0</v>
      </c>
      <c r="CXB221" s="383">
        <f t="shared" si="448"/>
        <v>0</v>
      </c>
      <c r="CXC221" s="383">
        <f t="shared" si="448"/>
        <v>0</v>
      </c>
      <c r="CXD221" s="383">
        <f t="shared" si="448"/>
        <v>0</v>
      </c>
      <c r="CXE221" s="383">
        <f t="shared" si="448"/>
        <v>0</v>
      </c>
      <c r="CXF221" s="383">
        <f t="shared" si="448"/>
        <v>0</v>
      </c>
      <c r="CXG221" s="383">
        <f t="shared" si="448"/>
        <v>0</v>
      </c>
      <c r="CXH221" s="383">
        <f t="shared" si="448"/>
        <v>0</v>
      </c>
      <c r="CXI221" s="383">
        <f t="shared" si="448"/>
        <v>0</v>
      </c>
      <c r="CXJ221" s="383">
        <f t="shared" si="448"/>
        <v>0</v>
      </c>
      <c r="CXK221" s="383">
        <f t="shared" si="448"/>
        <v>0</v>
      </c>
      <c r="CXL221" s="383">
        <f t="shared" si="448"/>
        <v>0</v>
      </c>
      <c r="CXM221" s="383">
        <f t="shared" si="448"/>
        <v>0</v>
      </c>
      <c r="CXN221" s="383">
        <f t="shared" si="448"/>
        <v>0</v>
      </c>
      <c r="CXO221" s="383">
        <f t="shared" si="448"/>
        <v>0</v>
      </c>
      <c r="CXP221" s="383">
        <f t="shared" si="448"/>
        <v>0</v>
      </c>
      <c r="CXQ221" s="383">
        <f t="shared" si="448"/>
        <v>0</v>
      </c>
      <c r="CXR221" s="383">
        <f t="shared" si="448"/>
        <v>0</v>
      </c>
      <c r="CXS221" s="383">
        <f t="shared" si="448"/>
        <v>0</v>
      </c>
      <c r="CXT221" s="383">
        <f t="shared" si="448"/>
        <v>0</v>
      </c>
      <c r="CXU221" s="383">
        <f t="shared" si="448"/>
        <v>0</v>
      </c>
      <c r="CXV221" s="383">
        <f t="shared" si="448"/>
        <v>0</v>
      </c>
      <c r="CXW221" s="383">
        <f t="shared" si="448"/>
        <v>0</v>
      </c>
      <c r="CXX221" s="383">
        <f t="shared" si="448"/>
        <v>0</v>
      </c>
      <c r="CXY221" s="383">
        <f t="shared" si="448"/>
        <v>0</v>
      </c>
      <c r="CXZ221" s="383">
        <f t="shared" si="448"/>
        <v>0</v>
      </c>
      <c r="CYA221" s="383">
        <f t="shared" si="448"/>
        <v>0</v>
      </c>
      <c r="CYB221" s="383">
        <f t="shared" si="448"/>
        <v>0</v>
      </c>
      <c r="CYC221" s="383">
        <f t="shared" si="448"/>
        <v>0</v>
      </c>
      <c r="CYD221" s="383">
        <f t="shared" si="448"/>
        <v>0</v>
      </c>
      <c r="CYE221" s="383">
        <f t="shared" si="448"/>
        <v>0</v>
      </c>
      <c r="CYF221" s="383">
        <f t="shared" si="448"/>
        <v>0</v>
      </c>
      <c r="CYG221" s="383">
        <f t="shared" si="448"/>
        <v>0</v>
      </c>
      <c r="CYH221" s="383">
        <f t="shared" si="448"/>
        <v>0</v>
      </c>
      <c r="CYI221" s="383">
        <f t="shared" si="448"/>
        <v>0</v>
      </c>
      <c r="CYJ221" s="383">
        <f t="shared" si="448"/>
        <v>0</v>
      </c>
      <c r="CYK221" s="383">
        <f t="shared" si="448"/>
        <v>0</v>
      </c>
      <c r="CYL221" s="383">
        <f t="shared" si="448"/>
        <v>0</v>
      </c>
      <c r="CYM221" s="383">
        <f t="shared" ref="CYM221:DAX221" si="449">CYM48+CYM91+CYM135+CYM178</f>
        <v>0</v>
      </c>
      <c r="CYN221" s="383">
        <f t="shared" si="449"/>
        <v>0</v>
      </c>
      <c r="CYO221" s="383">
        <f t="shared" si="449"/>
        <v>0</v>
      </c>
      <c r="CYP221" s="383">
        <f t="shared" si="449"/>
        <v>0</v>
      </c>
      <c r="CYQ221" s="383">
        <f t="shared" si="449"/>
        <v>0</v>
      </c>
      <c r="CYR221" s="383">
        <f t="shared" si="449"/>
        <v>0</v>
      </c>
      <c r="CYS221" s="383">
        <f t="shared" si="449"/>
        <v>0</v>
      </c>
      <c r="CYT221" s="383">
        <f t="shared" si="449"/>
        <v>0</v>
      </c>
      <c r="CYU221" s="383">
        <f t="shared" si="449"/>
        <v>0</v>
      </c>
      <c r="CYV221" s="383">
        <f t="shared" si="449"/>
        <v>0</v>
      </c>
      <c r="CYW221" s="383">
        <f t="shared" si="449"/>
        <v>0</v>
      </c>
      <c r="CYX221" s="383">
        <f t="shared" si="449"/>
        <v>0</v>
      </c>
      <c r="CYY221" s="383">
        <f t="shared" si="449"/>
        <v>0</v>
      </c>
      <c r="CYZ221" s="383">
        <f t="shared" si="449"/>
        <v>0</v>
      </c>
      <c r="CZA221" s="383">
        <f t="shared" si="449"/>
        <v>0</v>
      </c>
      <c r="CZB221" s="383">
        <f t="shared" si="449"/>
        <v>0</v>
      </c>
      <c r="CZC221" s="383">
        <f t="shared" si="449"/>
        <v>0</v>
      </c>
      <c r="CZD221" s="383">
        <f t="shared" si="449"/>
        <v>0</v>
      </c>
      <c r="CZE221" s="383">
        <f t="shared" si="449"/>
        <v>0</v>
      </c>
      <c r="CZF221" s="383">
        <f t="shared" si="449"/>
        <v>0</v>
      </c>
      <c r="CZG221" s="383">
        <f t="shared" si="449"/>
        <v>0</v>
      </c>
      <c r="CZH221" s="383">
        <f t="shared" si="449"/>
        <v>0</v>
      </c>
      <c r="CZI221" s="383">
        <f t="shared" si="449"/>
        <v>0</v>
      </c>
      <c r="CZJ221" s="383">
        <f t="shared" si="449"/>
        <v>0</v>
      </c>
      <c r="CZK221" s="383">
        <f t="shared" si="449"/>
        <v>0</v>
      </c>
      <c r="CZL221" s="383">
        <f t="shared" si="449"/>
        <v>0</v>
      </c>
      <c r="CZM221" s="383">
        <f t="shared" si="449"/>
        <v>0</v>
      </c>
      <c r="CZN221" s="383">
        <f t="shared" si="449"/>
        <v>0</v>
      </c>
      <c r="CZO221" s="383">
        <f t="shared" si="449"/>
        <v>0</v>
      </c>
      <c r="CZP221" s="383">
        <f t="shared" si="449"/>
        <v>0</v>
      </c>
      <c r="CZQ221" s="383">
        <f t="shared" si="449"/>
        <v>0</v>
      </c>
      <c r="CZR221" s="383">
        <f t="shared" si="449"/>
        <v>0</v>
      </c>
      <c r="CZS221" s="383">
        <f t="shared" si="449"/>
        <v>0</v>
      </c>
      <c r="CZT221" s="383">
        <f t="shared" si="449"/>
        <v>0</v>
      </c>
      <c r="CZU221" s="383">
        <f t="shared" si="449"/>
        <v>0</v>
      </c>
      <c r="CZV221" s="383">
        <f t="shared" si="449"/>
        <v>0</v>
      </c>
      <c r="CZW221" s="383">
        <f t="shared" si="449"/>
        <v>0</v>
      </c>
      <c r="CZX221" s="383">
        <f t="shared" si="449"/>
        <v>0</v>
      </c>
      <c r="CZY221" s="383">
        <f t="shared" si="449"/>
        <v>0</v>
      </c>
      <c r="CZZ221" s="383">
        <f t="shared" si="449"/>
        <v>0</v>
      </c>
      <c r="DAA221" s="383">
        <f t="shared" si="449"/>
        <v>0</v>
      </c>
      <c r="DAB221" s="383">
        <f t="shared" si="449"/>
        <v>0</v>
      </c>
      <c r="DAC221" s="383">
        <f t="shared" si="449"/>
        <v>0</v>
      </c>
      <c r="DAD221" s="383">
        <f t="shared" si="449"/>
        <v>0</v>
      </c>
      <c r="DAE221" s="383">
        <f t="shared" si="449"/>
        <v>0</v>
      </c>
      <c r="DAF221" s="383">
        <f t="shared" si="449"/>
        <v>0</v>
      </c>
      <c r="DAG221" s="383">
        <f t="shared" si="449"/>
        <v>0</v>
      </c>
      <c r="DAH221" s="383">
        <f t="shared" si="449"/>
        <v>0</v>
      </c>
      <c r="DAI221" s="383">
        <f t="shared" si="449"/>
        <v>0</v>
      </c>
      <c r="DAJ221" s="383">
        <f t="shared" si="449"/>
        <v>0</v>
      </c>
      <c r="DAK221" s="383">
        <f t="shared" si="449"/>
        <v>0</v>
      </c>
      <c r="DAL221" s="383">
        <f t="shared" si="449"/>
        <v>0</v>
      </c>
      <c r="DAM221" s="383">
        <f t="shared" si="449"/>
        <v>0</v>
      </c>
      <c r="DAN221" s="383">
        <f t="shared" si="449"/>
        <v>0</v>
      </c>
      <c r="DAO221" s="383">
        <f t="shared" si="449"/>
        <v>0</v>
      </c>
      <c r="DAP221" s="383">
        <f t="shared" si="449"/>
        <v>0</v>
      </c>
      <c r="DAQ221" s="383">
        <f t="shared" si="449"/>
        <v>0</v>
      </c>
      <c r="DAR221" s="383">
        <f t="shared" si="449"/>
        <v>0</v>
      </c>
      <c r="DAS221" s="383">
        <f t="shared" si="449"/>
        <v>0</v>
      </c>
      <c r="DAT221" s="383">
        <f t="shared" si="449"/>
        <v>0</v>
      </c>
      <c r="DAU221" s="383">
        <f t="shared" si="449"/>
        <v>0</v>
      </c>
      <c r="DAV221" s="383">
        <f t="shared" si="449"/>
        <v>0</v>
      </c>
      <c r="DAW221" s="383">
        <f t="shared" si="449"/>
        <v>0</v>
      </c>
      <c r="DAX221" s="383">
        <f t="shared" si="449"/>
        <v>0</v>
      </c>
      <c r="DAY221" s="383">
        <f t="shared" ref="DAY221:DDJ221" si="450">DAY48+DAY91+DAY135+DAY178</f>
        <v>0</v>
      </c>
      <c r="DAZ221" s="383">
        <f t="shared" si="450"/>
        <v>0</v>
      </c>
      <c r="DBA221" s="383">
        <f t="shared" si="450"/>
        <v>0</v>
      </c>
      <c r="DBB221" s="383">
        <f t="shared" si="450"/>
        <v>0</v>
      </c>
      <c r="DBC221" s="383">
        <f t="shared" si="450"/>
        <v>0</v>
      </c>
      <c r="DBD221" s="383">
        <f t="shared" si="450"/>
        <v>0</v>
      </c>
      <c r="DBE221" s="383">
        <f t="shared" si="450"/>
        <v>0</v>
      </c>
      <c r="DBF221" s="383">
        <f t="shared" si="450"/>
        <v>0</v>
      </c>
      <c r="DBG221" s="383">
        <f t="shared" si="450"/>
        <v>0</v>
      </c>
      <c r="DBH221" s="383">
        <f t="shared" si="450"/>
        <v>0</v>
      </c>
      <c r="DBI221" s="383">
        <f t="shared" si="450"/>
        <v>0</v>
      </c>
      <c r="DBJ221" s="383">
        <f t="shared" si="450"/>
        <v>0</v>
      </c>
      <c r="DBK221" s="383">
        <f t="shared" si="450"/>
        <v>0</v>
      </c>
      <c r="DBL221" s="383">
        <f t="shared" si="450"/>
        <v>0</v>
      </c>
      <c r="DBM221" s="383">
        <f t="shared" si="450"/>
        <v>0</v>
      </c>
      <c r="DBN221" s="383">
        <f t="shared" si="450"/>
        <v>0</v>
      </c>
      <c r="DBO221" s="383">
        <f t="shared" si="450"/>
        <v>0</v>
      </c>
      <c r="DBP221" s="383">
        <f t="shared" si="450"/>
        <v>0</v>
      </c>
      <c r="DBQ221" s="383">
        <f t="shared" si="450"/>
        <v>0</v>
      </c>
      <c r="DBR221" s="383">
        <f t="shared" si="450"/>
        <v>0</v>
      </c>
      <c r="DBS221" s="383">
        <f t="shared" si="450"/>
        <v>0</v>
      </c>
      <c r="DBT221" s="383">
        <f t="shared" si="450"/>
        <v>0</v>
      </c>
      <c r="DBU221" s="383">
        <f t="shared" si="450"/>
        <v>0</v>
      </c>
      <c r="DBV221" s="383">
        <f t="shared" si="450"/>
        <v>0</v>
      </c>
      <c r="DBW221" s="383">
        <f t="shared" si="450"/>
        <v>0</v>
      </c>
      <c r="DBX221" s="383">
        <f t="shared" si="450"/>
        <v>0</v>
      </c>
      <c r="DBY221" s="383">
        <f t="shared" si="450"/>
        <v>0</v>
      </c>
      <c r="DBZ221" s="383">
        <f t="shared" si="450"/>
        <v>0</v>
      </c>
      <c r="DCA221" s="383">
        <f t="shared" si="450"/>
        <v>0</v>
      </c>
      <c r="DCB221" s="383">
        <f t="shared" si="450"/>
        <v>0</v>
      </c>
      <c r="DCC221" s="383">
        <f t="shared" si="450"/>
        <v>0</v>
      </c>
      <c r="DCD221" s="383">
        <f t="shared" si="450"/>
        <v>0</v>
      </c>
      <c r="DCE221" s="383">
        <f t="shared" si="450"/>
        <v>0</v>
      </c>
      <c r="DCF221" s="383">
        <f t="shared" si="450"/>
        <v>0</v>
      </c>
      <c r="DCG221" s="383">
        <f t="shared" si="450"/>
        <v>0</v>
      </c>
      <c r="DCH221" s="383">
        <f t="shared" si="450"/>
        <v>0</v>
      </c>
      <c r="DCI221" s="383">
        <f t="shared" si="450"/>
        <v>0</v>
      </c>
      <c r="DCJ221" s="383">
        <f t="shared" si="450"/>
        <v>0</v>
      </c>
      <c r="DCK221" s="383">
        <f t="shared" si="450"/>
        <v>0</v>
      </c>
      <c r="DCL221" s="383">
        <f t="shared" si="450"/>
        <v>0</v>
      </c>
      <c r="DCM221" s="383">
        <f t="shared" si="450"/>
        <v>0</v>
      </c>
      <c r="DCN221" s="383">
        <f t="shared" si="450"/>
        <v>0</v>
      </c>
      <c r="DCO221" s="383">
        <f t="shared" si="450"/>
        <v>0</v>
      </c>
      <c r="DCP221" s="383">
        <f t="shared" si="450"/>
        <v>0</v>
      </c>
      <c r="DCQ221" s="383">
        <f t="shared" si="450"/>
        <v>0</v>
      </c>
      <c r="DCR221" s="383">
        <f t="shared" si="450"/>
        <v>0</v>
      </c>
      <c r="DCS221" s="383">
        <f t="shared" si="450"/>
        <v>0</v>
      </c>
      <c r="DCT221" s="383">
        <f t="shared" si="450"/>
        <v>0</v>
      </c>
      <c r="DCU221" s="383">
        <f t="shared" si="450"/>
        <v>0</v>
      </c>
      <c r="DCV221" s="383">
        <f t="shared" si="450"/>
        <v>0</v>
      </c>
      <c r="DCW221" s="383">
        <f t="shared" si="450"/>
        <v>0</v>
      </c>
      <c r="DCX221" s="383">
        <f t="shared" si="450"/>
        <v>0</v>
      </c>
      <c r="DCY221" s="383">
        <f t="shared" si="450"/>
        <v>0</v>
      </c>
      <c r="DCZ221" s="383">
        <f t="shared" si="450"/>
        <v>0</v>
      </c>
      <c r="DDA221" s="383">
        <f t="shared" si="450"/>
        <v>0</v>
      </c>
      <c r="DDB221" s="383">
        <f t="shared" si="450"/>
        <v>0</v>
      </c>
      <c r="DDC221" s="383">
        <f t="shared" si="450"/>
        <v>0</v>
      </c>
      <c r="DDD221" s="383">
        <f t="shared" si="450"/>
        <v>0</v>
      </c>
      <c r="DDE221" s="383">
        <f t="shared" si="450"/>
        <v>0</v>
      </c>
      <c r="DDF221" s="383">
        <f t="shared" si="450"/>
        <v>0</v>
      </c>
      <c r="DDG221" s="383">
        <f t="shared" si="450"/>
        <v>0</v>
      </c>
      <c r="DDH221" s="383">
        <f t="shared" si="450"/>
        <v>0</v>
      </c>
      <c r="DDI221" s="383">
        <f t="shared" si="450"/>
        <v>0</v>
      </c>
      <c r="DDJ221" s="383">
        <f t="shared" si="450"/>
        <v>0</v>
      </c>
      <c r="DDK221" s="383">
        <f t="shared" ref="DDK221:DFV221" si="451">DDK48+DDK91+DDK135+DDK178</f>
        <v>0</v>
      </c>
      <c r="DDL221" s="383">
        <f t="shared" si="451"/>
        <v>0</v>
      </c>
      <c r="DDM221" s="383">
        <f t="shared" si="451"/>
        <v>0</v>
      </c>
      <c r="DDN221" s="383">
        <f t="shared" si="451"/>
        <v>0</v>
      </c>
      <c r="DDO221" s="383">
        <f t="shared" si="451"/>
        <v>0</v>
      </c>
      <c r="DDP221" s="383">
        <f t="shared" si="451"/>
        <v>0</v>
      </c>
      <c r="DDQ221" s="383">
        <f t="shared" si="451"/>
        <v>0</v>
      </c>
      <c r="DDR221" s="383">
        <f t="shared" si="451"/>
        <v>0</v>
      </c>
      <c r="DDS221" s="383">
        <f t="shared" si="451"/>
        <v>0</v>
      </c>
      <c r="DDT221" s="383">
        <f t="shared" si="451"/>
        <v>0</v>
      </c>
      <c r="DDU221" s="383">
        <f t="shared" si="451"/>
        <v>0</v>
      </c>
      <c r="DDV221" s="383">
        <f t="shared" si="451"/>
        <v>0</v>
      </c>
      <c r="DDW221" s="383">
        <f t="shared" si="451"/>
        <v>0</v>
      </c>
      <c r="DDX221" s="383">
        <f t="shared" si="451"/>
        <v>0</v>
      </c>
      <c r="DDY221" s="383">
        <f t="shared" si="451"/>
        <v>0</v>
      </c>
      <c r="DDZ221" s="383">
        <f t="shared" si="451"/>
        <v>0</v>
      </c>
      <c r="DEA221" s="383">
        <f t="shared" si="451"/>
        <v>0</v>
      </c>
      <c r="DEB221" s="383">
        <f t="shared" si="451"/>
        <v>0</v>
      </c>
      <c r="DEC221" s="383">
        <f t="shared" si="451"/>
        <v>0</v>
      </c>
      <c r="DED221" s="383">
        <f t="shared" si="451"/>
        <v>0</v>
      </c>
      <c r="DEE221" s="383">
        <f t="shared" si="451"/>
        <v>0</v>
      </c>
      <c r="DEF221" s="383">
        <f t="shared" si="451"/>
        <v>0</v>
      </c>
      <c r="DEG221" s="383">
        <f t="shared" si="451"/>
        <v>0</v>
      </c>
      <c r="DEH221" s="383">
        <f t="shared" si="451"/>
        <v>0</v>
      </c>
      <c r="DEI221" s="383">
        <f t="shared" si="451"/>
        <v>0</v>
      </c>
      <c r="DEJ221" s="383">
        <f t="shared" si="451"/>
        <v>0</v>
      </c>
      <c r="DEK221" s="383">
        <f t="shared" si="451"/>
        <v>0</v>
      </c>
      <c r="DEL221" s="383">
        <f t="shared" si="451"/>
        <v>0</v>
      </c>
      <c r="DEM221" s="383">
        <f t="shared" si="451"/>
        <v>0</v>
      </c>
      <c r="DEN221" s="383">
        <f t="shared" si="451"/>
        <v>0</v>
      </c>
      <c r="DEO221" s="383">
        <f t="shared" si="451"/>
        <v>0</v>
      </c>
      <c r="DEP221" s="383">
        <f t="shared" si="451"/>
        <v>0</v>
      </c>
      <c r="DEQ221" s="383">
        <f t="shared" si="451"/>
        <v>0</v>
      </c>
      <c r="DER221" s="383">
        <f t="shared" si="451"/>
        <v>0</v>
      </c>
      <c r="DES221" s="383">
        <f t="shared" si="451"/>
        <v>0</v>
      </c>
      <c r="DET221" s="383">
        <f t="shared" si="451"/>
        <v>0</v>
      </c>
      <c r="DEU221" s="383">
        <f t="shared" si="451"/>
        <v>0</v>
      </c>
      <c r="DEV221" s="383">
        <f t="shared" si="451"/>
        <v>0</v>
      </c>
      <c r="DEW221" s="383">
        <f t="shared" si="451"/>
        <v>0</v>
      </c>
      <c r="DEX221" s="383">
        <f t="shared" si="451"/>
        <v>0</v>
      </c>
      <c r="DEY221" s="383">
        <f t="shared" si="451"/>
        <v>0</v>
      </c>
      <c r="DEZ221" s="383">
        <f t="shared" si="451"/>
        <v>0</v>
      </c>
      <c r="DFA221" s="383">
        <f t="shared" si="451"/>
        <v>0</v>
      </c>
      <c r="DFB221" s="383">
        <f t="shared" si="451"/>
        <v>0</v>
      </c>
      <c r="DFC221" s="383">
        <f t="shared" si="451"/>
        <v>0</v>
      </c>
      <c r="DFD221" s="383">
        <f t="shared" si="451"/>
        <v>0</v>
      </c>
      <c r="DFE221" s="383">
        <f t="shared" si="451"/>
        <v>0</v>
      </c>
      <c r="DFF221" s="383">
        <f t="shared" si="451"/>
        <v>0</v>
      </c>
      <c r="DFG221" s="383">
        <f t="shared" si="451"/>
        <v>0</v>
      </c>
      <c r="DFH221" s="383">
        <f t="shared" si="451"/>
        <v>0</v>
      </c>
      <c r="DFI221" s="383">
        <f t="shared" si="451"/>
        <v>0</v>
      </c>
      <c r="DFJ221" s="383">
        <f t="shared" si="451"/>
        <v>0</v>
      </c>
      <c r="DFK221" s="383">
        <f t="shared" si="451"/>
        <v>0</v>
      </c>
      <c r="DFL221" s="383">
        <f t="shared" si="451"/>
        <v>0</v>
      </c>
      <c r="DFM221" s="383">
        <f t="shared" si="451"/>
        <v>0</v>
      </c>
      <c r="DFN221" s="383">
        <f t="shared" si="451"/>
        <v>0</v>
      </c>
      <c r="DFO221" s="383">
        <f t="shared" si="451"/>
        <v>0</v>
      </c>
      <c r="DFP221" s="383">
        <f t="shared" si="451"/>
        <v>0</v>
      </c>
      <c r="DFQ221" s="383">
        <f t="shared" si="451"/>
        <v>0</v>
      </c>
      <c r="DFR221" s="383">
        <f t="shared" si="451"/>
        <v>0</v>
      </c>
      <c r="DFS221" s="383">
        <f t="shared" si="451"/>
        <v>0</v>
      </c>
      <c r="DFT221" s="383">
        <f t="shared" si="451"/>
        <v>0</v>
      </c>
      <c r="DFU221" s="383">
        <f t="shared" si="451"/>
        <v>0</v>
      </c>
      <c r="DFV221" s="383">
        <f t="shared" si="451"/>
        <v>0</v>
      </c>
      <c r="DFW221" s="383">
        <f t="shared" ref="DFW221:DIH221" si="452">DFW48+DFW91+DFW135+DFW178</f>
        <v>0</v>
      </c>
      <c r="DFX221" s="383">
        <f t="shared" si="452"/>
        <v>0</v>
      </c>
      <c r="DFY221" s="383">
        <f t="shared" si="452"/>
        <v>0</v>
      </c>
      <c r="DFZ221" s="383">
        <f t="shared" si="452"/>
        <v>0</v>
      </c>
      <c r="DGA221" s="383">
        <f t="shared" si="452"/>
        <v>0</v>
      </c>
      <c r="DGB221" s="383">
        <f t="shared" si="452"/>
        <v>0</v>
      </c>
      <c r="DGC221" s="383">
        <f t="shared" si="452"/>
        <v>0</v>
      </c>
      <c r="DGD221" s="383">
        <f t="shared" si="452"/>
        <v>0</v>
      </c>
      <c r="DGE221" s="383">
        <f t="shared" si="452"/>
        <v>0</v>
      </c>
      <c r="DGF221" s="383">
        <f t="shared" si="452"/>
        <v>0</v>
      </c>
      <c r="DGG221" s="383">
        <f t="shared" si="452"/>
        <v>0</v>
      </c>
      <c r="DGH221" s="383">
        <f t="shared" si="452"/>
        <v>0</v>
      </c>
      <c r="DGI221" s="383">
        <f t="shared" si="452"/>
        <v>0</v>
      </c>
      <c r="DGJ221" s="383">
        <f t="shared" si="452"/>
        <v>0</v>
      </c>
      <c r="DGK221" s="383">
        <f t="shared" si="452"/>
        <v>0</v>
      </c>
      <c r="DGL221" s="383">
        <f t="shared" si="452"/>
        <v>0</v>
      </c>
      <c r="DGM221" s="383">
        <f t="shared" si="452"/>
        <v>0</v>
      </c>
      <c r="DGN221" s="383">
        <f t="shared" si="452"/>
        <v>0</v>
      </c>
      <c r="DGO221" s="383">
        <f t="shared" si="452"/>
        <v>0</v>
      </c>
      <c r="DGP221" s="383">
        <f t="shared" si="452"/>
        <v>0</v>
      </c>
      <c r="DGQ221" s="383">
        <f t="shared" si="452"/>
        <v>0</v>
      </c>
      <c r="DGR221" s="383">
        <f t="shared" si="452"/>
        <v>0</v>
      </c>
      <c r="DGS221" s="383">
        <f t="shared" si="452"/>
        <v>0</v>
      </c>
      <c r="DGT221" s="383">
        <f t="shared" si="452"/>
        <v>0</v>
      </c>
      <c r="DGU221" s="383">
        <f t="shared" si="452"/>
        <v>0</v>
      </c>
      <c r="DGV221" s="383">
        <f t="shared" si="452"/>
        <v>0</v>
      </c>
      <c r="DGW221" s="383">
        <f t="shared" si="452"/>
        <v>0</v>
      </c>
      <c r="DGX221" s="383">
        <f t="shared" si="452"/>
        <v>0</v>
      </c>
      <c r="DGY221" s="383">
        <f t="shared" si="452"/>
        <v>0</v>
      </c>
      <c r="DGZ221" s="383">
        <f t="shared" si="452"/>
        <v>0</v>
      </c>
      <c r="DHA221" s="383">
        <f t="shared" si="452"/>
        <v>0</v>
      </c>
      <c r="DHB221" s="383">
        <f t="shared" si="452"/>
        <v>0</v>
      </c>
      <c r="DHC221" s="383">
        <f t="shared" si="452"/>
        <v>0</v>
      </c>
      <c r="DHD221" s="383">
        <f t="shared" si="452"/>
        <v>0</v>
      </c>
      <c r="DHE221" s="383">
        <f t="shared" si="452"/>
        <v>0</v>
      </c>
      <c r="DHF221" s="383">
        <f t="shared" si="452"/>
        <v>0</v>
      </c>
      <c r="DHG221" s="383">
        <f t="shared" si="452"/>
        <v>0</v>
      </c>
      <c r="DHH221" s="383">
        <f t="shared" si="452"/>
        <v>0</v>
      </c>
      <c r="DHI221" s="383">
        <f t="shared" si="452"/>
        <v>0</v>
      </c>
      <c r="DHJ221" s="383">
        <f t="shared" si="452"/>
        <v>0</v>
      </c>
      <c r="DHK221" s="383">
        <f t="shared" si="452"/>
        <v>0</v>
      </c>
      <c r="DHL221" s="383">
        <f t="shared" si="452"/>
        <v>0</v>
      </c>
      <c r="DHM221" s="383">
        <f t="shared" si="452"/>
        <v>0</v>
      </c>
      <c r="DHN221" s="383">
        <f t="shared" si="452"/>
        <v>0</v>
      </c>
      <c r="DHO221" s="383">
        <f t="shared" si="452"/>
        <v>0</v>
      </c>
      <c r="DHP221" s="383">
        <f t="shared" si="452"/>
        <v>0</v>
      </c>
      <c r="DHQ221" s="383">
        <f t="shared" si="452"/>
        <v>0</v>
      </c>
      <c r="DHR221" s="383">
        <f t="shared" si="452"/>
        <v>0</v>
      </c>
      <c r="DHS221" s="383">
        <f t="shared" si="452"/>
        <v>0</v>
      </c>
      <c r="DHT221" s="383">
        <f t="shared" si="452"/>
        <v>0</v>
      </c>
      <c r="DHU221" s="383">
        <f t="shared" si="452"/>
        <v>0</v>
      </c>
      <c r="DHV221" s="383">
        <f t="shared" si="452"/>
        <v>0</v>
      </c>
      <c r="DHW221" s="383">
        <f t="shared" si="452"/>
        <v>0</v>
      </c>
      <c r="DHX221" s="383">
        <f t="shared" si="452"/>
        <v>0</v>
      </c>
      <c r="DHY221" s="383">
        <f t="shared" si="452"/>
        <v>0</v>
      </c>
      <c r="DHZ221" s="383">
        <f t="shared" si="452"/>
        <v>0</v>
      </c>
      <c r="DIA221" s="383">
        <f t="shared" si="452"/>
        <v>0</v>
      </c>
      <c r="DIB221" s="383">
        <f t="shared" si="452"/>
        <v>0</v>
      </c>
      <c r="DIC221" s="383">
        <f t="shared" si="452"/>
        <v>0</v>
      </c>
      <c r="DID221" s="383">
        <f t="shared" si="452"/>
        <v>0</v>
      </c>
      <c r="DIE221" s="383">
        <f t="shared" si="452"/>
        <v>0</v>
      </c>
      <c r="DIF221" s="383">
        <f t="shared" si="452"/>
        <v>0</v>
      </c>
      <c r="DIG221" s="383">
        <f t="shared" si="452"/>
        <v>0</v>
      </c>
      <c r="DIH221" s="383">
        <f t="shared" si="452"/>
        <v>0</v>
      </c>
      <c r="DII221" s="383">
        <f t="shared" ref="DII221:DKT221" si="453">DII48+DII91+DII135+DII178</f>
        <v>0</v>
      </c>
      <c r="DIJ221" s="383">
        <f t="shared" si="453"/>
        <v>0</v>
      </c>
      <c r="DIK221" s="383">
        <f t="shared" si="453"/>
        <v>0</v>
      </c>
      <c r="DIL221" s="383">
        <f t="shared" si="453"/>
        <v>0</v>
      </c>
      <c r="DIM221" s="383">
        <f t="shared" si="453"/>
        <v>0</v>
      </c>
      <c r="DIN221" s="383">
        <f t="shared" si="453"/>
        <v>0</v>
      </c>
      <c r="DIO221" s="383">
        <f t="shared" si="453"/>
        <v>0</v>
      </c>
      <c r="DIP221" s="383">
        <f t="shared" si="453"/>
        <v>0</v>
      </c>
      <c r="DIQ221" s="383">
        <f t="shared" si="453"/>
        <v>0</v>
      </c>
      <c r="DIR221" s="383">
        <f t="shared" si="453"/>
        <v>0</v>
      </c>
      <c r="DIS221" s="383">
        <f t="shared" si="453"/>
        <v>0</v>
      </c>
      <c r="DIT221" s="383">
        <f t="shared" si="453"/>
        <v>0</v>
      </c>
      <c r="DIU221" s="383">
        <f t="shared" si="453"/>
        <v>0</v>
      </c>
      <c r="DIV221" s="383">
        <f t="shared" si="453"/>
        <v>0</v>
      </c>
      <c r="DIW221" s="383">
        <f t="shared" si="453"/>
        <v>0</v>
      </c>
      <c r="DIX221" s="383">
        <f t="shared" si="453"/>
        <v>0</v>
      </c>
      <c r="DIY221" s="383">
        <f t="shared" si="453"/>
        <v>0</v>
      </c>
      <c r="DIZ221" s="383">
        <f t="shared" si="453"/>
        <v>0</v>
      </c>
      <c r="DJA221" s="383">
        <f t="shared" si="453"/>
        <v>0</v>
      </c>
      <c r="DJB221" s="383">
        <f t="shared" si="453"/>
        <v>0</v>
      </c>
      <c r="DJC221" s="383">
        <f t="shared" si="453"/>
        <v>0</v>
      </c>
      <c r="DJD221" s="383">
        <f t="shared" si="453"/>
        <v>0</v>
      </c>
      <c r="DJE221" s="383">
        <f t="shared" si="453"/>
        <v>0</v>
      </c>
      <c r="DJF221" s="383">
        <f t="shared" si="453"/>
        <v>0</v>
      </c>
      <c r="DJG221" s="383">
        <f t="shared" si="453"/>
        <v>0</v>
      </c>
      <c r="DJH221" s="383">
        <f t="shared" si="453"/>
        <v>0</v>
      </c>
      <c r="DJI221" s="383">
        <f t="shared" si="453"/>
        <v>0</v>
      </c>
      <c r="DJJ221" s="383">
        <f t="shared" si="453"/>
        <v>0</v>
      </c>
      <c r="DJK221" s="383">
        <f t="shared" si="453"/>
        <v>0</v>
      </c>
      <c r="DJL221" s="383">
        <f t="shared" si="453"/>
        <v>0</v>
      </c>
      <c r="DJM221" s="383">
        <f t="shared" si="453"/>
        <v>0</v>
      </c>
      <c r="DJN221" s="383">
        <f t="shared" si="453"/>
        <v>0</v>
      </c>
      <c r="DJO221" s="383">
        <f t="shared" si="453"/>
        <v>0</v>
      </c>
      <c r="DJP221" s="383">
        <f t="shared" si="453"/>
        <v>0</v>
      </c>
      <c r="DJQ221" s="383">
        <f t="shared" si="453"/>
        <v>0</v>
      </c>
      <c r="DJR221" s="383">
        <f t="shared" si="453"/>
        <v>0</v>
      </c>
      <c r="DJS221" s="383">
        <f t="shared" si="453"/>
        <v>0</v>
      </c>
      <c r="DJT221" s="383">
        <f t="shared" si="453"/>
        <v>0</v>
      </c>
      <c r="DJU221" s="383">
        <f t="shared" si="453"/>
        <v>0</v>
      </c>
      <c r="DJV221" s="383">
        <f t="shared" si="453"/>
        <v>0</v>
      </c>
      <c r="DJW221" s="383">
        <f t="shared" si="453"/>
        <v>0</v>
      </c>
      <c r="DJX221" s="383">
        <f t="shared" si="453"/>
        <v>0</v>
      </c>
      <c r="DJY221" s="383">
        <f t="shared" si="453"/>
        <v>0</v>
      </c>
      <c r="DJZ221" s="383">
        <f t="shared" si="453"/>
        <v>0</v>
      </c>
      <c r="DKA221" s="383">
        <f t="shared" si="453"/>
        <v>0</v>
      </c>
      <c r="DKB221" s="383">
        <f t="shared" si="453"/>
        <v>0</v>
      </c>
      <c r="DKC221" s="383">
        <f t="shared" si="453"/>
        <v>0</v>
      </c>
      <c r="DKD221" s="383">
        <f t="shared" si="453"/>
        <v>0</v>
      </c>
      <c r="DKE221" s="383">
        <f t="shared" si="453"/>
        <v>0</v>
      </c>
      <c r="DKF221" s="383">
        <f t="shared" si="453"/>
        <v>0</v>
      </c>
      <c r="DKG221" s="383">
        <f t="shared" si="453"/>
        <v>0</v>
      </c>
      <c r="DKH221" s="383">
        <f t="shared" si="453"/>
        <v>0</v>
      </c>
      <c r="DKI221" s="383">
        <f t="shared" si="453"/>
        <v>0</v>
      </c>
      <c r="DKJ221" s="383">
        <f t="shared" si="453"/>
        <v>0</v>
      </c>
      <c r="DKK221" s="383">
        <f t="shared" si="453"/>
        <v>0</v>
      </c>
      <c r="DKL221" s="383">
        <f t="shared" si="453"/>
        <v>0</v>
      </c>
      <c r="DKM221" s="383">
        <f t="shared" si="453"/>
        <v>0</v>
      </c>
      <c r="DKN221" s="383">
        <f t="shared" si="453"/>
        <v>0</v>
      </c>
      <c r="DKO221" s="383">
        <f t="shared" si="453"/>
        <v>0</v>
      </c>
      <c r="DKP221" s="383">
        <f t="shared" si="453"/>
        <v>0</v>
      </c>
      <c r="DKQ221" s="383">
        <f t="shared" si="453"/>
        <v>0</v>
      </c>
      <c r="DKR221" s="383">
        <f t="shared" si="453"/>
        <v>0</v>
      </c>
      <c r="DKS221" s="383">
        <f t="shared" si="453"/>
        <v>0</v>
      </c>
      <c r="DKT221" s="383">
        <f t="shared" si="453"/>
        <v>0</v>
      </c>
      <c r="DKU221" s="383">
        <f t="shared" ref="DKU221:DNF221" si="454">DKU48+DKU91+DKU135+DKU178</f>
        <v>0</v>
      </c>
      <c r="DKV221" s="383">
        <f t="shared" si="454"/>
        <v>0</v>
      </c>
      <c r="DKW221" s="383">
        <f t="shared" si="454"/>
        <v>0</v>
      </c>
      <c r="DKX221" s="383">
        <f t="shared" si="454"/>
        <v>0</v>
      </c>
      <c r="DKY221" s="383">
        <f t="shared" si="454"/>
        <v>0</v>
      </c>
      <c r="DKZ221" s="383">
        <f t="shared" si="454"/>
        <v>0</v>
      </c>
      <c r="DLA221" s="383">
        <f t="shared" si="454"/>
        <v>0</v>
      </c>
      <c r="DLB221" s="383">
        <f t="shared" si="454"/>
        <v>0</v>
      </c>
      <c r="DLC221" s="383">
        <f t="shared" si="454"/>
        <v>0</v>
      </c>
      <c r="DLD221" s="383">
        <f t="shared" si="454"/>
        <v>0</v>
      </c>
      <c r="DLE221" s="383">
        <f t="shared" si="454"/>
        <v>0</v>
      </c>
      <c r="DLF221" s="383">
        <f t="shared" si="454"/>
        <v>0</v>
      </c>
      <c r="DLG221" s="383">
        <f t="shared" si="454"/>
        <v>0</v>
      </c>
      <c r="DLH221" s="383">
        <f t="shared" si="454"/>
        <v>0</v>
      </c>
      <c r="DLI221" s="383">
        <f t="shared" si="454"/>
        <v>0</v>
      </c>
      <c r="DLJ221" s="383">
        <f t="shared" si="454"/>
        <v>0</v>
      </c>
      <c r="DLK221" s="383">
        <f t="shared" si="454"/>
        <v>0</v>
      </c>
      <c r="DLL221" s="383">
        <f t="shared" si="454"/>
        <v>0</v>
      </c>
      <c r="DLM221" s="383">
        <f t="shared" si="454"/>
        <v>0</v>
      </c>
      <c r="DLN221" s="383">
        <f t="shared" si="454"/>
        <v>0</v>
      </c>
      <c r="DLO221" s="383">
        <f t="shared" si="454"/>
        <v>0</v>
      </c>
      <c r="DLP221" s="383">
        <f t="shared" si="454"/>
        <v>0</v>
      </c>
      <c r="DLQ221" s="383">
        <f t="shared" si="454"/>
        <v>0</v>
      </c>
      <c r="DLR221" s="383">
        <f t="shared" si="454"/>
        <v>0</v>
      </c>
      <c r="DLS221" s="383">
        <f t="shared" si="454"/>
        <v>0</v>
      </c>
      <c r="DLT221" s="383">
        <f t="shared" si="454"/>
        <v>0</v>
      </c>
      <c r="DLU221" s="383">
        <f t="shared" si="454"/>
        <v>0</v>
      </c>
      <c r="DLV221" s="383">
        <f t="shared" si="454"/>
        <v>0</v>
      </c>
      <c r="DLW221" s="383">
        <f t="shared" si="454"/>
        <v>0</v>
      </c>
      <c r="DLX221" s="383">
        <f t="shared" si="454"/>
        <v>0</v>
      </c>
      <c r="DLY221" s="383">
        <f t="shared" si="454"/>
        <v>0</v>
      </c>
      <c r="DLZ221" s="383">
        <f t="shared" si="454"/>
        <v>0</v>
      </c>
      <c r="DMA221" s="383">
        <f t="shared" si="454"/>
        <v>0</v>
      </c>
      <c r="DMB221" s="383">
        <f t="shared" si="454"/>
        <v>0</v>
      </c>
      <c r="DMC221" s="383">
        <f t="shared" si="454"/>
        <v>0</v>
      </c>
      <c r="DMD221" s="383">
        <f t="shared" si="454"/>
        <v>0</v>
      </c>
      <c r="DME221" s="383">
        <f t="shared" si="454"/>
        <v>0</v>
      </c>
      <c r="DMF221" s="383">
        <f t="shared" si="454"/>
        <v>0</v>
      </c>
      <c r="DMG221" s="383">
        <f t="shared" si="454"/>
        <v>0</v>
      </c>
      <c r="DMH221" s="383">
        <f t="shared" si="454"/>
        <v>0</v>
      </c>
      <c r="DMI221" s="383">
        <f t="shared" si="454"/>
        <v>0</v>
      </c>
      <c r="DMJ221" s="383">
        <f t="shared" si="454"/>
        <v>0</v>
      </c>
      <c r="DMK221" s="383">
        <f t="shared" si="454"/>
        <v>0</v>
      </c>
      <c r="DML221" s="383">
        <f t="shared" si="454"/>
        <v>0</v>
      </c>
      <c r="DMM221" s="383">
        <f t="shared" si="454"/>
        <v>0</v>
      </c>
      <c r="DMN221" s="383">
        <f t="shared" si="454"/>
        <v>0</v>
      </c>
      <c r="DMO221" s="383">
        <f t="shared" si="454"/>
        <v>0</v>
      </c>
      <c r="DMP221" s="383">
        <f t="shared" si="454"/>
        <v>0</v>
      </c>
      <c r="DMQ221" s="383">
        <f t="shared" si="454"/>
        <v>0</v>
      </c>
      <c r="DMR221" s="383">
        <f t="shared" si="454"/>
        <v>0</v>
      </c>
      <c r="DMS221" s="383">
        <f t="shared" si="454"/>
        <v>0</v>
      </c>
      <c r="DMT221" s="383">
        <f t="shared" si="454"/>
        <v>0</v>
      </c>
      <c r="DMU221" s="383">
        <f t="shared" si="454"/>
        <v>0</v>
      </c>
      <c r="DMV221" s="383">
        <f t="shared" si="454"/>
        <v>0</v>
      </c>
      <c r="DMW221" s="383">
        <f t="shared" si="454"/>
        <v>0</v>
      </c>
      <c r="DMX221" s="383">
        <f t="shared" si="454"/>
        <v>0</v>
      </c>
      <c r="DMY221" s="383">
        <f t="shared" si="454"/>
        <v>0</v>
      </c>
      <c r="DMZ221" s="383">
        <f t="shared" si="454"/>
        <v>0</v>
      </c>
      <c r="DNA221" s="383">
        <f t="shared" si="454"/>
        <v>0</v>
      </c>
      <c r="DNB221" s="383">
        <f t="shared" si="454"/>
        <v>0</v>
      </c>
      <c r="DNC221" s="383">
        <f t="shared" si="454"/>
        <v>0</v>
      </c>
      <c r="DND221" s="383">
        <f t="shared" si="454"/>
        <v>0</v>
      </c>
      <c r="DNE221" s="383">
        <f t="shared" si="454"/>
        <v>0</v>
      </c>
      <c r="DNF221" s="383">
        <f t="shared" si="454"/>
        <v>0</v>
      </c>
      <c r="DNG221" s="383">
        <f t="shared" ref="DNG221:DPR221" si="455">DNG48+DNG91+DNG135+DNG178</f>
        <v>0</v>
      </c>
      <c r="DNH221" s="383">
        <f t="shared" si="455"/>
        <v>0</v>
      </c>
      <c r="DNI221" s="383">
        <f t="shared" si="455"/>
        <v>0</v>
      </c>
      <c r="DNJ221" s="383">
        <f t="shared" si="455"/>
        <v>0</v>
      </c>
      <c r="DNK221" s="383">
        <f t="shared" si="455"/>
        <v>0</v>
      </c>
      <c r="DNL221" s="383">
        <f t="shared" si="455"/>
        <v>0</v>
      </c>
      <c r="DNM221" s="383">
        <f t="shared" si="455"/>
        <v>0</v>
      </c>
      <c r="DNN221" s="383">
        <f t="shared" si="455"/>
        <v>0</v>
      </c>
      <c r="DNO221" s="383">
        <f t="shared" si="455"/>
        <v>0</v>
      </c>
      <c r="DNP221" s="383">
        <f t="shared" si="455"/>
        <v>0</v>
      </c>
      <c r="DNQ221" s="383">
        <f t="shared" si="455"/>
        <v>0</v>
      </c>
      <c r="DNR221" s="383">
        <f t="shared" si="455"/>
        <v>0</v>
      </c>
      <c r="DNS221" s="383">
        <f t="shared" si="455"/>
        <v>0</v>
      </c>
      <c r="DNT221" s="383">
        <f t="shared" si="455"/>
        <v>0</v>
      </c>
      <c r="DNU221" s="383">
        <f t="shared" si="455"/>
        <v>0</v>
      </c>
      <c r="DNV221" s="383">
        <f t="shared" si="455"/>
        <v>0</v>
      </c>
      <c r="DNW221" s="383">
        <f t="shared" si="455"/>
        <v>0</v>
      </c>
      <c r="DNX221" s="383">
        <f t="shared" si="455"/>
        <v>0</v>
      </c>
      <c r="DNY221" s="383">
        <f t="shared" si="455"/>
        <v>0</v>
      </c>
      <c r="DNZ221" s="383">
        <f t="shared" si="455"/>
        <v>0</v>
      </c>
      <c r="DOA221" s="383">
        <f t="shared" si="455"/>
        <v>0</v>
      </c>
      <c r="DOB221" s="383">
        <f t="shared" si="455"/>
        <v>0</v>
      </c>
      <c r="DOC221" s="383">
        <f t="shared" si="455"/>
        <v>0</v>
      </c>
      <c r="DOD221" s="383">
        <f t="shared" si="455"/>
        <v>0</v>
      </c>
      <c r="DOE221" s="383">
        <f t="shared" si="455"/>
        <v>0</v>
      </c>
      <c r="DOF221" s="383">
        <f t="shared" si="455"/>
        <v>0</v>
      </c>
      <c r="DOG221" s="383">
        <f t="shared" si="455"/>
        <v>0</v>
      </c>
      <c r="DOH221" s="383">
        <f t="shared" si="455"/>
        <v>0</v>
      </c>
      <c r="DOI221" s="383">
        <f t="shared" si="455"/>
        <v>0</v>
      </c>
      <c r="DOJ221" s="383">
        <f t="shared" si="455"/>
        <v>0</v>
      </c>
      <c r="DOK221" s="383">
        <f t="shared" si="455"/>
        <v>0</v>
      </c>
      <c r="DOL221" s="383">
        <f t="shared" si="455"/>
        <v>0</v>
      </c>
      <c r="DOM221" s="383">
        <f t="shared" si="455"/>
        <v>0</v>
      </c>
      <c r="DON221" s="383">
        <f t="shared" si="455"/>
        <v>0</v>
      </c>
      <c r="DOO221" s="383">
        <f t="shared" si="455"/>
        <v>0</v>
      </c>
      <c r="DOP221" s="383">
        <f t="shared" si="455"/>
        <v>0</v>
      </c>
      <c r="DOQ221" s="383">
        <f t="shared" si="455"/>
        <v>0</v>
      </c>
      <c r="DOR221" s="383">
        <f t="shared" si="455"/>
        <v>0</v>
      </c>
      <c r="DOS221" s="383">
        <f t="shared" si="455"/>
        <v>0</v>
      </c>
      <c r="DOT221" s="383">
        <f t="shared" si="455"/>
        <v>0</v>
      </c>
      <c r="DOU221" s="383">
        <f t="shared" si="455"/>
        <v>0</v>
      </c>
      <c r="DOV221" s="383">
        <f t="shared" si="455"/>
        <v>0</v>
      </c>
      <c r="DOW221" s="383">
        <f t="shared" si="455"/>
        <v>0</v>
      </c>
      <c r="DOX221" s="383">
        <f t="shared" si="455"/>
        <v>0</v>
      </c>
      <c r="DOY221" s="383">
        <f t="shared" si="455"/>
        <v>0</v>
      </c>
      <c r="DOZ221" s="383">
        <f t="shared" si="455"/>
        <v>0</v>
      </c>
      <c r="DPA221" s="383">
        <f t="shared" si="455"/>
        <v>0</v>
      </c>
      <c r="DPB221" s="383">
        <f t="shared" si="455"/>
        <v>0</v>
      </c>
      <c r="DPC221" s="383">
        <f t="shared" si="455"/>
        <v>0</v>
      </c>
      <c r="DPD221" s="383">
        <f t="shared" si="455"/>
        <v>0</v>
      </c>
      <c r="DPE221" s="383">
        <f t="shared" si="455"/>
        <v>0</v>
      </c>
      <c r="DPF221" s="383">
        <f t="shared" si="455"/>
        <v>0</v>
      </c>
      <c r="DPG221" s="383">
        <f t="shared" si="455"/>
        <v>0</v>
      </c>
      <c r="DPH221" s="383">
        <f t="shared" si="455"/>
        <v>0</v>
      </c>
      <c r="DPI221" s="383">
        <f t="shared" si="455"/>
        <v>0</v>
      </c>
      <c r="DPJ221" s="383">
        <f t="shared" si="455"/>
        <v>0</v>
      </c>
      <c r="DPK221" s="383">
        <f t="shared" si="455"/>
        <v>0</v>
      </c>
      <c r="DPL221" s="383">
        <f t="shared" si="455"/>
        <v>0</v>
      </c>
      <c r="DPM221" s="383">
        <f t="shared" si="455"/>
        <v>0</v>
      </c>
      <c r="DPN221" s="383">
        <f t="shared" si="455"/>
        <v>0</v>
      </c>
      <c r="DPO221" s="383">
        <f t="shared" si="455"/>
        <v>0</v>
      </c>
      <c r="DPP221" s="383">
        <f t="shared" si="455"/>
        <v>0</v>
      </c>
      <c r="DPQ221" s="383">
        <f t="shared" si="455"/>
        <v>0</v>
      </c>
      <c r="DPR221" s="383">
        <f t="shared" si="455"/>
        <v>0</v>
      </c>
      <c r="DPS221" s="383">
        <f t="shared" ref="DPS221:DSD221" si="456">DPS48+DPS91+DPS135+DPS178</f>
        <v>0</v>
      </c>
      <c r="DPT221" s="383">
        <f t="shared" si="456"/>
        <v>0</v>
      </c>
      <c r="DPU221" s="383">
        <f t="shared" si="456"/>
        <v>0</v>
      </c>
      <c r="DPV221" s="383">
        <f t="shared" si="456"/>
        <v>0</v>
      </c>
      <c r="DPW221" s="383">
        <f t="shared" si="456"/>
        <v>0</v>
      </c>
      <c r="DPX221" s="383">
        <f t="shared" si="456"/>
        <v>0</v>
      </c>
      <c r="DPY221" s="383">
        <f t="shared" si="456"/>
        <v>0</v>
      </c>
      <c r="DPZ221" s="383">
        <f t="shared" si="456"/>
        <v>0</v>
      </c>
      <c r="DQA221" s="383">
        <f t="shared" si="456"/>
        <v>0</v>
      </c>
      <c r="DQB221" s="383">
        <f t="shared" si="456"/>
        <v>0</v>
      </c>
      <c r="DQC221" s="383">
        <f t="shared" si="456"/>
        <v>0</v>
      </c>
      <c r="DQD221" s="383">
        <f t="shared" si="456"/>
        <v>0</v>
      </c>
      <c r="DQE221" s="383">
        <f t="shared" si="456"/>
        <v>0</v>
      </c>
      <c r="DQF221" s="383">
        <f t="shared" si="456"/>
        <v>0</v>
      </c>
      <c r="DQG221" s="383">
        <f t="shared" si="456"/>
        <v>0</v>
      </c>
      <c r="DQH221" s="383">
        <f t="shared" si="456"/>
        <v>0</v>
      </c>
      <c r="DQI221" s="383">
        <f t="shared" si="456"/>
        <v>0</v>
      </c>
      <c r="DQJ221" s="383">
        <f t="shared" si="456"/>
        <v>0</v>
      </c>
      <c r="DQK221" s="383">
        <f t="shared" si="456"/>
        <v>0</v>
      </c>
      <c r="DQL221" s="383">
        <f t="shared" si="456"/>
        <v>0</v>
      </c>
      <c r="DQM221" s="383">
        <f t="shared" si="456"/>
        <v>0</v>
      </c>
      <c r="DQN221" s="383">
        <f t="shared" si="456"/>
        <v>0</v>
      </c>
      <c r="DQO221" s="383">
        <f t="shared" si="456"/>
        <v>0</v>
      </c>
      <c r="DQP221" s="383">
        <f t="shared" si="456"/>
        <v>0</v>
      </c>
      <c r="DQQ221" s="383">
        <f t="shared" si="456"/>
        <v>0</v>
      </c>
      <c r="DQR221" s="383">
        <f t="shared" si="456"/>
        <v>0</v>
      </c>
      <c r="DQS221" s="383">
        <f t="shared" si="456"/>
        <v>0</v>
      </c>
      <c r="DQT221" s="383">
        <f t="shared" si="456"/>
        <v>0</v>
      </c>
      <c r="DQU221" s="383">
        <f t="shared" si="456"/>
        <v>0</v>
      </c>
      <c r="DQV221" s="383">
        <f t="shared" si="456"/>
        <v>0</v>
      </c>
      <c r="DQW221" s="383">
        <f t="shared" si="456"/>
        <v>0</v>
      </c>
      <c r="DQX221" s="383">
        <f t="shared" si="456"/>
        <v>0</v>
      </c>
      <c r="DQY221" s="383">
        <f t="shared" si="456"/>
        <v>0</v>
      </c>
      <c r="DQZ221" s="383">
        <f t="shared" si="456"/>
        <v>0</v>
      </c>
      <c r="DRA221" s="383">
        <f t="shared" si="456"/>
        <v>0</v>
      </c>
      <c r="DRB221" s="383">
        <f t="shared" si="456"/>
        <v>0</v>
      </c>
      <c r="DRC221" s="383">
        <f t="shared" si="456"/>
        <v>0</v>
      </c>
      <c r="DRD221" s="383">
        <f t="shared" si="456"/>
        <v>0</v>
      </c>
      <c r="DRE221" s="383">
        <f t="shared" si="456"/>
        <v>0</v>
      </c>
      <c r="DRF221" s="383">
        <f t="shared" si="456"/>
        <v>0</v>
      </c>
      <c r="DRG221" s="383">
        <f t="shared" si="456"/>
        <v>0</v>
      </c>
      <c r="DRH221" s="383">
        <f t="shared" si="456"/>
        <v>0</v>
      </c>
      <c r="DRI221" s="383">
        <f t="shared" si="456"/>
        <v>0</v>
      </c>
      <c r="DRJ221" s="383">
        <f t="shared" si="456"/>
        <v>0</v>
      </c>
      <c r="DRK221" s="383">
        <f t="shared" si="456"/>
        <v>0</v>
      </c>
      <c r="DRL221" s="383">
        <f t="shared" si="456"/>
        <v>0</v>
      </c>
      <c r="DRM221" s="383">
        <f t="shared" si="456"/>
        <v>0</v>
      </c>
      <c r="DRN221" s="383">
        <f t="shared" si="456"/>
        <v>0</v>
      </c>
      <c r="DRO221" s="383">
        <f t="shared" si="456"/>
        <v>0</v>
      </c>
      <c r="DRP221" s="383">
        <f t="shared" si="456"/>
        <v>0</v>
      </c>
      <c r="DRQ221" s="383">
        <f t="shared" si="456"/>
        <v>0</v>
      </c>
      <c r="DRR221" s="383">
        <f t="shared" si="456"/>
        <v>0</v>
      </c>
      <c r="DRS221" s="383">
        <f t="shared" si="456"/>
        <v>0</v>
      </c>
      <c r="DRT221" s="383">
        <f t="shared" si="456"/>
        <v>0</v>
      </c>
      <c r="DRU221" s="383">
        <f t="shared" si="456"/>
        <v>0</v>
      </c>
      <c r="DRV221" s="383">
        <f t="shared" si="456"/>
        <v>0</v>
      </c>
      <c r="DRW221" s="383">
        <f t="shared" si="456"/>
        <v>0</v>
      </c>
      <c r="DRX221" s="383">
        <f t="shared" si="456"/>
        <v>0</v>
      </c>
      <c r="DRY221" s="383">
        <f t="shared" si="456"/>
        <v>0</v>
      </c>
      <c r="DRZ221" s="383">
        <f t="shared" si="456"/>
        <v>0</v>
      </c>
      <c r="DSA221" s="383">
        <f t="shared" si="456"/>
        <v>0</v>
      </c>
      <c r="DSB221" s="383">
        <f t="shared" si="456"/>
        <v>0</v>
      </c>
      <c r="DSC221" s="383">
        <f t="shared" si="456"/>
        <v>0</v>
      </c>
      <c r="DSD221" s="383">
        <f t="shared" si="456"/>
        <v>0</v>
      </c>
      <c r="DSE221" s="383">
        <f t="shared" ref="DSE221:DUP221" si="457">DSE48+DSE91+DSE135+DSE178</f>
        <v>0</v>
      </c>
      <c r="DSF221" s="383">
        <f t="shared" si="457"/>
        <v>0</v>
      </c>
      <c r="DSG221" s="383">
        <f t="shared" si="457"/>
        <v>0</v>
      </c>
      <c r="DSH221" s="383">
        <f t="shared" si="457"/>
        <v>0</v>
      </c>
      <c r="DSI221" s="383">
        <f t="shared" si="457"/>
        <v>0</v>
      </c>
      <c r="DSJ221" s="383">
        <f t="shared" si="457"/>
        <v>0</v>
      </c>
      <c r="DSK221" s="383">
        <f t="shared" si="457"/>
        <v>0</v>
      </c>
      <c r="DSL221" s="383">
        <f t="shared" si="457"/>
        <v>0</v>
      </c>
      <c r="DSM221" s="383">
        <f t="shared" si="457"/>
        <v>0</v>
      </c>
      <c r="DSN221" s="383">
        <f t="shared" si="457"/>
        <v>0</v>
      </c>
      <c r="DSO221" s="383">
        <f t="shared" si="457"/>
        <v>0</v>
      </c>
      <c r="DSP221" s="383">
        <f t="shared" si="457"/>
        <v>0</v>
      </c>
      <c r="DSQ221" s="383">
        <f t="shared" si="457"/>
        <v>0</v>
      </c>
      <c r="DSR221" s="383">
        <f t="shared" si="457"/>
        <v>0</v>
      </c>
      <c r="DSS221" s="383">
        <f t="shared" si="457"/>
        <v>0</v>
      </c>
      <c r="DST221" s="383">
        <f t="shared" si="457"/>
        <v>0</v>
      </c>
      <c r="DSU221" s="383">
        <f t="shared" si="457"/>
        <v>0</v>
      </c>
      <c r="DSV221" s="383">
        <f t="shared" si="457"/>
        <v>0</v>
      </c>
      <c r="DSW221" s="383">
        <f t="shared" si="457"/>
        <v>0</v>
      </c>
      <c r="DSX221" s="383">
        <f t="shared" si="457"/>
        <v>0</v>
      </c>
      <c r="DSY221" s="383">
        <f t="shared" si="457"/>
        <v>0</v>
      </c>
      <c r="DSZ221" s="383">
        <f t="shared" si="457"/>
        <v>0</v>
      </c>
      <c r="DTA221" s="383">
        <f t="shared" si="457"/>
        <v>0</v>
      </c>
      <c r="DTB221" s="383">
        <f t="shared" si="457"/>
        <v>0</v>
      </c>
      <c r="DTC221" s="383">
        <f t="shared" si="457"/>
        <v>0</v>
      </c>
      <c r="DTD221" s="383">
        <f t="shared" si="457"/>
        <v>0</v>
      </c>
      <c r="DTE221" s="383">
        <f t="shared" si="457"/>
        <v>0</v>
      </c>
      <c r="DTF221" s="383">
        <f t="shared" si="457"/>
        <v>0</v>
      </c>
      <c r="DTG221" s="383">
        <f t="shared" si="457"/>
        <v>0</v>
      </c>
      <c r="DTH221" s="383">
        <f t="shared" si="457"/>
        <v>0</v>
      </c>
      <c r="DTI221" s="383">
        <f t="shared" si="457"/>
        <v>0</v>
      </c>
      <c r="DTJ221" s="383">
        <f t="shared" si="457"/>
        <v>0</v>
      </c>
      <c r="DTK221" s="383">
        <f t="shared" si="457"/>
        <v>0</v>
      </c>
      <c r="DTL221" s="383">
        <f t="shared" si="457"/>
        <v>0</v>
      </c>
      <c r="DTM221" s="383">
        <f t="shared" si="457"/>
        <v>0</v>
      </c>
      <c r="DTN221" s="383">
        <f t="shared" si="457"/>
        <v>0</v>
      </c>
      <c r="DTO221" s="383">
        <f t="shared" si="457"/>
        <v>0</v>
      </c>
      <c r="DTP221" s="383">
        <f t="shared" si="457"/>
        <v>0</v>
      </c>
      <c r="DTQ221" s="383">
        <f t="shared" si="457"/>
        <v>0</v>
      </c>
      <c r="DTR221" s="383">
        <f t="shared" si="457"/>
        <v>0</v>
      </c>
      <c r="DTS221" s="383">
        <f t="shared" si="457"/>
        <v>0</v>
      </c>
      <c r="DTT221" s="383">
        <f t="shared" si="457"/>
        <v>0</v>
      </c>
      <c r="DTU221" s="383">
        <f t="shared" si="457"/>
        <v>0</v>
      </c>
      <c r="DTV221" s="383">
        <f t="shared" si="457"/>
        <v>0</v>
      </c>
      <c r="DTW221" s="383">
        <f t="shared" si="457"/>
        <v>0</v>
      </c>
      <c r="DTX221" s="383">
        <f t="shared" si="457"/>
        <v>0</v>
      </c>
      <c r="DTY221" s="383">
        <f t="shared" si="457"/>
        <v>0</v>
      </c>
      <c r="DTZ221" s="383">
        <f t="shared" si="457"/>
        <v>0</v>
      </c>
      <c r="DUA221" s="383">
        <f t="shared" si="457"/>
        <v>0</v>
      </c>
      <c r="DUB221" s="383">
        <f t="shared" si="457"/>
        <v>0</v>
      </c>
      <c r="DUC221" s="383">
        <f t="shared" si="457"/>
        <v>0</v>
      </c>
      <c r="DUD221" s="383">
        <f t="shared" si="457"/>
        <v>0</v>
      </c>
      <c r="DUE221" s="383">
        <f t="shared" si="457"/>
        <v>0</v>
      </c>
      <c r="DUF221" s="383">
        <f t="shared" si="457"/>
        <v>0</v>
      </c>
      <c r="DUG221" s="383">
        <f t="shared" si="457"/>
        <v>0</v>
      </c>
      <c r="DUH221" s="383">
        <f t="shared" si="457"/>
        <v>0</v>
      </c>
      <c r="DUI221" s="383">
        <f t="shared" si="457"/>
        <v>0</v>
      </c>
      <c r="DUJ221" s="383">
        <f t="shared" si="457"/>
        <v>0</v>
      </c>
      <c r="DUK221" s="383">
        <f t="shared" si="457"/>
        <v>0</v>
      </c>
      <c r="DUL221" s="383">
        <f t="shared" si="457"/>
        <v>0</v>
      </c>
      <c r="DUM221" s="383">
        <f t="shared" si="457"/>
        <v>0</v>
      </c>
      <c r="DUN221" s="383">
        <f t="shared" si="457"/>
        <v>0</v>
      </c>
      <c r="DUO221" s="383">
        <f t="shared" si="457"/>
        <v>0</v>
      </c>
      <c r="DUP221" s="383">
        <f t="shared" si="457"/>
        <v>0</v>
      </c>
      <c r="DUQ221" s="383">
        <f t="shared" ref="DUQ221:DXB221" si="458">DUQ48+DUQ91+DUQ135+DUQ178</f>
        <v>0</v>
      </c>
      <c r="DUR221" s="383">
        <f t="shared" si="458"/>
        <v>0</v>
      </c>
      <c r="DUS221" s="383">
        <f t="shared" si="458"/>
        <v>0</v>
      </c>
      <c r="DUT221" s="383">
        <f t="shared" si="458"/>
        <v>0</v>
      </c>
      <c r="DUU221" s="383">
        <f t="shared" si="458"/>
        <v>0</v>
      </c>
      <c r="DUV221" s="383">
        <f t="shared" si="458"/>
        <v>0</v>
      </c>
      <c r="DUW221" s="383">
        <f t="shared" si="458"/>
        <v>0</v>
      </c>
      <c r="DUX221" s="383">
        <f t="shared" si="458"/>
        <v>0</v>
      </c>
      <c r="DUY221" s="383">
        <f t="shared" si="458"/>
        <v>0</v>
      </c>
      <c r="DUZ221" s="383">
        <f t="shared" si="458"/>
        <v>0</v>
      </c>
      <c r="DVA221" s="383">
        <f t="shared" si="458"/>
        <v>0</v>
      </c>
      <c r="DVB221" s="383">
        <f t="shared" si="458"/>
        <v>0</v>
      </c>
      <c r="DVC221" s="383">
        <f t="shared" si="458"/>
        <v>0</v>
      </c>
      <c r="DVD221" s="383">
        <f t="shared" si="458"/>
        <v>0</v>
      </c>
      <c r="DVE221" s="383">
        <f t="shared" si="458"/>
        <v>0</v>
      </c>
      <c r="DVF221" s="383">
        <f t="shared" si="458"/>
        <v>0</v>
      </c>
      <c r="DVG221" s="383">
        <f t="shared" si="458"/>
        <v>0</v>
      </c>
      <c r="DVH221" s="383">
        <f t="shared" si="458"/>
        <v>0</v>
      </c>
      <c r="DVI221" s="383">
        <f t="shared" si="458"/>
        <v>0</v>
      </c>
      <c r="DVJ221" s="383">
        <f t="shared" si="458"/>
        <v>0</v>
      </c>
      <c r="DVK221" s="383">
        <f t="shared" si="458"/>
        <v>0</v>
      </c>
      <c r="DVL221" s="383">
        <f t="shared" si="458"/>
        <v>0</v>
      </c>
      <c r="DVM221" s="383">
        <f t="shared" si="458"/>
        <v>0</v>
      </c>
      <c r="DVN221" s="383">
        <f t="shared" si="458"/>
        <v>0</v>
      </c>
      <c r="DVO221" s="383">
        <f t="shared" si="458"/>
        <v>0</v>
      </c>
      <c r="DVP221" s="383">
        <f t="shared" si="458"/>
        <v>0</v>
      </c>
      <c r="DVQ221" s="383">
        <f t="shared" si="458"/>
        <v>0</v>
      </c>
      <c r="DVR221" s="383">
        <f t="shared" si="458"/>
        <v>0</v>
      </c>
      <c r="DVS221" s="383">
        <f t="shared" si="458"/>
        <v>0</v>
      </c>
      <c r="DVT221" s="383">
        <f t="shared" si="458"/>
        <v>0</v>
      </c>
      <c r="DVU221" s="383">
        <f t="shared" si="458"/>
        <v>0</v>
      </c>
      <c r="DVV221" s="383">
        <f t="shared" si="458"/>
        <v>0</v>
      </c>
      <c r="DVW221" s="383">
        <f t="shared" si="458"/>
        <v>0</v>
      </c>
      <c r="DVX221" s="383">
        <f t="shared" si="458"/>
        <v>0</v>
      </c>
      <c r="DVY221" s="383">
        <f t="shared" si="458"/>
        <v>0</v>
      </c>
      <c r="DVZ221" s="383">
        <f t="shared" si="458"/>
        <v>0</v>
      </c>
      <c r="DWA221" s="383">
        <f t="shared" si="458"/>
        <v>0</v>
      </c>
      <c r="DWB221" s="383">
        <f t="shared" si="458"/>
        <v>0</v>
      </c>
      <c r="DWC221" s="383">
        <f t="shared" si="458"/>
        <v>0</v>
      </c>
      <c r="DWD221" s="383">
        <f t="shared" si="458"/>
        <v>0</v>
      </c>
      <c r="DWE221" s="383">
        <f t="shared" si="458"/>
        <v>0</v>
      </c>
      <c r="DWF221" s="383">
        <f t="shared" si="458"/>
        <v>0</v>
      </c>
      <c r="DWG221" s="383">
        <f t="shared" si="458"/>
        <v>0</v>
      </c>
      <c r="DWH221" s="383">
        <f t="shared" si="458"/>
        <v>0</v>
      </c>
      <c r="DWI221" s="383">
        <f t="shared" si="458"/>
        <v>0</v>
      </c>
      <c r="DWJ221" s="383">
        <f t="shared" si="458"/>
        <v>0</v>
      </c>
      <c r="DWK221" s="383">
        <f t="shared" si="458"/>
        <v>0</v>
      </c>
      <c r="DWL221" s="383">
        <f t="shared" si="458"/>
        <v>0</v>
      </c>
      <c r="DWM221" s="383">
        <f t="shared" si="458"/>
        <v>0</v>
      </c>
      <c r="DWN221" s="383">
        <f t="shared" si="458"/>
        <v>0</v>
      </c>
      <c r="DWO221" s="383">
        <f t="shared" si="458"/>
        <v>0</v>
      </c>
      <c r="DWP221" s="383">
        <f t="shared" si="458"/>
        <v>0</v>
      </c>
      <c r="DWQ221" s="383">
        <f t="shared" si="458"/>
        <v>0</v>
      </c>
      <c r="DWR221" s="383">
        <f t="shared" si="458"/>
        <v>0</v>
      </c>
      <c r="DWS221" s="383">
        <f t="shared" si="458"/>
        <v>0</v>
      </c>
      <c r="DWT221" s="383">
        <f t="shared" si="458"/>
        <v>0</v>
      </c>
      <c r="DWU221" s="383">
        <f t="shared" si="458"/>
        <v>0</v>
      </c>
      <c r="DWV221" s="383">
        <f t="shared" si="458"/>
        <v>0</v>
      </c>
      <c r="DWW221" s="383">
        <f t="shared" si="458"/>
        <v>0</v>
      </c>
      <c r="DWX221" s="383">
        <f t="shared" si="458"/>
        <v>0</v>
      </c>
      <c r="DWY221" s="383">
        <f t="shared" si="458"/>
        <v>0</v>
      </c>
      <c r="DWZ221" s="383">
        <f t="shared" si="458"/>
        <v>0</v>
      </c>
      <c r="DXA221" s="383">
        <f t="shared" si="458"/>
        <v>0</v>
      </c>
      <c r="DXB221" s="383">
        <f t="shared" si="458"/>
        <v>0</v>
      </c>
      <c r="DXC221" s="383">
        <f t="shared" ref="DXC221:DZN221" si="459">DXC48+DXC91+DXC135+DXC178</f>
        <v>0</v>
      </c>
      <c r="DXD221" s="383">
        <f t="shared" si="459"/>
        <v>0</v>
      </c>
      <c r="DXE221" s="383">
        <f t="shared" si="459"/>
        <v>0</v>
      </c>
      <c r="DXF221" s="383">
        <f t="shared" si="459"/>
        <v>0</v>
      </c>
      <c r="DXG221" s="383">
        <f t="shared" si="459"/>
        <v>0</v>
      </c>
      <c r="DXH221" s="383">
        <f t="shared" si="459"/>
        <v>0</v>
      </c>
      <c r="DXI221" s="383">
        <f t="shared" si="459"/>
        <v>0</v>
      </c>
      <c r="DXJ221" s="383">
        <f t="shared" si="459"/>
        <v>0</v>
      </c>
      <c r="DXK221" s="383">
        <f t="shared" si="459"/>
        <v>0</v>
      </c>
      <c r="DXL221" s="383">
        <f t="shared" si="459"/>
        <v>0</v>
      </c>
      <c r="DXM221" s="383">
        <f t="shared" si="459"/>
        <v>0</v>
      </c>
      <c r="DXN221" s="383">
        <f t="shared" si="459"/>
        <v>0</v>
      </c>
      <c r="DXO221" s="383">
        <f t="shared" si="459"/>
        <v>0</v>
      </c>
      <c r="DXP221" s="383">
        <f t="shared" si="459"/>
        <v>0</v>
      </c>
      <c r="DXQ221" s="383">
        <f t="shared" si="459"/>
        <v>0</v>
      </c>
      <c r="DXR221" s="383">
        <f t="shared" si="459"/>
        <v>0</v>
      </c>
      <c r="DXS221" s="383">
        <f t="shared" si="459"/>
        <v>0</v>
      </c>
      <c r="DXT221" s="383">
        <f t="shared" si="459"/>
        <v>0</v>
      </c>
      <c r="DXU221" s="383">
        <f t="shared" si="459"/>
        <v>0</v>
      </c>
      <c r="DXV221" s="383">
        <f t="shared" si="459"/>
        <v>0</v>
      </c>
      <c r="DXW221" s="383">
        <f t="shared" si="459"/>
        <v>0</v>
      </c>
      <c r="DXX221" s="383">
        <f t="shared" si="459"/>
        <v>0</v>
      </c>
      <c r="DXY221" s="383">
        <f t="shared" si="459"/>
        <v>0</v>
      </c>
      <c r="DXZ221" s="383">
        <f t="shared" si="459"/>
        <v>0</v>
      </c>
      <c r="DYA221" s="383">
        <f t="shared" si="459"/>
        <v>0</v>
      </c>
      <c r="DYB221" s="383">
        <f t="shared" si="459"/>
        <v>0</v>
      </c>
      <c r="DYC221" s="383">
        <f t="shared" si="459"/>
        <v>0</v>
      </c>
      <c r="DYD221" s="383">
        <f t="shared" si="459"/>
        <v>0</v>
      </c>
      <c r="DYE221" s="383">
        <f t="shared" si="459"/>
        <v>0</v>
      </c>
      <c r="DYF221" s="383">
        <f t="shared" si="459"/>
        <v>0</v>
      </c>
      <c r="DYG221" s="383">
        <f t="shared" si="459"/>
        <v>0</v>
      </c>
      <c r="DYH221" s="383">
        <f t="shared" si="459"/>
        <v>0</v>
      </c>
      <c r="DYI221" s="383">
        <f t="shared" si="459"/>
        <v>0</v>
      </c>
      <c r="DYJ221" s="383">
        <f t="shared" si="459"/>
        <v>0</v>
      </c>
      <c r="DYK221" s="383">
        <f t="shared" si="459"/>
        <v>0</v>
      </c>
      <c r="DYL221" s="383">
        <f t="shared" si="459"/>
        <v>0</v>
      </c>
      <c r="DYM221" s="383">
        <f t="shared" si="459"/>
        <v>0</v>
      </c>
      <c r="DYN221" s="383">
        <f t="shared" si="459"/>
        <v>0</v>
      </c>
      <c r="DYO221" s="383">
        <f t="shared" si="459"/>
        <v>0</v>
      </c>
      <c r="DYP221" s="383">
        <f t="shared" si="459"/>
        <v>0</v>
      </c>
      <c r="DYQ221" s="383">
        <f t="shared" si="459"/>
        <v>0</v>
      </c>
      <c r="DYR221" s="383">
        <f t="shared" si="459"/>
        <v>0</v>
      </c>
      <c r="DYS221" s="383">
        <f t="shared" si="459"/>
        <v>0</v>
      </c>
      <c r="DYT221" s="383">
        <f t="shared" si="459"/>
        <v>0</v>
      </c>
      <c r="DYU221" s="383">
        <f t="shared" si="459"/>
        <v>0</v>
      </c>
      <c r="DYV221" s="383">
        <f t="shared" si="459"/>
        <v>0</v>
      </c>
      <c r="DYW221" s="383">
        <f t="shared" si="459"/>
        <v>0</v>
      </c>
      <c r="DYX221" s="383">
        <f t="shared" si="459"/>
        <v>0</v>
      </c>
      <c r="DYY221" s="383">
        <f t="shared" si="459"/>
        <v>0</v>
      </c>
      <c r="DYZ221" s="383">
        <f t="shared" si="459"/>
        <v>0</v>
      </c>
      <c r="DZA221" s="383">
        <f t="shared" si="459"/>
        <v>0</v>
      </c>
      <c r="DZB221" s="383">
        <f t="shared" si="459"/>
        <v>0</v>
      </c>
      <c r="DZC221" s="383">
        <f t="shared" si="459"/>
        <v>0</v>
      </c>
      <c r="DZD221" s="383">
        <f t="shared" si="459"/>
        <v>0</v>
      </c>
      <c r="DZE221" s="383">
        <f t="shared" si="459"/>
        <v>0</v>
      </c>
      <c r="DZF221" s="383">
        <f t="shared" si="459"/>
        <v>0</v>
      </c>
      <c r="DZG221" s="383">
        <f t="shared" si="459"/>
        <v>0</v>
      </c>
      <c r="DZH221" s="383">
        <f t="shared" si="459"/>
        <v>0</v>
      </c>
      <c r="DZI221" s="383">
        <f t="shared" si="459"/>
        <v>0</v>
      </c>
      <c r="DZJ221" s="383">
        <f t="shared" si="459"/>
        <v>0</v>
      </c>
      <c r="DZK221" s="383">
        <f t="shared" si="459"/>
        <v>0</v>
      </c>
      <c r="DZL221" s="383">
        <f t="shared" si="459"/>
        <v>0</v>
      </c>
      <c r="DZM221" s="383">
        <f t="shared" si="459"/>
        <v>0</v>
      </c>
      <c r="DZN221" s="383">
        <f t="shared" si="459"/>
        <v>0</v>
      </c>
      <c r="DZO221" s="383">
        <f t="shared" ref="DZO221:EBZ221" si="460">DZO48+DZO91+DZO135+DZO178</f>
        <v>0</v>
      </c>
      <c r="DZP221" s="383">
        <f t="shared" si="460"/>
        <v>0</v>
      </c>
      <c r="DZQ221" s="383">
        <f t="shared" si="460"/>
        <v>0</v>
      </c>
      <c r="DZR221" s="383">
        <f t="shared" si="460"/>
        <v>0</v>
      </c>
      <c r="DZS221" s="383">
        <f t="shared" si="460"/>
        <v>0</v>
      </c>
      <c r="DZT221" s="383">
        <f t="shared" si="460"/>
        <v>0</v>
      </c>
      <c r="DZU221" s="383">
        <f t="shared" si="460"/>
        <v>0</v>
      </c>
      <c r="DZV221" s="383">
        <f t="shared" si="460"/>
        <v>0</v>
      </c>
      <c r="DZW221" s="383">
        <f t="shared" si="460"/>
        <v>0</v>
      </c>
      <c r="DZX221" s="383">
        <f t="shared" si="460"/>
        <v>0</v>
      </c>
      <c r="DZY221" s="383">
        <f t="shared" si="460"/>
        <v>0</v>
      </c>
      <c r="DZZ221" s="383">
        <f t="shared" si="460"/>
        <v>0</v>
      </c>
      <c r="EAA221" s="383">
        <f t="shared" si="460"/>
        <v>0</v>
      </c>
      <c r="EAB221" s="383">
        <f t="shared" si="460"/>
        <v>0</v>
      </c>
      <c r="EAC221" s="383">
        <f t="shared" si="460"/>
        <v>0</v>
      </c>
      <c r="EAD221" s="383">
        <f t="shared" si="460"/>
        <v>0</v>
      </c>
      <c r="EAE221" s="383">
        <f t="shared" si="460"/>
        <v>0</v>
      </c>
      <c r="EAF221" s="383">
        <f t="shared" si="460"/>
        <v>0</v>
      </c>
      <c r="EAG221" s="383">
        <f t="shared" si="460"/>
        <v>0</v>
      </c>
      <c r="EAH221" s="383">
        <f t="shared" si="460"/>
        <v>0</v>
      </c>
      <c r="EAI221" s="383">
        <f t="shared" si="460"/>
        <v>0</v>
      </c>
      <c r="EAJ221" s="383">
        <f t="shared" si="460"/>
        <v>0</v>
      </c>
      <c r="EAK221" s="383">
        <f t="shared" si="460"/>
        <v>0</v>
      </c>
      <c r="EAL221" s="383">
        <f t="shared" si="460"/>
        <v>0</v>
      </c>
      <c r="EAM221" s="383">
        <f t="shared" si="460"/>
        <v>0</v>
      </c>
      <c r="EAN221" s="383">
        <f t="shared" si="460"/>
        <v>0</v>
      </c>
      <c r="EAO221" s="383">
        <f t="shared" si="460"/>
        <v>0</v>
      </c>
      <c r="EAP221" s="383">
        <f t="shared" si="460"/>
        <v>0</v>
      </c>
      <c r="EAQ221" s="383">
        <f t="shared" si="460"/>
        <v>0</v>
      </c>
      <c r="EAR221" s="383">
        <f t="shared" si="460"/>
        <v>0</v>
      </c>
      <c r="EAS221" s="383">
        <f t="shared" si="460"/>
        <v>0</v>
      </c>
      <c r="EAT221" s="383">
        <f t="shared" si="460"/>
        <v>0</v>
      </c>
      <c r="EAU221" s="383">
        <f t="shared" si="460"/>
        <v>0</v>
      </c>
      <c r="EAV221" s="383">
        <f t="shared" si="460"/>
        <v>0</v>
      </c>
      <c r="EAW221" s="383">
        <f t="shared" si="460"/>
        <v>0</v>
      </c>
      <c r="EAX221" s="383">
        <f t="shared" si="460"/>
        <v>0</v>
      </c>
      <c r="EAY221" s="383">
        <f t="shared" si="460"/>
        <v>0</v>
      </c>
      <c r="EAZ221" s="383">
        <f t="shared" si="460"/>
        <v>0</v>
      </c>
      <c r="EBA221" s="383">
        <f t="shared" si="460"/>
        <v>0</v>
      </c>
      <c r="EBB221" s="383">
        <f t="shared" si="460"/>
        <v>0</v>
      </c>
      <c r="EBC221" s="383">
        <f t="shared" si="460"/>
        <v>0</v>
      </c>
      <c r="EBD221" s="383">
        <f t="shared" si="460"/>
        <v>0</v>
      </c>
      <c r="EBE221" s="383">
        <f t="shared" si="460"/>
        <v>0</v>
      </c>
      <c r="EBF221" s="383">
        <f t="shared" si="460"/>
        <v>0</v>
      </c>
      <c r="EBG221" s="383">
        <f t="shared" si="460"/>
        <v>0</v>
      </c>
      <c r="EBH221" s="383">
        <f t="shared" si="460"/>
        <v>0</v>
      </c>
      <c r="EBI221" s="383">
        <f t="shared" si="460"/>
        <v>0</v>
      </c>
      <c r="EBJ221" s="383">
        <f t="shared" si="460"/>
        <v>0</v>
      </c>
      <c r="EBK221" s="383">
        <f t="shared" si="460"/>
        <v>0</v>
      </c>
      <c r="EBL221" s="383">
        <f t="shared" si="460"/>
        <v>0</v>
      </c>
      <c r="EBM221" s="383">
        <f t="shared" si="460"/>
        <v>0</v>
      </c>
      <c r="EBN221" s="383">
        <f t="shared" si="460"/>
        <v>0</v>
      </c>
      <c r="EBO221" s="383">
        <f t="shared" si="460"/>
        <v>0</v>
      </c>
      <c r="EBP221" s="383">
        <f t="shared" si="460"/>
        <v>0</v>
      </c>
      <c r="EBQ221" s="383">
        <f t="shared" si="460"/>
        <v>0</v>
      </c>
      <c r="EBR221" s="383">
        <f t="shared" si="460"/>
        <v>0</v>
      </c>
      <c r="EBS221" s="383">
        <f t="shared" si="460"/>
        <v>0</v>
      </c>
      <c r="EBT221" s="383">
        <f t="shared" si="460"/>
        <v>0</v>
      </c>
      <c r="EBU221" s="383">
        <f t="shared" si="460"/>
        <v>0</v>
      </c>
      <c r="EBV221" s="383">
        <f t="shared" si="460"/>
        <v>0</v>
      </c>
      <c r="EBW221" s="383">
        <f t="shared" si="460"/>
        <v>0</v>
      </c>
      <c r="EBX221" s="383">
        <f t="shared" si="460"/>
        <v>0</v>
      </c>
      <c r="EBY221" s="383">
        <f t="shared" si="460"/>
        <v>0</v>
      </c>
      <c r="EBZ221" s="383">
        <f t="shared" si="460"/>
        <v>0</v>
      </c>
      <c r="ECA221" s="383">
        <f t="shared" ref="ECA221:EEL221" si="461">ECA48+ECA91+ECA135+ECA178</f>
        <v>0</v>
      </c>
      <c r="ECB221" s="383">
        <f t="shared" si="461"/>
        <v>0</v>
      </c>
      <c r="ECC221" s="383">
        <f t="shared" si="461"/>
        <v>0</v>
      </c>
      <c r="ECD221" s="383">
        <f t="shared" si="461"/>
        <v>0</v>
      </c>
      <c r="ECE221" s="383">
        <f t="shared" si="461"/>
        <v>0</v>
      </c>
      <c r="ECF221" s="383">
        <f t="shared" si="461"/>
        <v>0</v>
      </c>
      <c r="ECG221" s="383">
        <f t="shared" si="461"/>
        <v>0</v>
      </c>
      <c r="ECH221" s="383">
        <f t="shared" si="461"/>
        <v>0</v>
      </c>
      <c r="ECI221" s="383">
        <f t="shared" si="461"/>
        <v>0</v>
      </c>
      <c r="ECJ221" s="383">
        <f t="shared" si="461"/>
        <v>0</v>
      </c>
      <c r="ECK221" s="383">
        <f t="shared" si="461"/>
        <v>0</v>
      </c>
      <c r="ECL221" s="383">
        <f t="shared" si="461"/>
        <v>0</v>
      </c>
      <c r="ECM221" s="383">
        <f t="shared" si="461"/>
        <v>0</v>
      </c>
      <c r="ECN221" s="383">
        <f t="shared" si="461"/>
        <v>0</v>
      </c>
      <c r="ECO221" s="383">
        <f t="shared" si="461"/>
        <v>0</v>
      </c>
      <c r="ECP221" s="383">
        <f t="shared" si="461"/>
        <v>0</v>
      </c>
      <c r="ECQ221" s="383">
        <f t="shared" si="461"/>
        <v>0</v>
      </c>
      <c r="ECR221" s="383">
        <f t="shared" si="461"/>
        <v>0</v>
      </c>
      <c r="ECS221" s="383">
        <f t="shared" si="461"/>
        <v>0</v>
      </c>
      <c r="ECT221" s="383">
        <f t="shared" si="461"/>
        <v>0</v>
      </c>
      <c r="ECU221" s="383">
        <f t="shared" si="461"/>
        <v>0</v>
      </c>
      <c r="ECV221" s="383">
        <f t="shared" si="461"/>
        <v>0</v>
      </c>
      <c r="ECW221" s="383">
        <f t="shared" si="461"/>
        <v>0</v>
      </c>
      <c r="ECX221" s="383">
        <f t="shared" si="461"/>
        <v>0</v>
      </c>
      <c r="ECY221" s="383">
        <f t="shared" si="461"/>
        <v>0</v>
      </c>
      <c r="ECZ221" s="383">
        <f t="shared" si="461"/>
        <v>0</v>
      </c>
      <c r="EDA221" s="383">
        <f t="shared" si="461"/>
        <v>0</v>
      </c>
      <c r="EDB221" s="383">
        <f t="shared" si="461"/>
        <v>0</v>
      </c>
      <c r="EDC221" s="383">
        <f t="shared" si="461"/>
        <v>0</v>
      </c>
      <c r="EDD221" s="383">
        <f t="shared" si="461"/>
        <v>0</v>
      </c>
      <c r="EDE221" s="383">
        <f t="shared" si="461"/>
        <v>0</v>
      </c>
      <c r="EDF221" s="383">
        <f t="shared" si="461"/>
        <v>0</v>
      </c>
      <c r="EDG221" s="383">
        <f t="shared" si="461"/>
        <v>0</v>
      </c>
      <c r="EDH221" s="383">
        <f t="shared" si="461"/>
        <v>0</v>
      </c>
      <c r="EDI221" s="383">
        <f t="shared" si="461"/>
        <v>0</v>
      </c>
      <c r="EDJ221" s="383">
        <f t="shared" si="461"/>
        <v>0</v>
      </c>
      <c r="EDK221" s="383">
        <f t="shared" si="461"/>
        <v>0</v>
      </c>
      <c r="EDL221" s="383">
        <f t="shared" si="461"/>
        <v>0</v>
      </c>
      <c r="EDM221" s="383">
        <f t="shared" si="461"/>
        <v>0</v>
      </c>
      <c r="EDN221" s="383">
        <f t="shared" si="461"/>
        <v>0</v>
      </c>
      <c r="EDO221" s="383">
        <f t="shared" si="461"/>
        <v>0</v>
      </c>
      <c r="EDP221" s="383">
        <f t="shared" si="461"/>
        <v>0</v>
      </c>
      <c r="EDQ221" s="383">
        <f t="shared" si="461"/>
        <v>0</v>
      </c>
      <c r="EDR221" s="383">
        <f t="shared" si="461"/>
        <v>0</v>
      </c>
      <c r="EDS221" s="383">
        <f t="shared" si="461"/>
        <v>0</v>
      </c>
      <c r="EDT221" s="383">
        <f t="shared" si="461"/>
        <v>0</v>
      </c>
      <c r="EDU221" s="383">
        <f t="shared" si="461"/>
        <v>0</v>
      </c>
      <c r="EDV221" s="383">
        <f t="shared" si="461"/>
        <v>0</v>
      </c>
      <c r="EDW221" s="383">
        <f t="shared" si="461"/>
        <v>0</v>
      </c>
      <c r="EDX221" s="383">
        <f t="shared" si="461"/>
        <v>0</v>
      </c>
      <c r="EDY221" s="383">
        <f t="shared" si="461"/>
        <v>0</v>
      </c>
      <c r="EDZ221" s="383">
        <f t="shared" si="461"/>
        <v>0</v>
      </c>
      <c r="EEA221" s="383">
        <f t="shared" si="461"/>
        <v>0</v>
      </c>
      <c r="EEB221" s="383">
        <f t="shared" si="461"/>
        <v>0</v>
      </c>
      <c r="EEC221" s="383">
        <f t="shared" si="461"/>
        <v>0</v>
      </c>
      <c r="EED221" s="383">
        <f t="shared" si="461"/>
        <v>0</v>
      </c>
      <c r="EEE221" s="383">
        <f t="shared" si="461"/>
        <v>0</v>
      </c>
      <c r="EEF221" s="383">
        <f t="shared" si="461"/>
        <v>0</v>
      </c>
      <c r="EEG221" s="383">
        <f t="shared" si="461"/>
        <v>0</v>
      </c>
      <c r="EEH221" s="383">
        <f t="shared" si="461"/>
        <v>0</v>
      </c>
      <c r="EEI221" s="383">
        <f t="shared" si="461"/>
        <v>0</v>
      </c>
      <c r="EEJ221" s="383">
        <f t="shared" si="461"/>
        <v>0</v>
      </c>
      <c r="EEK221" s="383">
        <f t="shared" si="461"/>
        <v>0</v>
      </c>
      <c r="EEL221" s="383">
        <f t="shared" si="461"/>
        <v>0</v>
      </c>
      <c r="EEM221" s="383">
        <f t="shared" ref="EEM221:EGX221" si="462">EEM48+EEM91+EEM135+EEM178</f>
        <v>0</v>
      </c>
      <c r="EEN221" s="383">
        <f t="shared" si="462"/>
        <v>0</v>
      </c>
      <c r="EEO221" s="383">
        <f t="shared" si="462"/>
        <v>0</v>
      </c>
      <c r="EEP221" s="383">
        <f t="shared" si="462"/>
        <v>0</v>
      </c>
      <c r="EEQ221" s="383">
        <f t="shared" si="462"/>
        <v>0</v>
      </c>
      <c r="EER221" s="383">
        <f t="shared" si="462"/>
        <v>0</v>
      </c>
      <c r="EES221" s="383">
        <f t="shared" si="462"/>
        <v>0</v>
      </c>
      <c r="EET221" s="383">
        <f t="shared" si="462"/>
        <v>0</v>
      </c>
      <c r="EEU221" s="383">
        <f t="shared" si="462"/>
        <v>0</v>
      </c>
      <c r="EEV221" s="383">
        <f t="shared" si="462"/>
        <v>0</v>
      </c>
      <c r="EEW221" s="383">
        <f t="shared" si="462"/>
        <v>0</v>
      </c>
      <c r="EEX221" s="383">
        <f t="shared" si="462"/>
        <v>0</v>
      </c>
      <c r="EEY221" s="383">
        <f t="shared" si="462"/>
        <v>0</v>
      </c>
      <c r="EEZ221" s="383">
        <f t="shared" si="462"/>
        <v>0</v>
      </c>
      <c r="EFA221" s="383">
        <f t="shared" si="462"/>
        <v>0</v>
      </c>
      <c r="EFB221" s="383">
        <f t="shared" si="462"/>
        <v>0</v>
      </c>
      <c r="EFC221" s="383">
        <f t="shared" si="462"/>
        <v>0</v>
      </c>
      <c r="EFD221" s="383">
        <f t="shared" si="462"/>
        <v>0</v>
      </c>
      <c r="EFE221" s="383">
        <f t="shared" si="462"/>
        <v>0</v>
      </c>
      <c r="EFF221" s="383">
        <f t="shared" si="462"/>
        <v>0</v>
      </c>
      <c r="EFG221" s="383">
        <f t="shared" si="462"/>
        <v>0</v>
      </c>
      <c r="EFH221" s="383">
        <f t="shared" si="462"/>
        <v>0</v>
      </c>
      <c r="EFI221" s="383">
        <f t="shared" si="462"/>
        <v>0</v>
      </c>
      <c r="EFJ221" s="383">
        <f t="shared" si="462"/>
        <v>0</v>
      </c>
      <c r="EFK221" s="383">
        <f t="shared" si="462"/>
        <v>0</v>
      </c>
      <c r="EFL221" s="383">
        <f t="shared" si="462"/>
        <v>0</v>
      </c>
      <c r="EFM221" s="383">
        <f t="shared" si="462"/>
        <v>0</v>
      </c>
      <c r="EFN221" s="383">
        <f t="shared" si="462"/>
        <v>0</v>
      </c>
      <c r="EFO221" s="383">
        <f t="shared" si="462"/>
        <v>0</v>
      </c>
      <c r="EFP221" s="383">
        <f t="shared" si="462"/>
        <v>0</v>
      </c>
      <c r="EFQ221" s="383">
        <f t="shared" si="462"/>
        <v>0</v>
      </c>
      <c r="EFR221" s="383">
        <f t="shared" si="462"/>
        <v>0</v>
      </c>
      <c r="EFS221" s="383">
        <f t="shared" si="462"/>
        <v>0</v>
      </c>
      <c r="EFT221" s="383">
        <f t="shared" si="462"/>
        <v>0</v>
      </c>
      <c r="EFU221" s="383">
        <f t="shared" si="462"/>
        <v>0</v>
      </c>
      <c r="EFV221" s="383">
        <f t="shared" si="462"/>
        <v>0</v>
      </c>
      <c r="EFW221" s="383">
        <f t="shared" si="462"/>
        <v>0</v>
      </c>
      <c r="EFX221" s="383">
        <f t="shared" si="462"/>
        <v>0</v>
      </c>
      <c r="EFY221" s="383">
        <f t="shared" si="462"/>
        <v>0</v>
      </c>
      <c r="EFZ221" s="383">
        <f t="shared" si="462"/>
        <v>0</v>
      </c>
      <c r="EGA221" s="383">
        <f t="shared" si="462"/>
        <v>0</v>
      </c>
      <c r="EGB221" s="383">
        <f t="shared" si="462"/>
        <v>0</v>
      </c>
      <c r="EGC221" s="383">
        <f t="shared" si="462"/>
        <v>0</v>
      </c>
      <c r="EGD221" s="383">
        <f t="shared" si="462"/>
        <v>0</v>
      </c>
      <c r="EGE221" s="383">
        <f t="shared" si="462"/>
        <v>0</v>
      </c>
      <c r="EGF221" s="383">
        <f t="shared" si="462"/>
        <v>0</v>
      </c>
      <c r="EGG221" s="383">
        <f t="shared" si="462"/>
        <v>0</v>
      </c>
      <c r="EGH221" s="383">
        <f t="shared" si="462"/>
        <v>0</v>
      </c>
      <c r="EGI221" s="383">
        <f t="shared" si="462"/>
        <v>0</v>
      </c>
      <c r="EGJ221" s="383">
        <f t="shared" si="462"/>
        <v>0</v>
      </c>
      <c r="EGK221" s="383">
        <f t="shared" si="462"/>
        <v>0</v>
      </c>
      <c r="EGL221" s="383">
        <f t="shared" si="462"/>
        <v>0</v>
      </c>
      <c r="EGM221" s="383">
        <f t="shared" si="462"/>
        <v>0</v>
      </c>
      <c r="EGN221" s="383">
        <f t="shared" si="462"/>
        <v>0</v>
      </c>
      <c r="EGO221" s="383">
        <f t="shared" si="462"/>
        <v>0</v>
      </c>
      <c r="EGP221" s="383">
        <f t="shared" si="462"/>
        <v>0</v>
      </c>
      <c r="EGQ221" s="383">
        <f t="shared" si="462"/>
        <v>0</v>
      </c>
      <c r="EGR221" s="383">
        <f t="shared" si="462"/>
        <v>0</v>
      </c>
      <c r="EGS221" s="383">
        <f t="shared" si="462"/>
        <v>0</v>
      </c>
      <c r="EGT221" s="383">
        <f t="shared" si="462"/>
        <v>0</v>
      </c>
      <c r="EGU221" s="383">
        <f t="shared" si="462"/>
        <v>0</v>
      </c>
      <c r="EGV221" s="383">
        <f t="shared" si="462"/>
        <v>0</v>
      </c>
      <c r="EGW221" s="383">
        <f t="shared" si="462"/>
        <v>0</v>
      </c>
      <c r="EGX221" s="383">
        <f t="shared" si="462"/>
        <v>0</v>
      </c>
      <c r="EGY221" s="383">
        <f t="shared" ref="EGY221:EJJ221" si="463">EGY48+EGY91+EGY135+EGY178</f>
        <v>0</v>
      </c>
      <c r="EGZ221" s="383">
        <f t="shared" si="463"/>
        <v>0</v>
      </c>
      <c r="EHA221" s="383">
        <f t="shared" si="463"/>
        <v>0</v>
      </c>
      <c r="EHB221" s="383">
        <f t="shared" si="463"/>
        <v>0</v>
      </c>
      <c r="EHC221" s="383">
        <f t="shared" si="463"/>
        <v>0</v>
      </c>
      <c r="EHD221" s="383">
        <f t="shared" si="463"/>
        <v>0</v>
      </c>
      <c r="EHE221" s="383">
        <f t="shared" si="463"/>
        <v>0</v>
      </c>
      <c r="EHF221" s="383">
        <f t="shared" si="463"/>
        <v>0</v>
      </c>
      <c r="EHG221" s="383">
        <f t="shared" si="463"/>
        <v>0</v>
      </c>
      <c r="EHH221" s="383">
        <f t="shared" si="463"/>
        <v>0</v>
      </c>
      <c r="EHI221" s="383">
        <f t="shared" si="463"/>
        <v>0</v>
      </c>
      <c r="EHJ221" s="383">
        <f t="shared" si="463"/>
        <v>0</v>
      </c>
      <c r="EHK221" s="383">
        <f t="shared" si="463"/>
        <v>0</v>
      </c>
      <c r="EHL221" s="383">
        <f t="shared" si="463"/>
        <v>0</v>
      </c>
      <c r="EHM221" s="383">
        <f t="shared" si="463"/>
        <v>0</v>
      </c>
      <c r="EHN221" s="383">
        <f t="shared" si="463"/>
        <v>0</v>
      </c>
      <c r="EHO221" s="383">
        <f t="shared" si="463"/>
        <v>0</v>
      </c>
      <c r="EHP221" s="383">
        <f t="shared" si="463"/>
        <v>0</v>
      </c>
      <c r="EHQ221" s="383">
        <f t="shared" si="463"/>
        <v>0</v>
      </c>
      <c r="EHR221" s="383">
        <f t="shared" si="463"/>
        <v>0</v>
      </c>
      <c r="EHS221" s="383">
        <f t="shared" si="463"/>
        <v>0</v>
      </c>
      <c r="EHT221" s="383">
        <f t="shared" si="463"/>
        <v>0</v>
      </c>
      <c r="EHU221" s="383">
        <f t="shared" si="463"/>
        <v>0</v>
      </c>
      <c r="EHV221" s="383">
        <f t="shared" si="463"/>
        <v>0</v>
      </c>
      <c r="EHW221" s="383">
        <f t="shared" si="463"/>
        <v>0</v>
      </c>
      <c r="EHX221" s="383">
        <f t="shared" si="463"/>
        <v>0</v>
      </c>
      <c r="EHY221" s="383">
        <f t="shared" si="463"/>
        <v>0</v>
      </c>
      <c r="EHZ221" s="383">
        <f t="shared" si="463"/>
        <v>0</v>
      </c>
      <c r="EIA221" s="383">
        <f t="shared" si="463"/>
        <v>0</v>
      </c>
      <c r="EIB221" s="383">
        <f t="shared" si="463"/>
        <v>0</v>
      </c>
      <c r="EIC221" s="383">
        <f t="shared" si="463"/>
        <v>0</v>
      </c>
      <c r="EID221" s="383">
        <f t="shared" si="463"/>
        <v>0</v>
      </c>
      <c r="EIE221" s="383">
        <f t="shared" si="463"/>
        <v>0</v>
      </c>
      <c r="EIF221" s="383">
        <f t="shared" si="463"/>
        <v>0</v>
      </c>
      <c r="EIG221" s="383">
        <f t="shared" si="463"/>
        <v>0</v>
      </c>
      <c r="EIH221" s="383">
        <f t="shared" si="463"/>
        <v>0</v>
      </c>
      <c r="EII221" s="383">
        <f t="shared" si="463"/>
        <v>0</v>
      </c>
      <c r="EIJ221" s="383">
        <f t="shared" si="463"/>
        <v>0</v>
      </c>
      <c r="EIK221" s="383">
        <f t="shared" si="463"/>
        <v>0</v>
      </c>
      <c r="EIL221" s="383">
        <f t="shared" si="463"/>
        <v>0</v>
      </c>
      <c r="EIM221" s="383">
        <f t="shared" si="463"/>
        <v>0</v>
      </c>
      <c r="EIN221" s="383">
        <f t="shared" si="463"/>
        <v>0</v>
      </c>
      <c r="EIO221" s="383">
        <f t="shared" si="463"/>
        <v>0</v>
      </c>
      <c r="EIP221" s="383">
        <f t="shared" si="463"/>
        <v>0</v>
      </c>
      <c r="EIQ221" s="383">
        <f t="shared" si="463"/>
        <v>0</v>
      </c>
      <c r="EIR221" s="383">
        <f t="shared" si="463"/>
        <v>0</v>
      </c>
      <c r="EIS221" s="383">
        <f t="shared" si="463"/>
        <v>0</v>
      </c>
      <c r="EIT221" s="383">
        <f t="shared" si="463"/>
        <v>0</v>
      </c>
      <c r="EIU221" s="383">
        <f t="shared" si="463"/>
        <v>0</v>
      </c>
      <c r="EIV221" s="383">
        <f t="shared" si="463"/>
        <v>0</v>
      </c>
      <c r="EIW221" s="383">
        <f t="shared" si="463"/>
        <v>0</v>
      </c>
      <c r="EIX221" s="383">
        <f t="shared" si="463"/>
        <v>0</v>
      </c>
      <c r="EIY221" s="383">
        <f t="shared" si="463"/>
        <v>0</v>
      </c>
      <c r="EIZ221" s="383">
        <f t="shared" si="463"/>
        <v>0</v>
      </c>
      <c r="EJA221" s="383">
        <f t="shared" si="463"/>
        <v>0</v>
      </c>
      <c r="EJB221" s="383">
        <f t="shared" si="463"/>
        <v>0</v>
      </c>
      <c r="EJC221" s="383">
        <f t="shared" si="463"/>
        <v>0</v>
      </c>
      <c r="EJD221" s="383">
        <f t="shared" si="463"/>
        <v>0</v>
      </c>
      <c r="EJE221" s="383">
        <f t="shared" si="463"/>
        <v>0</v>
      </c>
      <c r="EJF221" s="383">
        <f t="shared" si="463"/>
        <v>0</v>
      </c>
      <c r="EJG221" s="383">
        <f t="shared" si="463"/>
        <v>0</v>
      </c>
      <c r="EJH221" s="383">
        <f t="shared" si="463"/>
        <v>0</v>
      </c>
      <c r="EJI221" s="383">
        <f t="shared" si="463"/>
        <v>0</v>
      </c>
      <c r="EJJ221" s="383">
        <f t="shared" si="463"/>
        <v>0</v>
      </c>
      <c r="EJK221" s="383">
        <f t="shared" ref="EJK221:ELV221" si="464">EJK48+EJK91+EJK135+EJK178</f>
        <v>0</v>
      </c>
      <c r="EJL221" s="383">
        <f t="shared" si="464"/>
        <v>0</v>
      </c>
      <c r="EJM221" s="383">
        <f t="shared" si="464"/>
        <v>0</v>
      </c>
      <c r="EJN221" s="383">
        <f t="shared" si="464"/>
        <v>0</v>
      </c>
      <c r="EJO221" s="383">
        <f t="shared" si="464"/>
        <v>0</v>
      </c>
      <c r="EJP221" s="383">
        <f t="shared" si="464"/>
        <v>0</v>
      </c>
      <c r="EJQ221" s="383">
        <f t="shared" si="464"/>
        <v>0</v>
      </c>
      <c r="EJR221" s="383">
        <f t="shared" si="464"/>
        <v>0</v>
      </c>
      <c r="EJS221" s="383">
        <f t="shared" si="464"/>
        <v>0</v>
      </c>
      <c r="EJT221" s="383">
        <f t="shared" si="464"/>
        <v>0</v>
      </c>
      <c r="EJU221" s="383">
        <f t="shared" si="464"/>
        <v>0</v>
      </c>
      <c r="EJV221" s="383">
        <f t="shared" si="464"/>
        <v>0</v>
      </c>
      <c r="EJW221" s="383">
        <f t="shared" si="464"/>
        <v>0</v>
      </c>
      <c r="EJX221" s="383">
        <f t="shared" si="464"/>
        <v>0</v>
      </c>
      <c r="EJY221" s="383">
        <f t="shared" si="464"/>
        <v>0</v>
      </c>
      <c r="EJZ221" s="383">
        <f t="shared" si="464"/>
        <v>0</v>
      </c>
      <c r="EKA221" s="383">
        <f t="shared" si="464"/>
        <v>0</v>
      </c>
      <c r="EKB221" s="383">
        <f t="shared" si="464"/>
        <v>0</v>
      </c>
      <c r="EKC221" s="383">
        <f t="shared" si="464"/>
        <v>0</v>
      </c>
      <c r="EKD221" s="383">
        <f t="shared" si="464"/>
        <v>0</v>
      </c>
      <c r="EKE221" s="383">
        <f t="shared" si="464"/>
        <v>0</v>
      </c>
      <c r="EKF221" s="383">
        <f t="shared" si="464"/>
        <v>0</v>
      </c>
      <c r="EKG221" s="383">
        <f t="shared" si="464"/>
        <v>0</v>
      </c>
      <c r="EKH221" s="383">
        <f t="shared" si="464"/>
        <v>0</v>
      </c>
      <c r="EKI221" s="383">
        <f t="shared" si="464"/>
        <v>0</v>
      </c>
      <c r="EKJ221" s="383">
        <f t="shared" si="464"/>
        <v>0</v>
      </c>
      <c r="EKK221" s="383">
        <f t="shared" si="464"/>
        <v>0</v>
      </c>
      <c r="EKL221" s="383">
        <f t="shared" si="464"/>
        <v>0</v>
      </c>
      <c r="EKM221" s="383">
        <f t="shared" si="464"/>
        <v>0</v>
      </c>
      <c r="EKN221" s="383">
        <f t="shared" si="464"/>
        <v>0</v>
      </c>
      <c r="EKO221" s="383">
        <f t="shared" si="464"/>
        <v>0</v>
      </c>
      <c r="EKP221" s="383">
        <f t="shared" si="464"/>
        <v>0</v>
      </c>
      <c r="EKQ221" s="383">
        <f t="shared" si="464"/>
        <v>0</v>
      </c>
      <c r="EKR221" s="383">
        <f t="shared" si="464"/>
        <v>0</v>
      </c>
      <c r="EKS221" s="383">
        <f t="shared" si="464"/>
        <v>0</v>
      </c>
      <c r="EKT221" s="383">
        <f t="shared" si="464"/>
        <v>0</v>
      </c>
      <c r="EKU221" s="383">
        <f t="shared" si="464"/>
        <v>0</v>
      </c>
      <c r="EKV221" s="383">
        <f t="shared" si="464"/>
        <v>0</v>
      </c>
      <c r="EKW221" s="383">
        <f t="shared" si="464"/>
        <v>0</v>
      </c>
      <c r="EKX221" s="383">
        <f t="shared" si="464"/>
        <v>0</v>
      </c>
      <c r="EKY221" s="383">
        <f t="shared" si="464"/>
        <v>0</v>
      </c>
      <c r="EKZ221" s="383">
        <f t="shared" si="464"/>
        <v>0</v>
      </c>
      <c r="ELA221" s="383">
        <f t="shared" si="464"/>
        <v>0</v>
      </c>
      <c r="ELB221" s="383">
        <f t="shared" si="464"/>
        <v>0</v>
      </c>
      <c r="ELC221" s="383">
        <f t="shared" si="464"/>
        <v>0</v>
      </c>
      <c r="ELD221" s="383">
        <f t="shared" si="464"/>
        <v>0</v>
      </c>
      <c r="ELE221" s="383">
        <f t="shared" si="464"/>
        <v>0</v>
      </c>
      <c r="ELF221" s="383">
        <f t="shared" si="464"/>
        <v>0</v>
      </c>
      <c r="ELG221" s="383">
        <f t="shared" si="464"/>
        <v>0</v>
      </c>
      <c r="ELH221" s="383">
        <f t="shared" si="464"/>
        <v>0</v>
      </c>
      <c r="ELI221" s="383">
        <f t="shared" si="464"/>
        <v>0</v>
      </c>
      <c r="ELJ221" s="383">
        <f t="shared" si="464"/>
        <v>0</v>
      </c>
      <c r="ELK221" s="383">
        <f t="shared" si="464"/>
        <v>0</v>
      </c>
      <c r="ELL221" s="383">
        <f t="shared" si="464"/>
        <v>0</v>
      </c>
      <c r="ELM221" s="383">
        <f t="shared" si="464"/>
        <v>0</v>
      </c>
      <c r="ELN221" s="383">
        <f t="shared" si="464"/>
        <v>0</v>
      </c>
      <c r="ELO221" s="383">
        <f t="shared" si="464"/>
        <v>0</v>
      </c>
      <c r="ELP221" s="383">
        <f t="shared" si="464"/>
        <v>0</v>
      </c>
      <c r="ELQ221" s="383">
        <f t="shared" si="464"/>
        <v>0</v>
      </c>
      <c r="ELR221" s="383">
        <f t="shared" si="464"/>
        <v>0</v>
      </c>
      <c r="ELS221" s="383">
        <f t="shared" si="464"/>
        <v>0</v>
      </c>
      <c r="ELT221" s="383">
        <f t="shared" si="464"/>
        <v>0</v>
      </c>
      <c r="ELU221" s="383">
        <f t="shared" si="464"/>
        <v>0</v>
      </c>
      <c r="ELV221" s="383">
        <f t="shared" si="464"/>
        <v>0</v>
      </c>
      <c r="ELW221" s="383">
        <f t="shared" ref="ELW221:EOH221" si="465">ELW48+ELW91+ELW135+ELW178</f>
        <v>0</v>
      </c>
      <c r="ELX221" s="383">
        <f t="shared" si="465"/>
        <v>0</v>
      </c>
      <c r="ELY221" s="383">
        <f t="shared" si="465"/>
        <v>0</v>
      </c>
      <c r="ELZ221" s="383">
        <f t="shared" si="465"/>
        <v>0</v>
      </c>
      <c r="EMA221" s="383">
        <f t="shared" si="465"/>
        <v>0</v>
      </c>
      <c r="EMB221" s="383">
        <f t="shared" si="465"/>
        <v>0</v>
      </c>
      <c r="EMC221" s="383">
        <f t="shared" si="465"/>
        <v>0</v>
      </c>
      <c r="EMD221" s="383">
        <f t="shared" si="465"/>
        <v>0</v>
      </c>
      <c r="EME221" s="383">
        <f t="shared" si="465"/>
        <v>0</v>
      </c>
      <c r="EMF221" s="383">
        <f t="shared" si="465"/>
        <v>0</v>
      </c>
      <c r="EMG221" s="383">
        <f t="shared" si="465"/>
        <v>0</v>
      </c>
      <c r="EMH221" s="383">
        <f t="shared" si="465"/>
        <v>0</v>
      </c>
      <c r="EMI221" s="383">
        <f t="shared" si="465"/>
        <v>0</v>
      </c>
      <c r="EMJ221" s="383">
        <f t="shared" si="465"/>
        <v>0</v>
      </c>
      <c r="EMK221" s="383">
        <f t="shared" si="465"/>
        <v>0</v>
      </c>
      <c r="EML221" s="383">
        <f t="shared" si="465"/>
        <v>0</v>
      </c>
      <c r="EMM221" s="383">
        <f t="shared" si="465"/>
        <v>0</v>
      </c>
      <c r="EMN221" s="383">
        <f t="shared" si="465"/>
        <v>0</v>
      </c>
      <c r="EMO221" s="383">
        <f t="shared" si="465"/>
        <v>0</v>
      </c>
      <c r="EMP221" s="383">
        <f t="shared" si="465"/>
        <v>0</v>
      </c>
      <c r="EMQ221" s="383">
        <f t="shared" si="465"/>
        <v>0</v>
      </c>
      <c r="EMR221" s="383">
        <f t="shared" si="465"/>
        <v>0</v>
      </c>
      <c r="EMS221" s="383">
        <f t="shared" si="465"/>
        <v>0</v>
      </c>
      <c r="EMT221" s="383">
        <f t="shared" si="465"/>
        <v>0</v>
      </c>
      <c r="EMU221" s="383">
        <f t="shared" si="465"/>
        <v>0</v>
      </c>
      <c r="EMV221" s="383">
        <f t="shared" si="465"/>
        <v>0</v>
      </c>
      <c r="EMW221" s="383">
        <f t="shared" si="465"/>
        <v>0</v>
      </c>
      <c r="EMX221" s="383">
        <f t="shared" si="465"/>
        <v>0</v>
      </c>
      <c r="EMY221" s="383">
        <f t="shared" si="465"/>
        <v>0</v>
      </c>
      <c r="EMZ221" s="383">
        <f t="shared" si="465"/>
        <v>0</v>
      </c>
      <c r="ENA221" s="383">
        <f t="shared" si="465"/>
        <v>0</v>
      </c>
      <c r="ENB221" s="383">
        <f t="shared" si="465"/>
        <v>0</v>
      </c>
      <c r="ENC221" s="383">
        <f t="shared" si="465"/>
        <v>0</v>
      </c>
      <c r="END221" s="383">
        <f t="shared" si="465"/>
        <v>0</v>
      </c>
      <c r="ENE221" s="383">
        <f t="shared" si="465"/>
        <v>0</v>
      </c>
      <c r="ENF221" s="383">
        <f t="shared" si="465"/>
        <v>0</v>
      </c>
      <c r="ENG221" s="383">
        <f t="shared" si="465"/>
        <v>0</v>
      </c>
      <c r="ENH221" s="383">
        <f t="shared" si="465"/>
        <v>0</v>
      </c>
      <c r="ENI221" s="383">
        <f t="shared" si="465"/>
        <v>0</v>
      </c>
      <c r="ENJ221" s="383">
        <f t="shared" si="465"/>
        <v>0</v>
      </c>
      <c r="ENK221" s="383">
        <f t="shared" si="465"/>
        <v>0</v>
      </c>
      <c r="ENL221" s="383">
        <f t="shared" si="465"/>
        <v>0</v>
      </c>
      <c r="ENM221" s="383">
        <f t="shared" si="465"/>
        <v>0</v>
      </c>
      <c r="ENN221" s="383">
        <f t="shared" si="465"/>
        <v>0</v>
      </c>
      <c r="ENO221" s="383">
        <f t="shared" si="465"/>
        <v>0</v>
      </c>
      <c r="ENP221" s="383">
        <f t="shared" si="465"/>
        <v>0</v>
      </c>
      <c r="ENQ221" s="383">
        <f t="shared" si="465"/>
        <v>0</v>
      </c>
      <c r="ENR221" s="383">
        <f t="shared" si="465"/>
        <v>0</v>
      </c>
      <c r="ENS221" s="383">
        <f t="shared" si="465"/>
        <v>0</v>
      </c>
      <c r="ENT221" s="383">
        <f t="shared" si="465"/>
        <v>0</v>
      </c>
      <c r="ENU221" s="383">
        <f t="shared" si="465"/>
        <v>0</v>
      </c>
      <c r="ENV221" s="383">
        <f t="shared" si="465"/>
        <v>0</v>
      </c>
      <c r="ENW221" s="383">
        <f t="shared" si="465"/>
        <v>0</v>
      </c>
      <c r="ENX221" s="383">
        <f t="shared" si="465"/>
        <v>0</v>
      </c>
      <c r="ENY221" s="383">
        <f t="shared" si="465"/>
        <v>0</v>
      </c>
      <c r="ENZ221" s="383">
        <f t="shared" si="465"/>
        <v>0</v>
      </c>
      <c r="EOA221" s="383">
        <f t="shared" si="465"/>
        <v>0</v>
      </c>
      <c r="EOB221" s="383">
        <f t="shared" si="465"/>
        <v>0</v>
      </c>
      <c r="EOC221" s="383">
        <f t="shared" si="465"/>
        <v>0</v>
      </c>
      <c r="EOD221" s="383">
        <f t="shared" si="465"/>
        <v>0</v>
      </c>
      <c r="EOE221" s="383">
        <f t="shared" si="465"/>
        <v>0</v>
      </c>
      <c r="EOF221" s="383">
        <f t="shared" si="465"/>
        <v>0</v>
      </c>
      <c r="EOG221" s="383">
        <f t="shared" si="465"/>
        <v>0</v>
      </c>
      <c r="EOH221" s="383">
        <f t="shared" si="465"/>
        <v>0</v>
      </c>
      <c r="EOI221" s="383">
        <f t="shared" ref="EOI221:EQT221" si="466">EOI48+EOI91+EOI135+EOI178</f>
        <v>0</v>
      </c>
      <c r="EOJ221" s="383">
        <f t="shared" si="466"/>
        <v>0</v>
      </c>
      <c r="EOK221" s="383">
        <f t="shared" si="466"/>
        <v>0</v>
      </c>
      <c r="EOL221" s="383">
        <f t="shared" si="466"/>
        <v>0</v>
      </c>
      <c r="EOM221" s="383">
        <f t="shared" si="466"/>
        <v>0</v>
      </c>
      <c r="EON221" s="383">
        <f t="shared" si="466"/>
        <v>0</v>
      </c>
      <c r="EOO221" s="383">
        <f t="shared" si="466"/>
        <v>0</v>
      </c>
      <c r="EOP221" s="383">
        <f t="shared" si="466"/>
        <v>0</v>
      </c>
      <c r="EOQ221" s="383">
        <f t="shared" si="466"/>
        <v>0</v>
      </c>
      <c r="EOR221" s="383">
        <f t="shared" si="466"/>
        <v>0</v>
      </c>
      <c r="EOS221" s="383">
        <f t="shared" si="466"/>
        <v>0</v>
      </c>
      <c r="EOT221" s="383">
        <f t="shared" si="466"/>
        <v>0</v>
      </c>
      <c r="EOU221" s="383">
        <f t="shared" si="466"/>
        <v>0</v>
      </c>
      <c r="EOV221" s="383">
        <f t="shared" si="466"/>
        <v>0</v>
      </c>
      <c r="EOW221" s="383">
        <f t="shared" si="466"/>
        <v>0</v>
      </c>
      <c r="EOX221" s="383">
        <f t="shared" si="466"/>
        <v>0</v>
      </c>
      <c r="EOY221" s="383">
        <f t="shared" si="466"/>
        <v>0</v>
      </c>
      <c r="EOZ221" s="383">
        <f t="shared" si="466"/>
        <v>0</v>
      </c>
      <c r="EPA221" s="383">
        <f t="shared" si="466"/>
        <v>0</v>
      </c>
      <c r="EPB221" s="383">
        <f t="shared" si="466"/>
        <v>0</v>
      </c>
      <c r="EPC221" s="383">
        <f t="shared" si="466"/>
        <v>0</v>
      </c>
      <c r="EPD221" s="383">
        <f t="shared" si="466"/>
        <v>0</v>
      </c>
      <c r="EPE221" s="383">
        <f t="shared" si="466"/>
        <v>0</v>
      </c>
      <c r="EPF221" s="383">
        <f t="shared" si="466"/>
        <v>0</v>
      </c>
      <c r="EPG221" s="383">
        <f t="shared" si="466"/>
        <v>0</v>
      </c>
      <c r="EPH221" s="383">
        <f t="shared" si="466"/>
        <v>0</v>
      </c>
      <c r="EPI221" s="383">
        <f t="shared" si="466"/>
        <v>0</v>
      </c>
      <c r="EPJ221" s="383">
        <f t="shared" si="466"/>
        <v>0</v>
      </c>
      <c r="EPK221" s="383">
        <f t="shared" si="466"/>
        <v>0</v>
      </c>
      <c r="EPL221" s="383">
        <f t="shared" si="466"/>
        <v>0</v>
      </c>
      <c r="EPM221" s="383">
        <f t="shared" si="466"/>
        <v>0</v>
      </c>
      <c r="EPN221" s="383">
        <f t="shared" si="466"/>
        <v>0</v>
      </c>
      <c r="EPO221" s="383">
        <f t="shared" si="466"/>
        <v>0</v>
      </c>
      <c r="EPP221" s="383">
        <f t="shared" si="466"/>
        <v>0</v>
      </c>
      <c r="EPQ221" s="383">
        <f t="shared" si="466"/>
        <v>0</v>
      </c>
      <c r="EPR221" s="383">
        <f t="shared" si="466"/>
        <v>0</v>
      </c>
      <c r="EPS221" s="383">
        <f t="shared" si="466"/>
        <v>0</v>
      </c>
      <c r="EPT221" s="383">
        <f t="shared" si="466"/>
        <v>0</v>
      </c>
      <c r="EPU221" s="383">
        <f t="shared" si="466"/>
        <v>0</v>
      </c>
      <c r="EPV221" s="383">
        <f t="shared" si="466"/>
        <v>0</v>
      </c>
      <c r="EPW221" s="383">
        <f t="shared" si="466"/>
        <v>0</v>
      </c>
      <c r="EPX221" s="383">
        <f t="shared" si="466"/>
        <v>0</v>
      </c>
      <c r="EPY221" s="383">
        <f t="shared" si="466"/>
        <v>0</v>
      </c>
      <c r="EPZ221" s="383">
        <f t="shared" si="466"/>
        <v>0</v>
      </c>
      <c r="EQA221" s="383">
        <f t="shared" si="466"/>
        <v>0</v>
      </c>
      <c r="EQB221" s="383">
        <f t="shared" si="466"/>
        <v>0</v>
      </c>
      <c r="EQC221" s="383">
        <f t="shared" si="466"/>
        <v>0</v>
      </c>
      <c r="EQD221" s="383">
        <f t="shared" si="466"/>
        <v>0</v>
      </c>
      <c r="EQE221" s="383">
        <f t="shared" si="466"/>
        <v>0</v>
      </c>
      <c r="EQF221" s="383">
        <f t="shared" si="466"/>
        <v>0</v>
      </c>
      <c r="EQG221" s="383">
        <f t="shared" si="466"/>
        <v>0</v>
      </c>
      <c r="EQH221" s="383">
        <f t="shared" si="466"/>
        <v>0</v>
      </c>
      <c r="EQI221" s="383">
        <f t="shared" si="466"/>
        <v>0</v>
      </c>
      <c r="EQJ221" s="383">
        <f t="shared" si="466"/>
        <v>0</v>
      </c>
      <c r="EQK221" s="383">
        <f t="shared" si="466"/>
        <v>0</v>
      </c>
      <c r="EQL221" s="383">
        <f t="shared" si="466"/>
        <v>0</v>
      </c>
      <c r="EQM221" s="383">
        <f t="shared" si="466"/>
        <v>0</v>
      </c>
      <c r="EQN221" s="383">
        <f t="shared" si="466"/>
        <v>0</v>
      </c>
      <c r="EQO221" s="383">
        <f t="shared" si="466"/>
        <v>0</v>
      </c>
      <c r="EQP221" s="383">
        <f t="shared" si="466"/>
        <v>0</v>
      </c>
      <c r="EQQ221" s="383">
        <f t="shared" si="466"/>
        <v>0</v>
      </c>
      <c r="EQR221" s="383">
        <f t="shared" si="466"/>
        <v>0</v>
      </c>
      <c r="EQS221" s="383">
        <f t="shared" si="466"/>
        <v>0</v>
      </c>
      <c r="EQT221" s="383">
        <f t="shared" si="466"/>
        <v>0</v>
      </c>
      <c r="EQU221" s="383">
        <f t="shared" ref="EQU221:ETF221" si="467">EQU48+EQU91+EQU135+EQU178</f>
        <v>0</v>
      </c>
      <c r="EQV221" s="383">
        <f t="shared" si="467"/>
        <v>0</v>
      </c>
      <c r="EQW221" s="383">
        <f t="shared" si="467"/>
        <v>0</v>
      </c>
      <c r="EQX221" s="383">
        <f t="shared" si="467"/>
        <v>0</v>
      </c>
      <c r="EQY221" s="383">
        <f t="shared" si="467"/>
        <v>0</v>
      </c>
      <c r="EQZ221" s="383">
        <f t="shared" si="467"/>
        <v>0</v>
      </c>
      <c r="ERA221" s="383">
        <f t="shared" si="467"/>
        <v>0</v>
      </c>
      <c r="ERB221" s="383">
        <f t="shared" si="467"/>
        <v>0</v>
      </c>
      <c r="ERC221" s="383">
        <f t="shared" si="467"/>
        <v>0</v>
      </c>
      <c r="ERD221" s="383">
        <f t="shared" si="467"/>
        <v>0</v>
      </c>
      <c r="ERE221" s="383">
        <f t="shared" si="467"/>
        <v>0</v>
      </c>
      <c r="ERF221" s="383">
        <f t="shared" si="467"/>
        <v>0</v>
      </c>
      <c r="ERG221" s="383">
        <f t="shared" si="467"/>
        <v>0</v>
      </c>
      <c r="ERH221" s="383">
        <f t="shared" si="467"/>
        <v>0</v>
      </c>
      <c r="ERI221" s="383">
        <f t="shared" si="467"/>
        <v>0</v>
      </c>
      <c r="ERJ221" s="383">
        <f t="shared" si="467"/>
        <v>0</v>
      </c>
      <c r="ERK221" s="383">
        <f t="shared" si="467"/>
        <v>0</v>
      </c>
      <c r="ERL221" s="383">
        <f t="shared" si="467"/>
        <v>0</v>
      </c>
      <c r="ERM221" s="383">
        <f t="shared" si="467"/>
        <v>0</v>
      </c>
      <c r="ERN221" s="383">
        <f t="shared" si="467"/>
        <v>0</v>
      </c>
      <c r="ERO221" s="383">
        <f t="shared" si="467"/>
        <v>0</v>
      </c>
      <c r="ERP221" s="383">
        <f t="shared" si="467"/>
        <v>0</v>
      </c>
      <c r="ERQ221" s="383">
        <f t="shared" si="467"/>
        <v>0</v>
      </c>
      <c r="ERR221" s="383">
        <f t="shared" si="467"/>
        <v>0</v>
      </c>
      <c r="ERS221" s="383">
        <f t="shared" si="467"/>
        <v>0</v>
      </c>
      <c r="ERT221" s="383">
        <f t="shared" si="467"/>
        <v>0</v>
      </c>
      <c r="ERU221" s="383">
        <f t="shared" si="467"/>
        <v>0</v>
      </c>
      <c r="ERV221" s="383">
        <f t="shared" si="467"/>
        <v>0</v>
      </c>
      <c r="ERW221" s="383">
        <f t="shared" si="467"/>
        <v>0</v>
      </c>
      <c r="ERX221" s="383">
        <f t="shared" si="467"/>
        <v>0</v>
      </c>
      <c r="ERY221" s="383">
        <f t="shared" si="467"/>
        <v>0</v>
      </c>
      <c r="ERZ221" s="383">
        <f t="shared" si="467"/>
        <v>0</v>
      </c>
      <c r="ESA221" s="383">
        <f t="shared" si="467"/>
        <v>0</v>
      </c>
      <c r="ESB221" s="383">
        <f t="shared" si="467"/>
        <v>0</v>
      </c>
      <c r="ESC221" s="383">
        <f t="shared" si="467"/>
        <v>0</v>
      </c>
      <c r="ESD221" s="383">
        <f t="shared" si="467"/>
        <v>0</v>
      </c>
      <c r="ESE221" s="383">
        <f t="shared" si="467"/>
        <v>0</v>
      </c>
      <c r="ESF221" s="383">
        <f t="shared" si="467"/>
        <v>0</v>
      </c>
      <c r="ESG221" s="383">
        <f t="shared" si="467"/>
        <v>0</v>
      </c>
      <c r="ESH221" s="383">
        <f t="shared" si="467"/>
        <v>0</v>
      </c>
      <c r="ESI221" s="383">
        <f t="shared" si="467"/>
        <v>0</v>
      </c>
      <c r="ESJ221" s="383">
        <f t="shared" si="467"/>
        <v>0</v>
      </c>
      <c r="ESK221" s="383">
        <f t="shared" si="467"/>
        <v>0</v>
      </c>
      <c r="ESL221" s="383">
        <f t="shared" si="467"/>
        <v>0</v>
      </c>
      <c r="ESM221" s="383">
        <f t="shared" si="467"/>
        <v>0</v>
      </c>
      <c r="ESN221" s="383">
        <f t="shared" si="467"/>
        <v>0</v>
      </c>
      <c r="ESO221" s="383">
        <f t="shared" si="467"/>
        <v>0</v>
      </c>
      <c r="ESP221" s="383">
        <f t="shared" si="467"/>
        <v>0</v>
      </c>
      <c r="ESQ221" s="383">
        <f t="shared" si="467"/>
        <v>0</v>
      </c>
      <c r="ESR221" s="383">
        <f t="shared" si="467"/>
        <v>0</v>
      </c>
      <c r="ESS221" s="383">
        <f t="shared" si="467"/>
        <v>0</v>
      </c>
      <c r="EST221" s="383">
        <f t="shared" si="467"/>
        <v>0</v>
      </c>
      <c r="ESU221" s="383">
        <f t="shared" si="467"/>
        <v>0</v>
      </c>
      <c r="ESV221" s="383">
        <f t="shared" si="467"/>
        <v>0</v>
      </c>
      <c r="ESW221" s="383">
        <f t="shared" si="467"/>
        <v>0</v>
      </c>
      <c r="ESX221" s="383">
        <f t="shared" si="467"/>
        <v>0</v>
      </c>
      <c r="ESY221" s="383">
        <f t="shared" si="467"/>
        <v>0</v>
      </c>
      <c r="ESZ221" s="383">
        <f t="shared" si="467"/>
        <v>0</v>
      </c>
      <c r="ETA221" s="383">
        <f t="shared" si="467"/>
        <v>0</v>
      </c>
      <c r="ETB221" s="383">
        <f t="shared" si="467"/>
        <v>0</v>
      </c>
      <c r="ETC221" s="383">
        <f t="shared" si="467"/>
        <v>0</v>
      </c>
      <c r="ETD221" s="383">
        <f t="shared" si="467"/>
        <v>0</v>
      </c>
      <c r="ETE221" s="383">
        <f t="shared" si="467"/>
        <v>0</v>
      </c>
      <c r="ETF221" s="383">
        <f t="shared" si="467"/>
        <v>0</v>
      </c>
      <c r="ETG221" s="383">
        <f t="shared" ref="ETG221:EVR221" si="468">ETG48+ETG91+ETG135+ETG178</f>
        <v>0</v>
      </c>
      <c r="ETH221" s="383">
        <f t="shared" si="468"/>
        <v>0</v>
      </c>
      <c r="ETI221" s="383">
        <f t="shared" si="468"/>
        <v>0</v>
      </c>
      <c r="ETJ221" s="383">
        <f t="shared" si="468"/>
        <v>0</v>
      </c>
      <c r="ETK221" s="383">
        <f t="shared" si="468"/>
        <v>0</v>
      </c>
      <c r="ETL221" s="383">
        <f t="shared" si="468"/>
        <v>0</v>
      </c>
      <c r="ETM221" s="383">
        <f t="shared" si="468"/>
        <v>0</v>
      </c>
      <c r="ETN221" s="383">
        <f t="shared" si="468"/>
        <v>0</v>
      </c>
      <c r="ETO221" s="383">
        <f t="shared" si="468"/>
        <v>0</v>
      </c>
      <c r="ETP221" s="383">
        <f t="shared" si="468"/>
        <v>0</v>
      </c>
      <c r="ETQ221" s="383">
        <f t="shared" si="468"/>
        <v>0</v>
      </c>
      <c r="ETR221" s="383">
        <f t="shared" si="468"/>
        <v>0</v>
      </c>
      <c r="ETS221" s="383">
        <f t="shared" si="468"/>
        <v>0</v>
      </c>
      <c r="ETT221" s="383">
        <f t="shared" si="468"/>
        <v>0</v>
      </c>
      <c r="ETU221" s="383">
        <f t="shared" si="468"/>
        <v>0</v>
      </c>
      <c r="ETV221" s="383">
        <f t="shared" si="468"/>
        <v>0</v>
      </c>
      <c r="ETW221" s="383">
        <f t="shared" si="468"/>
        <v>0</v>
      </c>
      <c r="ETX221" s="383">
        <f t="shared" si="468"/>
        <v>0</v>
      </c>
      <c r="ETY221" s="383">
        <f t="shared" si="468"/>
        <v>0</v>
      </c>
      <c r="ETZ221" s="383">
        <f t="shared" si="468"/>
        <v>0</v>
      </c>
      <c r="EUA221" s="383">
        <f t="shared" si="468"/>
        <v>0</v>
      </c>
      <c r="EUB221" s="383">
        <f t="shared" si="468"/>
        <v>0</v>
      </c>
      <c r="EUC221" s="383">
        <f t="shared" si="468"/>
        <v>0</v>
      </c>
      <c r="EUD221" s="383">
        <f t="shared" si="468"/>
        <v>0</v>
      </c>
      <c r="EUE221" s="383">
        <f t="shared" si="468"/>
        <v>0</v>
      </c>
      <c r="EUF221" s="383">
        <f t="shared" si="468"/>
        <v>0</v>
      </c>
      <c r="EUG221" s="383">
        <f t="shared" si="468"/>
        <v>0</v>
      </c>
      <c r="EUH221" s="383">
        <f t="shared" si="468"/>
        <v>0</v>
      </c>
      <c r="EUI221" s="383">
        <f t="shared" si="468"/>
        <v>0</v>
      </c>
      <c r="EUJ221" s="383">
        <f t="shared" si="468"/>
        <v>0</v>
      </c>
      <c r="EUK221" s="383">
        <f t="shared" si="468"/>
        <v>0</v>
      </c>
      <c r="EUL221" s="383">
        <f t="shared" si="468"/>
        <v>0</v>
      </c>
      <c r="EUM221" s="383">
        <f t="shared" si="468"/>
        <v>0</v>
      </c>
      <c r="EUN221" s="383">
        <f t="shared" si="468"/>
        <v>0</v>
      </c>
      <c r="EUO221" s="383">
        <f t="shared" si="468"/>
        <v>0</v>
      </c>
      <c r="EUP221" s="383">
        <f t="shared" si="468"/>
        <v>0</v>
      </c>
      <c r="EUQ221" s="383">
        <f t="shared" si="468"/>
        <v>0</v>
      </c>
      <c r="EUR221" s="383">
        <f t="shared" si="468"/>
        <v>0</v>
      </c>
      <c r="EUS221" s="383">
        <f t="shared" si="468"/>
        <v>0</v>
      </c>
      <c r="EUT221" s="383">
        <f t="shared" si="468"/>
        <v>0</v>
      </c>
      <c r="EUU221" s="383">
        <f t="shared" si="468"/>
        <v>0</v>
      </c>
      <c r="EUV221" s="383">
        <f t="shared" si="468"/>
        <v>0</v>
      </c>
      <c r="EUW221" s="383">
        <f t="shared" si="468"/>
        <v>0</v>
      </c>
      <c r="EUX221" s="383">
        <f t="shared" si="468"/>
        <v>0</v>
      </c>
      <c r="EUY221" s="383">
        <f t="shared" si="468"/>
        <v>0</v>
      </c>
      <c r="EUZ221" s="383">
        <f t="shared" si="468"/>
        <v>0</v>
      </c>
      <c r="EVA221" s="383">
        <f t="shared" si="468"/>
        <v>0</v>
      </c>
      <c r="EVB221" s="383">
        <f t="shared" si="468"/>
        <v>0</v>
      </c>
      <c r="EVC221" s="383">
        <f t="shared" si="468"/>
        <v>0</v>
      </c>
      <c r="EVD221" s="383">
        <f t="shared" si="468"/>
        <v>0</v>
      </c>
      <c r="EVE221" s="383">
        <f t="shared" si="468"/>
        <v>0</v>
      </c>
      <c r="EVF221" s="383">
        <f t="shared" si="468"/>
        <v>0</v>
      </c>
      <c r="EVG221" s="383">
        <f t="shared" si="468"/>
        <v>0</v>
      </c>
      <c r="EVH221" s="383">
        <f t="shared" si="468"/>
        <v>0</v>
      </c>
      <c r="EVI221" s="383">
        <f t="shared" si="468"/>
        <v>0</v>
      </c>
      <c r="EVJ221" s="383">
        <f t="shared" si="468"/>
        <v>0</v>
      </c>
      <c r="EVK221" s="383">
        <f t="shared" si="468"/>
        <v>0</v>
      </c>
      <c r="EVL221" s="383">
        <f t="shared" si="468"/>
        <v>0</v>
      </c>
      <c r="EVM221" s="383">
        <f t="shared" si="468"/>
        <v>0</v>
      </c>
      <c r="EVN221" s="383">
        <f t="shared" si="468"/>
        <v>0</v>
      </c>
      <c r="EVO221" s="383">
        <f t="shared" si="468"/>
        <v>0</v>
      </c>
      <c r="EVP221" s="383">
        <f t="shared" si="468"/>
        <v>0</v>
      </c>
      <c r="EVQ221" s="383">
        <f t="shared" si="468"/>
        <v>0</v>
      </c>
      <c r="EVR221" s="383">
        <f t="shared" si="468"/>
        <v>0</v>
      </c>
      <c r="EVS221" s="383">
        <f t="shared" ref="EVS221:EYD221" si="469">EVS48+EVS91+EVS135+EVS178</f>
        <v>0</v>
      </c>
      <c r="EVT221" s="383">
        <f t="shared" si="469"/>
        <v>0</v>
      </c>
      <c r="EVU221" s="383">
        <f t="shared" si="469"/>
        <v>0</v>
      </c>
      <c r="EVV221" s="383">
        <f t="shared" si="469"/>
        <v>0</v>
      </c>
      <c r="EVW221" s="383">
        <f t="shared" si="469"/>
        <v>0</v>
      </c>
      <c r="EVX221" s="383">
        <f t="shared" si="469"/>
        <v>0</v>
      </c>
      <c r="EVY221" s="383">
        <f t="shared" si="469"/>
        <v>0</v>
      </c>
      <c r="EVZ221" s="383">
        <f t="shared" si="469"/>
        <v>0</v>
      </c>
      <c r="EWA221" s="383">
        <f t="shared" si="469"/>
        <v>0</v>
      </c>
      <c r="EWB221" s="383">
        <f t="shared" si="469"/>
        <v>0</v>
      </c>
      <c r="EWC221" s="383">
        <f t="shared" si="469"/>
        <v>0</v>
      </c>
      <c r="EWD221" s="383">
        <f t="shared" si="469"/>
        <v>0</v>
      </c>
      <c r="EWE221" s="383">
        <f t="shared" si="469"/>
        <v>0</v>
      </c>
      <c r="EWF221" s="383">
        <f t="shared" si="469"/>
        <v>0</v>
      </c>
      <c r="EWG221" s="383">
        <f t="shared" si="469"/>
        <v>0</v>
      </c>
      <c r="EWH221" s="383">
        <f t="shared" si="469"/>
        <v>0</v>
      </c>
      <c r="EWI221" s="383">
        <f t="shared" si="469"/>
        <v>0</v>
      </c>
      <c r="EWJ221" s="383">
        <f t="shared" si="469"/>
        <v>0</v>
      </c>
      <c r="EWK221" s="383">
        <f t="shared" si="469"/>
        <v>0</v>
      </c>
      <c r="EWL221" s="383">
        <f t="shared" si="469"/>
        <v>0</v>
      </c>
      <c r="EWM221" s="383">
        <f t="shared" si="469"/>
        <v>0</v>
      </c>
      <c r="EWN221" s="383">
        <f t="shared" si="469"/>
        <v>0</v>
      </c>
      <c r="EWO221" s="383">
        <f t="shared" si="469"/>
        <v>0</v>
      </c>
      <c r="EWP221" s="383">
        <f t="shared" si="469"/>
        <v>0</v>
      </c>
      <c r="EWQ221" s="383">
        <f t="shared" si="469"/>
        <v>0</v>
      </c>
      <c r="EWR221" s="383">
        <f t="shared" si="469"/>
        <v>0</v>
      </c>
      <c r="EWS221" s="383">
        <f t="shared" si="469"/>
        <v>0</v>
      </c>
      <c r="EWT221" s="383">
        <f t="shared" si="469"/>
        <v>0</v>
      </c>
      <c r="EWU221" s="383">
        <f t="shared" si="469"/>
        <v>0</v>
      </c>
      <c r="EWV221" s="383">
        <f t="shared" si="469"/>
        <v>0</v>
      </c>
      <c r="EWW221" s="383">
        <f t="shared" si="469"/>
        <v>0</v>
      </c>
      <c r="EWX221" s="383">
        <f t="shared" si="469"/>
        <v>0</v>
      </c>
      <c r="EWY221" s="383">
        <f t="shared" si="469"/>
        <v>0</v>
      </c>
      <c r="EWZ221" s="383">
        <f t="shared" si="469"/>
        <v>0</v>
      </c>
      <c r="EXA221" s="383">
        <f t="shared" si="469"/>
        <v>0</v>
      </c>
      <c r="EXB221" s="383">
        <f t="shared" si="469"/>
        <v>0</v>
      </c>
      <c r="EXC221" s="383">
        <f t="shared" si="469"/>
        <v>0</v>
      </c>
      <c r="EXD221" s="383">
        <f t="shared" si="469"/>
        <v>0</v>
      </c>
      <c r="EXE221" s="383">
        <f t="shared" si="469"/>
        <v>0</v>
      </c>
      <c r="EXF221" s="383">
        <f t="shared" si="469"/>
        <v>0</v>
      </c>
      <c r="EXG221" s="383">
        <f t="shared" si="469"/>
        <v>0</v>
      </c>
      <c r="EXH221" s="383">
        <f t="shared" si="469"/>
        <v>0</v>
      </c>
      <c r="EXI221" s="383">
        <f t="shared" si="469"/>
        <v>0</v>
      </c>
      <c r="EXJ221" s="383">
        <f t="shared" si="469"/>
        <v>0</v>
      </c>
      <c r="EXK221" s="383">
        <f t="shared" si="469"/>
        <v>0</v>
      </c>
      <c r="EXL221" s="383">
        <f t="shared" si="469"/>
        <v>0</v>
      </c>
      <c r="EXM221" s="383">
        <f t="shared" si="469"/>
        <v>0</v>
      </c>
      <c r="EXN221" s="383">
        <f t="shared" si="469"/>
        <v>0</v>
      </c>
      <c r="EXO221" s="383">
        <f t="shared" si="469"/>
        <v>0</v>
      </c>
      <c r="EXP221" s="383">
        <f t="shared" si="469"/>
        <v>0</v>
      </c>
      <c r="EXQ221" s="383">
        <f t="shared" si="469"/>
        <v>0</v>
      </c>
      <c r="EXR221" s="383">
        <f t="shared" si="469"/>
        <v>0</v>
      </c>
      <c r="EXS221" s="383">
        <f t="shared" si="469"/>
        <v>0</v>
      </c>
      <c r="EXT221" s="383">
        <f t="shared" si="469"/>
        <v>0</v>
      </c>
      <c r="EXU221" s="383">
        <f t="shared" si="469"/>
        <v>0</v>
      </c>
      <c r="EXV221" s="383">
        <f t="shared" si="469"/>
        <v>0</v>
      </c>
      <c r="EXW221" s="383">
        <f t="shared" si="469"/>
        <v>0</v>
      </c>
      <c r="EXX221" s="383">
        <f t="shared" si="469"/>
        <v>0</v>
      </c>
      <c r="EXY221" s="383">
        <f t="shared" si="469"/>
        <v>0</v>
      </c>
      <c r="EXZ221" s="383">
        <f t="shared" si="469"/>
        <v>0</v>
      </c>
      <c r="EYA221" s="383">
        <f t="shared" si="469"/>
        <v>0</v>
      </c>
      <c r="EYB221" s="383">
        <f t="shared" si="469"/>
        <v>0</v>
      </c>
      <c r="EYC221" s="383">
        <f t="shared" si="469"/>
        <v>0</v>
      </c>
      <c r="EYD221" s="383">
        <f t="shared" si="469"/>
        <v>0</v>
      </c>
      <c r="EYE221" s="383">
        <f t="shared" ref="EYE221:FAP221" si="470">EYE48+EYE91+EYE135+EYE178</f>
        <v>0</v>
      </c>
      <c r="EYF221" s="383">
        <f t="shared" si="470"/>
        <v>0</v>
      </c>
      <c r="EYG221" s="383">
        <f t="shared" si="470"/>
        <v>0</v>
      </c>
      <c r="EYH221" s="383">
        <f t="shared" si="470"/>
        <v>0</v>
      </c>
      <c r="EYI221" s="383">
        <f t="shared" si="470"/>
        <v>0</v>
      </c>
      <c r="EYJ221" s="383">
        <f t="shared" si="470"/>
        <v>0</v>
      </c>
      <c r="EYK221" s="383">
        <f t="shared" si="470"/>
        <v>0</v>
      </c>
      <c r="EYL221" s="383">
        <f t="shared" si="470"/>
        <v>0</v>
      </c>
      <c r="EYM221" s="383">
        <f t="shared" si="470"/>
        <v>0</v>
      </c>
      <c r="EYN221" s="383">
        <f t="shared" si="470"/>
        <v>0</v>
      </c>
      <c r="EYO221" s="383">
        <f t="shared" si="470"/>
        <v>0</v>
      </c>
      <c r="EYP221" s="383">
        <f t="shared" si="470"/>
        <v>0</v>
      </c>
      <c r="EYQ221" s="383">
        <f t="shared" si="470"/>
        <v>0</v>
      </c>
      <c r="EYR221" s="383">
        <f t="shared" si="470"/>
        <v>0</v>
      </c>
      <c r="EYS221" s="383">
        <f t="shared" si="470"/>
        <v>0</v>
      </c>
      <c r="EYT221" s="383">
        <f t="shared" si="470"/>
        <v>0</v>
      </c>
      <c r="EYU221" s="383">
        <f t="shared" si="470"/>
        <v>0</v>
      </c>
      <c r="EYV221" s="383">
        <f t="shared" si="470"/>
        <v>0</v>
      </c>
      <c r="EYW221" s="383">
        <f t="shared" si="470"/>
        <v>0</v>
      </c>
      <c r="EYX221" s="383">
        <f t="shared" si="470"/>
        <v>0</v>
      </c>
      <c r="EYY221" s="383">
        <f t="shared" si="470"/>
        <v>0</v>
      </c>
      <c r="EYZ221" s="383">
        <f t="shared" si="470"/>
        <v>0</v>
      </c>
      <c r="EZA221" s="383">
        <f t="shared" si="470"/>
        <v>0</v>
      </c>
      <c r="EZB221" s="383">
        <f t="shared" si="470"/>
        <v>0</v>
      </c>
      <c r="EZC221" s="383">
        <f t="shared" si="470"/>
        <v>0</v>
      </c>
      <c r="EZD221" s="383">
        <f t="shared" si="470"/>
        <v>0</v>
      </c>
      <c r="EZE221" s="383">
        <f t="shared" si="470"/>
        <v>0</v>
      </c>
      <c r="EZF221" s="383">
        <f t="shared" si="470"/>
        <v>0</v>
      </c>
      <c r="EZG221" s="383">
        <f t="shared" si="470"/>
        <v>0</v>
      </c>
      <c r="EZH221" s="383">
        <f t="shared" si="470"/>
        <v>0</v>
      </c>
      <c r="EZI221" s="383">
        <f t="shared" si="470"/>
        <v>0</v>
      </c>
      <c r="EZJ221" s="383">
        <f t="shared" si="470"/>
        <v>0</v>
      </c>
      <c r="EZK221" s="383">
        <f t="shared" si="470"/>
        <v>0</v>
      </c>
      <c r="EZL221" s="383">
        <f t="shared" si="470"/>
        <v>0</v>
      </c>
      <c r="EZM221" s="383">
        <f t="shared" si="470"/>
        <v>0</v>
      </c>
      <c r="EZN221" s="383">
        <f t="shared" si="470"/>
        <v>0</v>
      </c>
      <c r="EZO221" s="383">
        <f t="shared" si="470"/>
        <v>0</v>
      </c>
      <c r="EZP221" s="383">
        <f t="shared" si="470"/>
        <v>0</v>
      </c>
      <c r="EZQ221" s="383">
        <f t="shared" si="470"/>
        <v>0</v>
      </c>
      <c r="EZR221" s="383">
        <f t="shared" si="470"/>
        <v>0</v>
      </c>
      <c r="EZS221" s="383">
        <f t="shared" si="470"/>
        <v>0</v>
      </c>
      <c r="EZT221" s="383">
        <f t="shared" si="470"/>
        <v>0</v>
      </c>
      <c r="EZU221" s="383">
        <f t="shared" si="470"/>
        <v>0</v>
      </c>
      <c r="EZV221" s="383">
        <f t="shared" si="470"/>
        <v>0</v>
      </c>
      <c r="EZW221" s="383">
        <f t="shared" si="470"/>
        <v>0</v>
      </c>
      <c r="EZX221" s="383">
        <f t="shared" si="470"/>
        <v>0</v>
      </c>
      <c r="EZY221" s="383">
        <f t="shared" si="470"/>
        <v>0</v>
      </c>
      <c r="EZZ221" s="383">
        <f t="shared" si="470"/>
        <v>0</v>
      </c>
      <c r="FAA221" s="383">
        <f t="shared" si="470"/>
        <v>0</v>
      </c>
      <c r="FAB221" s="383">
        <f t="shared" si="470"/>
        <v>0</v>
      </c>
      <c r="FAC221" s="383">
        <f t="shared" si="470"/>
        <v>0</v>
      </c>
      <c r="FAD221" s="383">
        <f t="shared" si="470"/>
        <v>0</v>
      </c>
      <c r="FAE221" s="383">
        <f t="shared" si="470"/>
        <v>0</v>
      </c>
      <c r="FAF221" s="383">
        <f t="shared" si="470"/>
        <v>0</v>
      </c>
      <c r="FAG221" s="383">
        <f t="shared" si="470"/>
        <v>0</v>
      </c>
      <c r="FAH221" s="383">
        <f t="shared" si="470"/>
        <v>0</v>
      </c>
      <c r="FAI221" s="383">
        <f t="shared" si="470"/>
        <v>0</v>
      </c>
      <c r="FAJ221" s="383">
        <f t="shared" si="470"/>
        <v>0</v>
      </c>
      <c r="FAK221" s="383">
        <f t="shared" si="470"/>
        <v>0</v>
      </c>
      <c r="FAL221" s="383">
        <f t="shared" si="470"/>
        <v>0</v>
      </c>
      <c r="FAM221" s="383">
        <f t="shared" si="470"/>
        <v>0</v>
      </c>
      <c r="FAN221" s="383">
        <f t="shared" si="470"/>
        <v>0</v>
      </c>
      <c r="FAO221" s="383">
        <f t="shared" si="470"/>
        <v>0</v>
      </c>
      <c r="FAP221" s="383">
        <f t="shared" si="470"/>
        <v>0</v>
      </c>
      <c r="FAQ221" s="383">
        <f t="shared" ref="FAQ221:FDB221" si="471">FAQ48+FAQ91+FAQ135+FAQ178</f>
        <v>0</v>
      </c>
      <c r="FAR221" s="383">
        <f t="shared" si="471"/>
        <v>0</v>
      </c>
      <c r="FAS221" s="383">
        <f t="shared" si="471"/>
        <v>0</v>
      </c>
      <c r="FAT221" s="383">
        <f t="shared" si="471"/>
        <v>0</v>
      </c>
      <c r="FAU221" s="383">
        <f t="shared" si="471"/>
        <v>0</v>
      </c>
      <c r="FAV221" s="383">
        <f t="shared" si="471"/>
        <v>0</v>
      </c>
      <c r="FAW221" s="383">
        <f t="shared" si="471"/>
        <v>0</v>
      </c>
      <c r="FAX221" s="383">
        <f t="shared" si="471"/>
        <v>0</v>
      </c>
      <c r="FAY221" s="383">
        <f t="shared" si="471"/>
        <v>0</v>
      </c>
      <c r="FAZ221" s="383">
        <f t="shared" si="471"/>
        <v>0</v>
      </c>
      <c r="FBA221" s="383">
        <f t="shared" si="471"/>
        <v>0</v>
      </c>
      <c r="FBB221" s="383">
        <f t="shared" si="471"/>
        <v>0</v>
      </c>
      <c r="FBC221" s="383">
        <f t="shared" si="471"/>
        <v>0</v>
      </c>
      <c r="FBD221" s="383">
        <f t="shared" si="471"/>
        <v>0</v>
      </c>
      <c r="FBE221" s="383">
        <f t="shared" si="471"/>
        <v>0</v>
      </c>
      <c r="FBF221" s="383">
        <f t="shared" si="471"/>
        <v>0</v>
      </c>
      <c r="FBG221" s="383">
        <f t="shared" si="471"/>
        <v>0</v>
      </c>
      <c r="FBH221" s="383">
        <f t="shared" si="471"/>
        <v>0</v>
      </c>
      <c r="FBI221" s="383">
        <f t="shared" si="471"/>
        <v>0</v>
      </c>
      <c r="FBJ221" s="383">
        <f t="shared" si="471"/>
        <v>0</v>
      </c>
      <c r="FBK221" s="383">
        <f t="shared" si="471"/>
        <v>0</v>
      </c>
      <c r="FBL221" s="383">
        <f t="shared" si="471"/>
        <v>0</v>
      </c>
      <c r="FBM221" s="383">
        <f t="shared" si="471"/>
        <v>0</v>
      </c>
      <c r="FBN221" s="383">
        <f t="shared" si="471"/>
        <v>0</v>
      </c>
      <c r="FBO221" s="383">
        <f t="shared" si="471"/>
        <v>0</v>
      </c>
      <c r="FBP221" s="383">
        <f t="shared" si="471"/>
        <v>0</v>
      </c>
      <c r="FBQ221" s="383">
        <f t="shared" si="471"/>
        <v>0</v>
      </c>
      <c r="FBR221" s="383">
        <f t="shared" si="471"/>
        <v>0</v>
      </c>
      <c r="FBS221" s="383">
        <f t="shared" si="471"/>
        <v>0</v>
      </c>
      <c r="FBT221" s="383">
        <f t="shared" si="471"/>
        <v>0</v>
      </c>
      <c r="FBU221" s="383">
        <f t="shared" si="471"/>
        <v>0</v>
      </c>
      <c r="FBV221" s="383">
        <f t="shared" si="471"/>
        <v>0</v>
      </c>
      <c r="FBW221" s="383">
        <f t="shared" si="471"/>
        <v>0</v>
      </c>
      <c r="FBX221" s="383">
        <f t="shared" si="471"/>
        <v>0</v>
      </c>
      <c r="FBY221" s="383">
        <f t="shared" si="471"/>
        <v>0</v>
      </c>
      <c r="FBZ221" s="383">
        <f t="shared" si="471"/>
        <v>0</v>
      </c>
      <c r="FCA221" s="383">
        <f t="shared" si="471"/>
        <v>0</v>
      </c>
      <c r="FCB221" s="383">
        <f t="shared" si="471"/>
        <v>0</v>
      </c>
      <c r="FCC221" s="383">
        <f t="shared" si="471"/>
        <v>0</v>
      </c>
      <c r="FCD221" s="383">
        <f t="shared" si="471"/>
        <v>0</v>
      </c>
      <c r="FCE221" s="383">
        <f t="shared" si="471"/>
        <v>0</v>
      </c>
      <c r="FCF221" s="383">
        <f t="shared" si="471"/>
        <v>0</v>
      </c>
      <c r="FCG221" s="383">
        <f t="shared" si="471"/>
        <v>0</v>
      </c>
      <c r="FCH221" s="383">
        <f t="shared" si="471"/>
        <v>0</v>
      </c>
      <c r="FCI221" s="383">
        <f t="shared" si="471"/>
        <v>0</v>
      </c>
      <c r="FCJ221" s="383">
        <f t="shared" si="471"/>
        <v>0</v>
      </c>
      <c r="FCK221" s="383">
        <f t="shared" si="471"/>
        <v>0</v>
      </c>
      <c r="FCL221" s="383">
        <f t="shared" si="471"/>
        <v>0</v>
      </c>
      <c r="FCM221" s="383">
        <f t="shared" si="471"/>
        <v>0</v>
      </c>
      <c r="FCN221" s="383">
        <f t="shared" si="471"/>
        <v>0</v>
      </c>
      <c r="FCO221" s="383">
        <f t="shared" si="471"/>
        <v>0</v>
      </c>
      <c r="FCP221" s="383">
        <f t="shared" si="471"/>
        <v>0</v>
      </c>
      <c r="FCQ221" s="383">
        <f t="shared" si="471"/>
        <v>0</v>
      </c>
      <c r="FCR221" s="383">
        <f t="shared" si="471"/>
        <v>0</v>
      </c>
      <c r="FCS221" s="383">
        <f t="shared" si="471"/>
        <v>0</v>
      </c>
      <c r="FCT221" s="383">
        <f t="shared" si="471"/>
        <v>0</v>
      </c>
      <c r="FCU221" s="383">
        <f t="shared" si="471"/>
        <v>0</v>
      </c>
      <c r="FCV221" s="383">
        <f t="shared" si="471"/>
        <v>0</v>
      </c>
      <c r="FCW221" s="383">
        <f t="shared" si="471"/>
        <v>0</v>
      </c>
      <c r="FCX221" s="383">
        <f t="shared" si="471"/>
        <v>0</v>
      </c>
      <c r="FCY221" s="383">
        <f t="shared" si="471"/>
        <v>0</v>
      </c>
      <c r="FCZ221" s="383">
        <f t="shared" si="471"/>
        <v>0</v>
      </c>
      <c r="FDA221" s="383">
        <f t="shared" si="471"/>
        <v>0</v>
      </c>
      <c r="FDB221" s="383">
        <f t="shared" si="471"/>
        <v>0</v>
      </c>
      <c r="FDC221" s="383">
        <f t="shared" ref="FDC221:FFN221" si="472">FDC48+FDC91+FDC135+FDC178</f>
        <v>0</v>
      </c>
      <c r="FDD221" s="383">
        <f t="shared" si="472"/>
        <v>0</v>
      </c>
      <c r="FDE221" s="383">
        <f t="shared" si="472"/>
        <v>0</v>
      </c>
      <c r="FDF221" s="383">
        <f t="shared" si="472"/>
        <v>0</v>
      </c>
      <c r="FDG221" s="383">
        <f t="shared" si="472"/>
        <v>0</v>
      </c>
      <c r="FDH221" s="383">
        <f t="shared" si="472"/>
        <v>0</v>
      </c>
      <c r="FDI221" s="383">
        <f t="shared" si="472"/>
        <v>0</v>
      </c>
      <c r="FDJ221" s="383">
        <f t="shared" si="472"/>
        <v>0</v>
      </c>
      <c r="FDK221" s="383">
        <f t="shared" si="472"/>
        <v>0</v>
      </c>
      <c r="FDL221" s="383">
        <f t="shared" si="472"/>
        <v>0</v>
      </c>
      <c r="FDM221" s="383">
        <f t="shared" si="472"/>
        <v>0</v>
      </c>
      <c r="FDN221" s="383">
        <f t="shared" si="472"/>
        <v>0</v>
      </c>
      <c r="FDO221" s="383">
        <f t="shared" si="472"/>
        <v>0</v>
      </c>
      <c r="FDP221" s="383">
        <f t="shared" si="472"/>
        <v>0</v>
      </c>
      <c r="FDQ221" s="383">
        <f t="shared" si="472"/>
        <v>0</v>
      </c>
      <c r="FDR221" s="383">
        <f t="shared" si="472"/>
        <v>0</v>
      </c>
      <c r="FDS221" s="383">
        <f t="shared" si="472"/>
        <v>0</v>
      </c>
      <c r="FDT221" s="383">
        <f t="shared" si="472"/>
        <v>0</v>
      </c>
      <c r="FDU221" s="383">
        <f t="shared" si="472"/>
        <v>0</v>
      </c>
      <c r="FDV221" s="383">
        <f t="shared" si="472"/>
        <v>0</v>
      </c>
      <c r="FDW221" s="383">
        <f t="shared" si="472"/>
        <v>0</v>
      </c>
      <c r="FDX221" s="383">
        <f t="shared" si="472"/>
        <v>0</v>
      </c>
      <c r="FDY221" s="383">
        <f t="shared" si="472"/>
        <v>0</v>
      </c>
      <c r="FDZ221" s="383">
        <f t="shared" si="472"/>
        <v>0</v>
      </c>
      <c r="FEA221" s="383">
        <f t="shared" si="472"/>
        <v>0</v>
      </c>
      <c r="FEB221" s="383">
        <f t="shared" si="472"/>
        <v>0</v>
      </c>
      <c r="FEC221" s="383">
        <f t="shared" si="472"/>
        <v>0</v>
      </c>
      <c r="FED221" s="383">
        <f t="shared" si="472"/>
        <v>0</v>
      </c>
      <c r="FEE221" s="383">
        <f t="shared" si="472"/>
        <v>0</v>
      </c>
      <c r="FEF221" s="383">
        <f t="shared" si="472"/>
        <v>0</v>
      </c>
      <c r="FEG221" s="383">
        <f t="shared" si="472"/>
        <v>0</v>
      </c>
      <c r="FEH221" s="383">
        <f t="shared" si="472"/>
        <v>0</v>
      </c>
      <c r="FEI221" s="383">
        <f t="shared" si="472"/>
        <v>0</v>
      </c>
      <c r="FEJ221" s="383">
        <f t="shared" si="472"/>
        <v>0</v>
      </c>
      <c r="FEK221" s="383">
        <f t="shared" si="472"/>
        <v>0</v>
      </c>
      <c r="FEL221" s="383">
        <f t="shared" si="472"/>
        <v>0</v>
      </c>
      <c r="FEM221" s="383">
        <f t="shared" si="472"/>
        <v>0</v>
      </c>
      <c r="FEN221" s="383">
        <f t="shared" si="472"/>
        <v>0</v>
      </c>
      <c r="FEO221" s="383">
        <f t="shared" si="472"/>
        <v>0</v>
      </c>
      <c r="FEP221" s="383">
        <f t="shared" si="472"/>
        <v>0</v>
      </c>
      <c r="FEQ221" s="383">
        <f t="shared" si="472"/>
        <v>0</v>
      </c>
      <c r="FER221" s="383">
        <f t="shared" si="472"/>
        <v>0</v>
      </c>
      <c r="FES221" s="383">
        <f t="shared" si="472"/>
        <v>0</v>
      </c>
      <c r="FET221" s="383">
        <f t="shared" si="472"/>
        <v>0</v>
      </c>
      <c r="FEU221" s="383">
        <f t="shared" si="472"/>
        <v>0</v>
      </c>
      <c r="FEV221" s="383">
        <f t="shared" si="472"/>
        <v>0</v>
      </c>
      <c r="FEW221" s="383">
        <f t="shared" si="472"/>
        <v>0</v>
      </c>
      <c r="FEX221" s="383">
        <f t="shared" si="472"/>
        <v>0</v>
      </c>
      <c r="FEY221" s="383">
        <f t="shared" si="472"/>
        <v>0</v>
      </c>
      <c r="FEZ221" s="383">
        <f t="shared" si="472"/>
        <v>0</v>
      </c>
      <c r="FFA221" s="383">
        <f t="shared" si="472"/>
        <v>0</v>
      </c>
      <c r="FFB221" s="383">
        <f t="shared" si="472"/>
        <v>0</v>
      </c>
      <c r="FFC221" s="383">
        <f t="shared" si="472"/>
        <v>0</v>
      </c>
      <c r="FFD221" s="383">
        <f t="shared" si="472"/>
        <v>0</v>
      </c>
      <c r="FFE221" s="383">
        <f t="shared" si="472"/>
        <v>0</v>
      </c>
      <c r="FFF221" s="383">
        <f t="shared" si="472"/>
        <v>0</v>
      </c>
      <c r="FFG221" s="383">
        <f t="shared" si="472"/>
        <v>0</v>
      </c>
      <c r="FFH221" s="383">
        <f t="shared" si="472"/>
        <v>0</v>
      </c>
      <c r="FFI221" s="383">
        <f t="shared" si="472"/>
        <v>0</v>
      </c>
      <c r="FFJ221" s="383">
        <f t="shared" si="472"/>
        <v>0</v>
      </c>
      <c r="FFK221" s="383">
        <f t="shared" si="472"/>
        <v>0</v>
      </c>
      <c r="FFL221" s="383">
        <f t="shared" si="472"/>
        <v>0</v>
      </c>
      <c r="FFM221" s="383">
        <f t="shared" si="472"/>
        <v>0</v>
      </c>
      <c r="FFN221" s="383">
        <f t="shared" si="472"/>
        <v>0</v>
      </c>
      <c r="FFO221" s="383">
        <f t="shared" ref="FFO221:FHZ221" si="473">FFO48+FFO91+FFO135+FFO178</f>
        <v>0</v>
      </c>
      <c r="FFP221" s="383">
        <f t="shared" si="473"/>
        <v>0</v>
      </c>
      <c r="FFQ221" s="383">
        <f t="shared" si="473"/>
        <v>0</v>
      </c>
      <c r="FFR221" s="383">
        <f t="shared" si="473"/>
        <v>0</v>
      </c>
      <c r="FFS221" s="383">
        <f t="shared" si="473"/>
        <v>0</v>
      </c>
      <c r="FFT221" s="383">
        <f t="shared" si="473"/>
        <v>0</v>
      </c>
      <c r="FFU221" s="383">
        <f t="shared" si="473"/>
        <v>0</v>
      </c>
      <c r="FFV221" s="383">
        <f t="shared" si="473"/>
        <v>0</v>
      </c>
      <c r="FFW221" s="383">
        <f t="shared" si="473"/>
        <v>0</v>
      </c>
      <c r="FFX221" s="383">
        <f t="shared" si="473"/>
        <v>0</v>
      </c>
      <c r="FFY221" s="383">
        <f t="shared" si="473"/>
        <v>0</v>
      </c>
      <c r="FFZ221" s="383">
        <f t="shared" si="473"/>
        <v>0</v>
      </c>
      <c r="FGA221" s="383">
        <f t="shared" si="473"/>
        <v>0</v>
      </c>
      <c r="FGB221" s="383">
        <f t="shared" si="473"/>
        <v>0</v>
      </c>
      <c r="FGC221" s="383">
        <f t="shared" si="473"/>
        <v>0</v>
      </c>
      <c r="FGD221" s="383">
        <f t="shared" si="473"/>
        <v>0</v>
      </c>
      <c r="FGE221" s="383">
        <f t="shared" si="473"/>
        <v>0</v>
      </c>
      <c r="FGF221" s="383">
        <f t="shared" si="473"/>
        <v>0</v>
      </c>
      <c r="FGG221" s="383">
        <f t="shared" si="473"/>
        <v>0</v>
      </c>
      <c r="FGH221" s="383">
        <f t="shared" si="473"/>
        <v>0</v>
      </c>
      <c r="FGI221" s="383">
        <f t="shared" si="473"/>
        <v>0</v>
      </c>
      <c r="FGJ221" s="383">
        <f t="shared" si="473"/>
        <v>0</v>
      </c>
      <c r="FGK221" s="383">
        <f t="shared" si="473"/>
        <v>0</v>
      </c>
      <c r="FGL221" s="383">
        <f t="shared" si="473"/>
        <v>0</v>
      </c>
      <c r="FGM221" s="383">
        <f t="shared" si="473"/>
        <v>0</v>
      </c>
      <c r="FGN221" s="383">
        <f t="shared" si="473"/>
        <v>0</v>
      </c>
      <c r="FGO221" s="383">
        <f t="shared" si="473"/>
        <v>0</v>
      </c>
      <c r="FGP221" s="383">
        <f t="shared" si="473"/>
        <v>0</v>
      </c>
      <c r="FGQ221" s="383">
        <f t="shared" si="473"/>
        <v>0</v>
      </c>
      <c r="FGR221" s="383">
        <f t="shared" si="473"/>
        <v>0</v>
      </c>
      <c r="FGS221" s="383">
        <f t="shared" si="473"/>
        <v>0</v>
      </c>
      <c r="FGT221" s="383">
        <f t="shared" si="473"/>
        <v>0</v>
      </c>
      <c r="FGU221" s="383">
        <f t="shared" si="473"/>
        <v>0</v>
      </c>
      <c r="FGV221" s="383">
        <f t="shared" si="473"/>
        <v>0</v>
      </c>
      <c r="FGW221" s="383">
        <f t="shared" si="473"/>
        <v>0</v>
      </c>
      <c r="FGX221" s="383">
        <f t="shared" si="473"/>
        <v>0</v>
      </c>
      <c r="FGY221" s="383">
        <f t="shared" si="473"/>
        <v>0</v>
      </c>
      <c r="FGZ221" s="383">
        <f t="shared" si="473"/>
        <v>0</v>
      </c>
      <c r="FHA221" s="383">
        <f t="shared" si="473"/>
        <v>0</v>
      </c>
      <c r="FHB221" s="383">
        <f t="shared" si="473"/>
        <v>0</v>
      </c>
      <c r="FHC221" s="383">
        <f t="shared" si="473"/>
        <v>0</v>
      </c>
      <c r="FHD221" s="383">
        <f t="shared" si="473"/>
        <v>0</v>
      </c>
      <c r="FHE221" s="383">
        <f t="shared" si="473"/>
        <v>0</v>
      </c>
      <c r="FHF221" s="383">
        <f t="shared" si="473"/>
        <v>0</v>
      </c>
      <c r="FHG221" s="383">
        <f t="shared" si="473"/>
        <v>0</v>
      </c>
      <c r="FHH221" s="383">
        <f t="shared" si="473"/>
        <v>0</v>
      </c>
      <c r="FHI221" s="383">
        <f t="shared" si="473"/>
        <v>0</v>
      </c>
      <c r="FHJ221" s="383">
        <f t="shared" si="473"/>
        <v>0</v>
      </c>
      <c r="FHK221" s="383">
        <f t="shared" si="473"/>
        <v>0</v>
      </c>
      <c r="FHL221" s="383">
        <f t="shared" si="473"/>
        <v>0</v>
      </c>
      <c r="FHM221" s="383">
        <f t="shared" si="473"/>
        <v>0</v>
      </c>
      <c r="FHN221" s="383">
        <f t="shared" si="473"/>
        <v>0</v>
      </c>
      <c r="FHO221" s="383">
        <f t="shared" si="473"/>
        <v>0</v>
      </c>
      <c r="FHP221" s="383">
        <f t="shared" si="473"/>
        <v>0</v>
      </c>
      <c r="FHQ221" s="383">
        <f t="shared" si="473"/>
        <v>0</v>
      </c>
      <c r="FHR221" s="383">
        <f t="shared" si="473"/>
        <v>0</v>
      </c>
      <c r="FHS221" s="383">
        <f t="shared" si="473"/>
        <v>0</v>
      </c>
      <c r="FHT221" s="383">
        <f t="shared" si="473"/>
        <v>0</v>
      </c>
      <c r="FHU221" s="383">
        <f t="shared" si="473"/>
        <v>0</v>
      </c>
      <c r="FHV221" s="383">
        <f t="shared" si="473"/>
        <v>0</v>
      </c>
      <c r="FHW221" s="383">
        <f t="shared" si="473"/>
        <v>0</v>
      </c>
      <c r="FHX221" s="383">
        <f t="shared" si="473"/>
        <v>0</v>
      </c>
      <c r="FHY221" s="383">
        <f t="shared" si="473"/>
        <v>0</v>
      </c>
      <c r="FHZ221" s="383">
        <f t="shared" si="473"/>
        <v>0</v>
      </c>
      <c r="FIA221" s="383">
        <f t="shared" ref="FIA221:FKL221" si="474">FIA48+FIA91+FIA135+FIA178</f>
        <v>0</v>
      </c>
      <c r="FIB221" s="383">
        <f t="shared" si="474"/>
        <v>0</v>
      </c>
      <c r="FIC221" s="383">
        <f t="shared" si="474"/>
        <v>0</v>
      </c>
      <c r="FID221" s="383">
        <f t="shared" si="474"/>
        <v>0</v>
      </c>
      <c r="FIE221" s="383">
        <f t="shared" si="474"/>
        <v>0</v>
      </c>
      <c r="FIF221" s="383">
        <f t="shared" si="474"/>
        <v>0</v>
      </c>
      <c r="FIG221" s="383">
        <f t="shared" si="474"/>
        <v>0</v>
      </c>
      <c r="FIH221" s="383">
        <f t="shared" si="474"/>
        <v>0</v>
      </c>
      <c r="FII221" s="383">
        <f t="shared" si="474"/>
        <v>0</v>
      </c>
      <c r="FIJ221" s="383">
        <f t="shared" si="474"/>
        <v>0</v>
      </c>
      <c r="FIK221" s="383">
        <f t="shared" si="474"/>
        <v>0</v>
      </c>
      <c r="FIL221" s="383">
        <f t="shared" si="474"/>
        <v>0</v>
      </c>
      <c r="FIM221" s="383">
        <f t="shared" si="474"/>
        <v>0</v>
      </c>
      <c r="FIN221" s="383">
        <f t="shared" si="474"/>
        <v>0</v>
      </c>
      <c r="FIO221" s="383">
        <f t="shared" si="474"/>
        <v>0</v>
      </c>
      <c r="FIP221" s="383">
        <f t="shared" si="474"/>
        <v>0</v>
      </c>
      <c r="FIQ221" s="383">
        <f t="shared" si="474"/>
        <v>0</v>
      </c>
      <c r="FIR221" s="383">
        <f t="shared" si="474"/>
        <v>0</v>
      </c>
      <c r="FIS221" s="383">
        <f t="shared" si="474"/>
        <v>0</v>
      </c>
      <c r="FIT221" s="383">
        <f t="shared" si="474"/>
        <v>0</v>
      </c>
      <c r="FIU221" s="383">
        <f t="shared" si="474"/>
        <v>0</v>
      </c>
      <c r="FIV221" s="383">
        <f t="shared" si="474"/>
        <v>0</v>
      </c>
      <c r="FIW221" s="383">
        <f t="shared" si="474"/>
        <v>0</v>
      </c>
      <c r="FIX221" s="383">
        <f t="shared" si="474"/>
        <v>0</v>
      </c>
      <c r="FIY221" s="383">
        <f t="shared" si="474"/>
        <v>0</v>
      </c>
      <c r="FIZ221" s="383">
        <f t="shared" si="474"/>
        <v>0</v>
      </c>
      <c r="FJA221" s="383">
        <f t="shared" si="474"/>
        <v>0</v>
      </c>
      <c r="FJB221" s="383">
        <f t="shared" si="474"/>
        <v>0</v>
      </c>
      <c r="FJC221" s="383">
        <f t="shared" si="474"/>
        <v>0</v>
      </c>
      <c r="FJD221" s="383">
        <f t="shared" si="474"/>
        <v>0</v>
      </c>
      <c r="FJE221" s="383">
        <f t="shared" si="474"/>
        <v>0</v>
      </c>
      <c r="FJF221" s="383">
        <f t="shared" si="474"/>
        <v>0</v>
      </c>
      <c r="FJG221" s="383">
        <f t="shared" si="474"/>
        <v>0</v>
      </c>
      <c r="FJH221" s="383">
        <f t="shared" si="474"/>
        <v>0</v>
      </c>
      <c r="FJI221" s="383">
        <f t="shared" si="474"/>
        <v>0</v>
      </c>
      <c r="FJJ221" s="383">
        <f t="shared" si="474"/>
        <v>0</v>
      </c>
      <c r="FJK221" s="383">
        <f t="shared" si="474"/>
        <v>0</v>
      </c>
      <c r="FJL221" s="383">
        <f t="shared" si="474"/>
        <v>0</v>
      </c>
      <c r="FJM221" s="383">
        <f t="shared" si="474"/>
        <v>0</v>
      </c>
      <c r="FJN221" s="383">
        <f t="shared" si="474"/>
        <v>0</v>
      </c>
      <c r="FJO221" s="383">
        <f t="shared" si="474"/>
        <v>0</v>
      </c>
      <c r="FJP221" s="383">
        <f t="shared" si="474"/>
        <v>0</v>
      </c>
      <c r="FJQ221" s="383">
        <f t="shared" si="474"/>
        <v>0</v>
      </c>
      <c r="FJR221" s="383">
        <f t="shared" si="474"/>
        <v>0</v>
      </c>
      <c r="FJS221" s="383">
        <f t="shared" si="474"/>
        <v>0</v>
      </c>
      <c r="FJT221" s="383">
        <f t="shared" si="474"/>
        <v>0</v>
      </c>
      <c r="FJU221" s="383">
        <f t="shared" si="474"/>
        <v>0</v>
      </c>
      <c r="FJV221" s="383">
        <f t="shared" si="474"/>
        <v>0</v>
      </c>
      <c r="FJW221" s="383">
        <f t="shared" si="474"/>
        <v>0</v>
      </c>
      <c r="FJX221" s="383">
        <f t="shared" si="474"/>
        <v>0</v>
      </c>
      <c r="FJY221" s="383">
        <f t="shared" si="474"/>
        <v>0</v>
      </c>
      <c r="FJZ221" s="383">
        <f t="shared" si="474"/>
        <v>0</v>
      </c>
      <c r="FKA221" s="383">
        <f t="shared" si="474"/>
        <v>0</v>
      </c>
      <c r="FKB221" s="383">
        <f t="shared" si="474"/>
        <v>0</v>
      </c>
      <c r="FKC221" s="383">
        <f t="shared" si="474"/>
        <v>0</v>
      </c>
      <c r="FKD221" s="383">
        <f t="shared" si="474"/>
        <v>0</v>
      </c>
      <c r="FKE221" s="383">
        <f t="shared" si="474"/>
        <v>0</v>
      </c>
      <c r="FKF221" s="383">
        <f t="shared" si="474"/>
        <v>0</v>
      </c>
      <c r="FKG221" s="383">
        <f t="shared" si="474"/>
        <v>0</v>
      </c>
      <c r="FKH221" s="383">
        <f t="shared" si="474"/>
        <v>0</v>
      </c>
      <c r="FKI221" s="383">
        <f t="shared" si="474"/>
        <v>0</v>
      </c>
      <c r="FKJ221" s="383">
        <f t="shared" si="474"/>
        <v>0</v>
      </c>
      <c r="FKK221" s="383">
        <f t="shared" si="474"/>
        <v>0</v>
      </c>
      <c r="FKL221" s="383">
        <f t="shared" si="474"/>
        <v>0</v>
      </c>
      <c r="FKM221" s="383">
        <f t="shared" ref="FKM221:FMX221" si="475">FKM48+FKM91+FKM135+FKM178</f>
        <v>0</v>
      </c>
      <c r="FKN221" s="383">
        <f t="shared" si="475"/>
        <v>0</v>
      </c>
      <c r="FKO221" s="383">
        <f t="shared" si="475"/>
        <v>0</v>
      </c>
      <c r="FKP221" s="383">
        <f t="shared" si="475"/>
        <v>0</v>
      </c>
      <c r="FKQ221" s="383">
        <f t="shared" si="475"/>
        <v>0</v>
      </c>
      <c r="FKR221" s="383">
        <f t="shared" si="475"/>
        <v>0</v>
      </c>
      <c r="FKS221" s="383">
        <f t="shared" si="475"/>
        <v>0</v>
      </c>
      <c r="FKT221" s="383">
        <f t="shared" si="475"/>
        <v>0</v>
      </c>
      <c r="FKU221" s="383">
        <f t="shared" si="475"/>
        <v>0</v>
      </c>
      <c r="FKV221" s="383">
        <f t="shared" si="475"/>
        <v>0</v>
      </c>
      <c r="FKW221" s="383">
        <f t="shared" si="475"/>
        <v>0</v>
      </c>
      <c r="FKX221" s="383">
        <f t="shared" si="475"/>
        <v>0</v>
      </c>
      <c r="FKY221" s="383">
        <f t="shared" si="475"/>
        <v>0</v>
      </c>
      <c r="FKZ221" s="383">
        <f t="shared" si="475"/>
        <v>0</v>
      </c>
      <c r="FLA221" s="383">
        <f t="shared" si="475"/>
        <v>0</v>
      </c>
      <c r="FLB221" s="383">
        <f t="shared" si="475"/>
        <v>0</v>
      </c>
      <c r="FLC221" s="383">
        <f t="shared" si="475"/>
        <v>0</v>
      </c>
      <c r="FLD221" s="383">
        <f t="shared" si="475"/>
        <v>0</v>
      </c>
      <c r="FLE221" s="383">
        <f t="shared" si="475"/>
        <v>0</v>
      </c>
      <c r="FLF221" s="383">
        <f t="shared" si="475"/>
        <v>0</v>
      </c>
      <c r="FLG221" s="383">
        <f t="shared" si="475"/>
        <v>0</v>
      </c>
      <c r="FLH221" s="383">
        <f t="shared" si="475"/>
        <v>0</v>
      </c>
      <c r="FLI221" s="383">
        <f t="shared" si="475"/>
        <v>0</v>
      </c>
      <c r="FLJ221" s="383">
        <f t="shared" si="475"/>
        <v>0</v>
      </c>
      <c r="FLK221" s="383">
        <f t="shared" si="475"/>
        <v>0</v>
      </c>
      <c r="FLL221" s="383">
        <f t="shared" si="475"/>
        <v>0</v>
      </c>
      <c r="FLM221" s="383">
        <f t="shared" si="475"/>
        <v>0</v>
      </c>
      <c r="FLN221" s="383">
        <f t="shared" si="475"/>
        <v>0</v>
      </c>
      <c r="FLO221" s="383">
        <f t="shared" si="475"/>
        <v>0</v>
      </c>
      <c r="FLP221" s="383">
        <f t="shared" si="475"/>
        <v>0</v>
      </c>
      <c r="FLQ221" s="383">
        <f t="shared" si="475"/>
        <v>0</v>
      </c>
      <c r="FLR221" s="383">
        <f t="shared" si="475"/>
        <v>0</v>
      </c>
      <c r="FLS221" s="383">
        <f t="shared" si="475"/>
        <v>0</v>
      </c>
      <c r="FLT221" s="383">
        <f t="shared" si="475"/>
        <v>0</v>
      </c>
      <c r="FLU221" s="383">
        <f t="shared" si="475"/>
        <v>0</v>
      </c>
      <c r="FLV221" s="383">
        <f t="shared" si="475"/>
        <v>0</v>
      </c>
      <c r="FLW221" s="383">
        <f t="shared" si="475"/>
        <v>0</v>
      </c>
      <c r="FLX221" s="383">
        <f t="shared" si="475"/>
        <v>0</v>
      </c>
      <c r="FLY221" s="383">
        <f t="shared" si="475"/>
        <v>0</v>
      </c>
      <c r="FLZ221" s="383">
        <f t="shared" si="475"/>
        <v>0</v>
      </c>
      <c r="FMA221" s="383">
        <f t="shared" si="475"/>
        <v>0</v>
      </c>
      <c r="FMB221" s="383">
        <f t="shared" si="475"/>
        <v>0</v>
      </c>
      <c r="FMC221" s="383">
        <f t="shared" si="475"/>
        <v>0</v>
      </c>
      <c r="FMD221" s="383">
        <f t="shared" si="475"/>
        <v>0</v>
      </c>
      <c r="FME221" s="383">
        <f t="shared" si="475"/>
        <v>0</v>
      </c>
      <c r="FMF221" s="383">
        <f t="shared" si="475"/>
        <v>0</v>
      </c>
      <c r="FMG221" s="383">
        <f t="shared" si="475"/>
        <v>0</v>
      </c>
      <c r="FMH221" s="383">
        <f t="shared" si="475"/>
        <v>0</v>
      </c>
      <c r="FMI221" s="383">
        <f t="shared" si="475"/>
        <v>0</v>
      </c>
      <c r="FMJ221" s="383">
        <f t="shared" si="475"/>
        <v>0</v>
      </c>
      <c r="FMK221" s="383">
        <f t="shared" si="475"/>
        <v>0</v>
      </c>
      <c r="FML221" s="383">
        <f t="shared" si="475"/>
        <v>0</v>
      </c>
      <c r="FMM221" s="383">
        <f t="shared" si="475"/>
        <v>0</v>
      </c>
      <c r="FMN221" s="383">
        <f t="shared" si="475"/>
        <v>0</v>
      </c>
      <c r="FMO221" s="383">
        <f t="shared" si="475"/>
        <v>0</v>
      </c>
      <c r="FMP221" s="383">
        <f t="shared" si="475"/>
        <v>0</v>
      </c>
      <c r="FMQ221" s="383">
        <f t="shared" si="475"/>
        <v>0</v>
      </c>
      <c r="FMR221" s="383">
        <f t="shared" si="475"/>
        <v>0</v>
      </c>
      <c r="FMS221" s="383">
        <f t="shared" si="475"/>
        <v>0</v>
      </c>
      <c r="FMT221" s="383">
        <f t="shared" si="475"/>
        <v>0</v>
      </c>
      <c r="FMU221" s="383">
        <f t="shared" si="475"/>
        <v>0</v>
      </c>
      <c r="FMV221" s="383">
        <f t="shared" si="475"/>
        <v>0</v>
      </c>
      <c r="FMW221" s="383">
        <f t="shared" si="475"/>
        <v>0</v>
      </c>
      <c r="FMX221" s="383">
        <f t="shared" si="475"/>
        <v>0</v>
      </c>
      <c r="FMY221" s="383">
        <f t="shared" ref="FMY221:FPJ221" si="476">FMY48+FMY91+FMY135+FMY178</f>
        <v>0</v>
      </c>
      <c r="FMZ221" s="383">
        <f t="shared" si="476"/>
        <v>0</v>
      </c>
      <c r="FNA221" s="383">
        <f t="shared" si="476"/>
        <v>0</v>
      </c>
      <c r="FNB221" s="383">
        <f t="shared" si="476"/>
        <v>0</v>
      </c>
      <c r="FNC221" s="383">
        <f t="shared" si="476"/>
        <v>0</v>
      </c>
      <c r="FND221" s="383">
        <f t="shared" si="476"/>
        <v>0</v>
      </c>
      <c r="FNE221" s="383">
        <f t="shared" si="476"/>
        <v>0</v>
      </c>
      <c r="FNF221" s="383">
        <f t="shared" si="476"/>
        <v>0</v>
      </c>
      <c r="FNG221" s="383">
        <f t="shared" si="476"/>
        <v>0</v>
      </c>
      <c r="FNH221" s="383">
        <f t="shared" si="476"/>
        <v>0</v>
      </c>
      <c r="FNI221" s="383">
        <f t="shared" si="476"/>
        <v>0</v>
      </c>
      <c r="FNJ221" s="383">
        <f t="shared" si="476"/>
        <v>0</v>
      </c>
      <c r="FNK221" s="383">
        <f t="shared" si="476"/>
        <v>0</v>
      </c>
      <c r="FNL221" s="383">
        <f t="shared" si="476"/>
        <v>0</v>
      </c>
      <c r="FNM221" s="383">
        <f t="shared" si="476"/>
        <v>0</v>
      </c>
      <c r="FNN221" s="383">
        <f t="shared" si="476"/>
        <v>0</v>
      </c>
      <c r="FNO221" s="383">
        <f t="shared" si="476"/>
        <v>0</v>
      </c>
      <c r="FNP221" s="383">
        <f t="shared" si="476"/>
        <v>0</v>
      </c>
      <c r="FNQ221" s="383">
        <f t="shared" si="476"/>
        <v>0</v>
      </c>
      <c r="FNR221" s="383">
        <f t="shared" si="476"/>
        <v>0</v>
      </c>
      <c r="FNS221" s="383">
        <f t="shared" si="476"/>
        <v>0</v>
      </c>
      <c r="FNT221" s="383">
        <f t="shared" si="476"/>
        <v>0</v>
      </c>
      <c r="FNU221" s="383">
        <f t="shared" si="476"/>
        <v>0</v>
      </c>
      <c r="FNV221" s="383">
        <f t="shared" si="476"/>
        <v>0</v>
      </c>
      <c r="FNW221" s="383">
        <f t="shared" si="476"/>
        <v>0</v>
      </c>
      <c r="FNX221" s="383">
        <f t="shared" si="476"/>
        <v>0</v>
      </c>
      <c r="FNY221" s="383">
        <f t="shared" si="476"/>
        <v>0</v>
      </c>
      <c r="FNZ221" s="383">
        <f t="shared" si="476"/>
        <v>0</v>
      </c>
      <c r="FOA221" s="383">
        <f t="shared" si="476"/>
        <v>0</v>
      </c>
      <c r="FOB221" s="383">
        <f t="shared" si="476"/>
        <v>0</v>
      </c>
      <c r="FOC221" s="383">
        <f t="shared" si="476"/>
        <v>0</v>
      </c>
      <c r="FOD221" s="383">
        <f t="shared" si="476"/>
        <v>0</v>
      </c>
      <c r="FOE221" s="383">
        <f t="shared" si="476"/>
        <v>0</v>
      </c>
      <c r="FOF221" s="383">
        <f t="shared" si="476"/>
        <v>0</v>
      </c>
      <c r="FOG221" s="383">
        <f t="shared" si="476"/>
        <v>0</v>
      </c>
      <c r="FOH221" s="383">
        <f t="shared" si="476"/>
        <v>0</v>
      </c>
      <c r="FOI221" s="383">
        <f t="shared" si="476"/>
        <v>0</v>
      </c>
      <c r="FOJ221" s="383">
        <f t="shared" si="476"/>
        <v>0</v>
      </c>
      <c r="FOK221" s="383">
        <f t="shared" si="476"/>
        <v>0</v>
      </c>
      <c r="FOL221" s="383">
        <f t="shared" si="476"/>
        <v>0</v>
      </c>
      <c r="FOM221" s="383">
        <f t="shared" si="476"/>
        <v>0</v>
      </c>
      <c r="FON221" s="383">
        <f t="shared" si="476"/>
        <v>0</v>
      </c>
      <c r="FOO221" s="383">
        <f t="shared" si="476"/>
        <v>0</v>
      </c>
      <c r="FOP221" s="383">
        <f t="shared" si="476"/>
        <v>0</v>
      </c>
      <c r="FOQ221" s="383">
        <f t="shared" si="476"/>
        <v>0</v>
      </c>
      <c r="FOR221" s="383">
        <f t="shared" si="476"/>
        <v>0</v>
      </c>
      <c r="FOS221" s="383">
        <f t="shared" si="476"/>
        <v>0</v>
      </c>
      <c r="FOT221" s="383">
        <f t="shared" si="476"/>
        <v>0</v>
      </c>
      <c r="FOU221" s="383">
        <f t="shared" si="476"/>
        <v>0</v>
      </c>
      <c r="FOV221" s="383">
        <f t="shared" si="476"/>
        <v>0</v>
      </c>
      <c r="FOW221" s="383">
        <f t="shared" si="476"/>
        <v>0</v>
      </c>
      <c r="FOX221" s="383">
        <f t="shared" si="476"/>
        <v>0</v>
      </c>
      <c r="FOY221" s="383">
        <f t="shared" si="476"/>
        <v>0</v>
      </c>
      <c r="FOZ221" s="383">
        <f t="shared" si="476"/>
        <v>0</v>
      </c>
      <c r="FPA221" s="383">
        <f t="shared" si="476"/>
        <v>0</v>
      </c>
      <c r="FPB221" s="383">
        <f t="shared" si="476"/>
        <v>0</v>
      </c>
      <c r="FPC221" s="383">
        <f t="shared" si="476"/>
        <v>0</v>
      </c>
      <c r="FPD221" s="383">
        <f t="shared" si="476"/>
        <v>0</v>
      </c>
      <c r="FPE221" s="383">
        <f t="shared" si="476"/>
        <v>0</v>
      </c>
      <c r="FPF221" s="383">
        <f t="shared" si="476"/>
        <v>0</v>
      </c>
      <c r="FPG221" s="383">
        <f t="shared" si="476"/>
        <v>0</v>
      </c>
      <c r="FPH221" s="383">
        <f t="shared" si="476"/>
        <v>0</v>
      </c>
      <c r="FPI221" s="383">
        <f t="shared" si="476"/>
        <v>0</v>
      </c>
      <c r="FPJ221" s="383">
        <f t="shared" si="476"/>
        <v>0</v>
      </c>
      <c r="FPK221" s="383">
        <f t="shared" ref="FPK221:FRV221" si="477">FPK48+FPK91+FPK135+FPK178</f>
        <v>0</v>
      </c>
      <c r="FPL221" s="383">
        <f t="shared" si="477"/>
        <v>0</v>
      </c>
      <c r="FPM221" s="383">
        <f t="shared" si="477"/>
        <v>0</v>
      </c>
      <c r="FPN221" s="383">
        <f t="shared" si="477"/>
        <v>0</v>
      </c>
      <c r="FPO221" s="383">
        <f t="shared" si="477"/>
        <v>0</v>
      </c>
      <c r="FPP221" s="383">
        <f t="shared" si="477"/>
        <v>0</v>
      </c>
      <c r="FPQ221" s="383">
        <f t="shared" si="477"/>
        <v>0</v>
      </c>
      <c r="FPR221" s="383">
        <f t="shared" si="477"/>
        <v>0</v>
      </c>
      <c r="FPS221" s="383">
        <f t="shared" si="477"/>
        <v>0</v>
      </c>
      <c r="FPT221" s="383">
        <f t="shared" si="477"/>
        <v>0</v>
      </c>
      <c r="FPU221" s="383">
        <f t="shared" si="477"/>
        <v>0</v>
      </c>
      <c r="FPV221" s="383">
        <f t="shared" si="477"/>
        <v>0</v>
      </c>
      <c r="FPW221" s="383">
        <f t="shared" si="477"/>
        <v>0</v>
      </c>
      <c r="FPX221" s="383">
        <f t="shared" si="477"/>
        <v>0</v>
      </c>
      <c r="FPY221" s="383">
        <f t="shared" si="477"/>
        <v>0</v>
      </c>
      <c r="FPZ221" s="383">
        <f t="shared" si="477"/>
        <v>0</v>
      </c>
      <c r="FQA221" s="383">
        <f t="shared" si="477"/>
        <v>0</v>
      </c>
      <c r="FQB221" s="383">
        <f t="shared" si="477"/>
        <v>0</v>
      </c>
      <c r="FQC221" s="383">
        <f t="shared" si="477"/>
        <v>0</v>
      </c>
      <c r="FQD221" s="383">
        <f t="shared" si="477"/>
        <v>0</v>
      </c>
      <c r="FQE221" s="383">
        <f t="shared" si="477"/>
        <v>0</v>
      </c>
      <c r="FQF221" s="383">
        <f t="shared" si="477"/>
        <v>0</v>
      </c>
      <c r="FQG221" s="383">
        <f t="shared" si="477"/>
        <v>0</v>
      </c>
      <c r="FQH221" s="383">
        <f t="shared" si="477"/>
        <v>0</v>
      </c>
      <c r="FQI221" s="383">
        <f t="shared" si="477"/>
        <v>0</v>
      </c>
      <c r="FQJ221" s="383">
        <f t="shared" si="477"/>
        <v>0</v>
      </c>
      <c r="FQK221" s="383">
        <f t="shared" si="477"/>
        <v>0</v>
      </c>
      <c r="FQL221" s="383">
        <f t="shared" si="477"/>
        <v>0</v>
      </c>
      <c r="FQM221" s="383">
        <f t="shared" si="477"/>
        <v>0</v>
      </c>
      <c r="FQN221" s="383">
        <f t="shared" si="477"/>
        <v>0</v>
      </c>
      <c r="FQO221" s="383">
        <f t="shared" si="477"/>
        <v>0</v>
      </c>
      <c r="FQP221" s="383">
        <f t="shared" si="477"/>
        <v>0</v>
      </c>
      <c r="FQQ221" s="383">
        <f t="shared" si="477"/>
        <v>0</v>
      </c>
      <c r="FQR221" s="383">
        <f t="shared" si="477"/>
        <v>0</v>
      </c>
      <c r="FQS221" s="383">
        <f t="shared" si="477"/>
        <v>0</v>
      </c>
      <c r="FQT221" s="383">
        <f t="shared" si="477"/>
        <v>0</v>
      </c>
      <c r="FQU221" s="383">
        <f t="shared" si="477"/>
        <v>0</v>
      </c>
      <c r="FQV221" s="383">
        <f t="shared" si="477"/>
        <v>0</v>
      </c>
      <c r="FQW221" s="383">
        <f t="shared" si="477"/>
        <v>0</v>
      </c>
      <c r="FQX221" s="383">
        <f t="shared" si="477"/>
        <v>0</v>
      </c>
      <c r="FQY221" s="383">
        <f t="shared" si="477"/>
        <v>0</v>
      </c>
      <c r="FQZ221" s="383">
        <f t="shared" si="477"/>
        <v>0</v>
      </c>
      <c r="FRA221" s="383">
        <f t="shared" si="477"/>
        <v>0</v>
      </c>
      <c r="FRB221" s="383">
        <f t="shared" si="477"/>
        <v>0</v>
      </c>
      <c r="FRC221" s="383">
        <f t="shared" si="477"/>
        <v>0</v>
      </c>
      <c r="FRD221" s="383">
        <f t="shared" si="477"/>
        <v>0</v>
      </c>
      <c r="FRE221" s="383">
        <f t="shared" si="477"/>
        <v>0</v>
      </c>
      <c r="FRF221" s="383">
        <f t="shared" si="477"/>
        <v>0</v>
      </c>
      <c r="FRG221" s="383">
        <f t="shared" si="477"/>
        <v>0</v>
      </c>
      <c r="FRH221" s="383">
        <f t="shared" si="477"/>
        <v>0</v>
      </c>
      <c r="FRI221" s="383">
        <f t="shared" si="477"/>
        <v>0</v>
      </c>
      <c r="FRJ221" s="383">
        <f t="shared" si="477"/>
        <v>0</v>
      </c>
      <c r="FRK221" s="383">
        <f t="shared" si="477"/>
        <v>0</v>
      </c>
      <c r="FRL221" s="383">
        <f t="shared" si="477"/>
        <v>0</v>
      </c>
      <c r="FRM221" s="383">
        <f t="shared" si="477"/>
        <v>0</v>
      </c>
      <c r="FRN221" s="383">
        <f t="shared" si="477"/>
        <v>0</v>
      </c>
      <c r="FRO221" s="383">
        <f t="shared" si="477"/>
        <v>0</v>
      </c>
      <c r="FRP221" s="383">
        <f t="shared" si="477"/>
        <v>0</v>
      </c>
      <c r="FRQ221" s="383">
        <f t="shared" si="477"/>
        <v>0</v>
      </c>
      <c r="FRR221" s="383">
        <f t="shared" si="477"/>
        <v>0</v>
      </c>
      <c r="FRS221" s="383">
        <f t="shared" si="477"/>
        <v>0</v>
      </c>
      <c r="FRT221" s="383">
        <f t="shared" si="477"/>
        <v>0</v>
      </c>
      <c r="FRU221" s="383">
        <f t="shared" si="477"/>
        <v>0</v>
      </c>
      <c r="FRV221" s="383">
        <f t="shared" si="477"/>
        <v>0</v>
      </c>
      <c r="FRW221" s="383">
        <f t="shared" ref="FRW221:FUH221" si="478">FRW48+FRW91+FRW135+FRW178</f>
        <v>0</v>
      </c>
      <c r="FRX221" s="383">
        <f t="shared" si="478"/>
        <v>0</v>
      </c>
      <c r="FRY221" s="383">
        <f t="shared" si="478"/>
        <v>0</v>
      </c>
      <c r="FRZ221" s="383">
        <f t="shared" si="478"/>
        <v>0</v>
      </c>
      <c r="FSA221" s="383">
        <f t="shared" si="478"/>
        <v>0</v>
      </c>
      <c r="FSB221" s="383">
        <f t="shared" si="478"/>
        <v>0</v>
      </c>
      <c r="FSC221" s="383">
        <f t="shared" si="478"/>
        <v>0</v>
      </c>
      <c r="FSD221" s="383">
        <f t="shared" si="478"/>
        <v>0</v>
      </c>
      <c r="FSE221" s="383">
        <f t="shared" si="478"/>
        <v>0</v>
      </c>
      <c r="FSF221" s="383">
        <f t="shared" si="478"/>
        <v>0</v>
      </c>
      <c r="FSG221" s="383">
        <f t="shared" si="478"/>
        <v>0</v>
      </c>
      <c r="FSH221" s="383">
        <f t="shared" si="478"/>
        <v>0</v>
      </c>
      <c r="FSI221" s="383">
        <f t="shared" si="478"/>
        <v>0</v>
      </c>
      <c r="FSJ221" s="383">
        <f t="shared" si="478"/>
        <v>0</v>
      </c>
      <c r="FSK221" s="383">
        <f t="shared" si="478"/>
        <v>0</v>
      </c>
      <c r="FSL221" s="383">
        <f t="shared" si="478"/>
        <v>0</v>
      </c>
      <c r="FSM221" s="383">
        <f t="shared" si="478"/>
        <v>0</v>
      </c>
      <c r="FSN221" s="383">
        <f t="shared" si="478"/>
        <v>0</v>
      </c>
      <c r="FSO221" s="383">
        <f t="shared" si="478"/>
        <v>0</v>
      </c>
      <c r="FSP221" s="383">
        <f t="shared" si="478"/>
        <v>0</v>
      </c>
      <c r="FSQ221" s="383">
        <f t="shared" si="478"/>
        <v>0</v>
      </c>
      <c r="FSR221" s="383">
        <f t="shared" si="478"/>
        <v>0</v>
      </c>
      <c r="FSS221" s="383">
        <f t="shared" si="478"/>
        <v>0</v>
      </c>
      <c r="FST221" s="383">
        <f t="shared" si="478"/>
        <v>0</v>
      </c>
      <c r="FSU221" s="383">
        <f t="shared" si="478"/>
        <v>0</v>
      </c>
      <c r="FSV221" s="383">
        <f t="shared" si="478"/>
        <v>0</v>
      </c>
      <c r="FSW221" s="383">
        <f t="shared" si="478"/>
        <v>0</v>
      </c>
      <c r="FSX221" s="383">
        <f t="shared" si="478"/>
        <v>0</v>
      </c>
      <c r="FSY221" s="383">
        <f t="shared" si="478"/>
        <v>0</v>
      </c>
      <c r="FSZ221" s="383">
        <f t="shared" si="478"/>
        <v>0</v>
      </c>
      <c r="FTA221" s="383">
        <f t="shared" si="478"/>
        <v>0</v>
      </c>
      <c r="FTB221" s="383">
        <f t="shared" si="478"/>
        <v>0</v>
      </c>
      <c r="FTC221" s="383">
        <f t="shared" si="478"/>
        <v>0</v>
      </c>
      <c r="FTD221" s="383">
        <f t="shared" si="478"/>
        <v>0</v>
      </c>
      <c r="FTE221" s="383">
        <f t="shared" si="478"/>
        <v>0</v>
      </c>
      <c r="FTF221" s="383">
        <f t="shared" si="478"/>
        <v>0</v>
      </c>
      <c r="FTG221" s="383">
        <f t="shared" si="478"/>
        <v>0</v>
      </c>
      <c r="FTH221" s="383">
        <f t="shared" si="478"/>
        <v>0</v>
      </c>
      <c r="FTI221" s="383">
        <f t="shared" si="478"/>
        <v>0</v>
      </c>
      <c r="FTJ221" s="383">
        <f t="shared" si="478"/>
        <v>0</v>
      </c>
      <c r="FTK221" s="383">
        <f t="shared" si="478"/>
        <v>0</v>
      </c>
      <c r="FTL221" s="383">
        <f t="shared" si="478"/>
        <v>0</v>
      </c>
      <c r="FTM221" s="383">
        <f t="shared" si="478"/>
        <v>0</v>
      </c>
      <c r="FTN221" s="383">
        <f t="shared" si="478"/>
        <v>0</v>
      </c>
      <c r="FTO221" s="383">
        <f t="shared" si="478"/>
        <v>0</v>
      </c>
      <c r="FTP221" s="383">
        <f t="shared" si="478"/>
        <v>0</v>
      </c>
      <c r="FTQ221" s="383">
        <f t="shared" si="478"/>
        <v>0</v>
      </c>
      <c r="FTR221" s="383">
        <f t="shared" si="478"/>
        <v>0</v>
      </c>
      <c r="FTS221" s="383">
        <f t="shared" si="478"/>
        <v>0</v>
      </c>
      <c r="FTT221" s="383">
        <f t="shared" si="478"/>
        <v>0</v>
      </c>
      <c r="FTU221" s="383">
        <f t="shared" si="478"/>
        <v>0</v>
      </c>
      <c r="FTV221" s="383">
        <f t="shared" si="478"/>
        <v>0</v>
      </c>
      <c r="FTW221" s="383">
        <f t="shared" si="478"/>
        <v>0</v>
      </c>
      <c r="FTX221" s="383">
        <f t="shared" si="478"/>
        <v>0</v>
      </c>
      <c r="FTY221" s="383">
        <f t="shared" si="478"/>
        <v>0</v>
      </c>
      <c r="FTZ221" s="383">
        <f t="shared" si="478"/>
        <v>0</v>
      </c>
      <c r="FUA221" s="383">
        <f t="shared" si="478"/>
        <v>0</v>
      </c>
      <c r="FUB221" s="383">
        <f t="shared" si="478"/>
        <v>0</v>
      </c>
      <c r="FUC221" s="383">
        <f t="shared" si="478"/>
        <v>0</v>
      </c>
      <c r="FUD221" s="383">
        <f t="shared" si="478"/>
        <v>0</v>
      </c>
      <c r="FUE221" s="383">
        <f t="shared" si="478"/>
        <v>0</v>
      </c>
      <c r="FUF221" s="383">
        <f t="shared" si="478"/>
        <v>0</v>
      </c>
      <c r="FUG221" s="383">
        <f t="shared" si="478"/>
        <v>0</v>
      </c>
      <c r="FUH221" s="383">
        <f t="shared" si="478"/>
        <v>0</v>
      </c>
      <c r="FUI221" s="383">
        <f t="shared" ref="FUI221:FWT221" si="479">FUI48+FUI91+FUI135+FUI178</f>
        <v>0</v>
      </c>
      <c r="FUJ221" s="383">
        <f t="shared" si="479"/>
        <v>0</v>
      </c>
      <c r="FUK221" s="383">
        <f t="shared" si="479"/>
        <v>0</v>
      </c>
      <c r="FUL221" s="383">
        <f t="shared" si="479"/>
        <v>0</v>
      </c>
      <c r="FUM221" s="383">
        <f t="shared" si="479"/>
        <v>0</v>
      </c>
      <c r="FUN221" s="383">
        <f t="shared" si="479"/>
        <v>0</v>
      </c>
      <c r="FUO221" s="383">
        <f t="shared" si="479"/>
        <v>0</v>
      </c>
      <c r="FUP221" s="383">
        <f t="shared" si="479"/>
        <v>0</v>
      </c>
      <c r="FUQ221" s="383">
        <f t="shared" si="479"/>
        <v>0</v>
      </c>
      <c r="FUR221" s="383">
        <f t="shared" si="479"/>
        <v>0</v>
      </c>
      <c r="FUS221" s="383">
        <f t="shared" si="479"/>
        <v>0</v>
      </c>
      <c r="FUT221" s="383">
        <f t="shared" si="479"/>
        <v>0</v>
      </c>
      <c r="FUU221" s="383">
        <f t="shared" si="479"/>
        <v>0</v>
      </c>
      <c r="FUV221" s="383">
        <f t="shared" si="479"/>
        <v>0</v>
      </c>
      <c r="FUW221" s="383">
        <f t="shared" si="479"/>
        <v>0</v>
      </c>
      <c r="FUX221" s="383">
        <f t="shared" si="479"/>
        <v>0</v>
      </c>
      <c r="FUY221" s="383">
        <f t="shared" si="479"/>
        <v>0</v>
      </c>
      <c r="FUZ221" s="383">
        <f t="shared" si="479"/>
        <v>0</v>
      </c>
      <c r="FVA221" s="383">
        <f t="shared" si="479"/>
        <v>0</v>
      </c>
      <c r="FVB221" s="383">
        <f t="shared" si="479"/>
        <v>0</v>
      </c>
      <c r="FVC221" s="383">
        <f t="shared" si="479"/>
        <v>0</v>
      </c>
      <c r="FVD221" s="383">
        <f t="shared" si="479"/>
        <v>0</v>
      </c>
      <c r="FVE221" s="383">
        <f t="shared" si="479"/>
        <v>0</v>
      </c>
      <c r="FVF221" s="383">
        <f t="shared" si="479"/>
        <v>0</v>
      </c>
      <c r="FVG221" s="383">
        <f t="shared" si="479"/>
        <v>0</v>
      </c>
      <c r="FVH221" s="383">
        <f t="shared" si="479"/>
        <v>0</v>
      </c>
      <c r="FVI221" s="383">
        <f t="shared" si="479"/>
        <v>0</v>
      </c>
      <c r="FVJ221" s="383">
        <f t="shared" si="479"/>
        <v>0</v>
      </c>
      <c r="FVK221" s="383">
        <f t="shared" si="479"/>
        <v>0</v>
      </c>
      <c r="FVL221" s="383">
        <f t="shared" si="479"/>
        <v>0</v>
      </c>
      <c r="FVM221" s="383">
        <f t="shared" si="479"/>
        <v>0</v>
      </c>
      <c r="FVN221" s="383">
        <f t="shared" si="479"/>
        <v>0</v>
      </c>
      <c r="FVO221" s="383">
        <f t="shared" si="479"/>
        <v>0</v>
      </c>
      <c r="FVP221" s="383">
        <f t="shared" si="479"/>
        <v>0</v>
      </c>
      <c r="FVQ221" s="383">
        <f t="shared" si="479"/>
        <v>0</v>
      </c>
      <c r="FVR221" s="383">
        <f t="shared" si="479"/>
        <v>0</v>
      </c>
      <c r="FVS221" s="383">
        <f t="shared" si="479"/>
        <v>0</v>
      </c>
      <c r="FVT221" s="383">
        <f t="shared" si="479"/>
        <v>0</v>
      </c>
      <c r="FVU221" s="383">
        <f t="shared" si="479"/>
        <v>0</v>
      </c>
      <c r="FVV221" s="383">
        <f t="shared" si="479"/>
        <v>0</v>
      </c>
      <c r="FVW221" s="383">
        <f t="shared" si="479"/>
        <v>0</v>
      </c>
      <c r="FVX221" s="383">
        <f t="shared" si="479"/>
        <v>0</v>
      </c>
      <c r="FVY221" s="383">
        <f t="shared" si="479"/>
        <v>0</v>
      </c>
      <c r="FVZ221" s="383">
        <f t="shared" si="479"/>
        <v>0</v>
      </c>
      <c r="FWA221" s="383">
        <f t="shared" si="479"/>
        <v>0</v>
      </c>
      <c r="FWB221" s="383">
        <f t="shared" si="479"/>
        <v>0</v>
      </c>
      <c r="FWC221" s="383">
        <f t="shared" si="479"/>
        <v>0</v>
      </c>
      <c r="FWD221" s="383">
        <f t="shared" si="479"/>
        <v>0</v>
      </c>
      <c r="FWE221" s="383">
        <f t="shared" si="479"/>
        <v>0</v>
      </c>
      <c r="FWF221" s="383">
        <f t="shared" si="479"/>
        <v>0</v>
      </c>
      <c r="FWG221" s="383">
        <f t="shared" si="479"/>
        <v>0</v>
      </c>
      <c r="FWH221" s="383">
        <f t="shared" si="479"/>
        <v>0</v>
      </c>
      <c r="FWI221" s="383">
        <f t="shared" si="479"/>
        <v>0</v>
      </c>
      <c r="FWJ221" s="383">
        <f t="shared" si="479"/>
        <v>0</v>
      </c>
      <c r="FWK221" s="383">
        <f t="shared" si="479"/>
        <v>0</v>
      </c>
      <c r="FWL221" s="383">
        <f t="shared" si="479"/>
        <v>0</v>
      </c>
      <c r="FWM221" s="383">
        <f t="shared" si="479"/>
        <v>0</v>
      </c>
      <c r="FWN221" s="383">
        <f t="shared" si="479"/>
        <v>0</v>
      </c>
      <c r="FWO221" s="383">
        <f t="shared" si="479"/>
        <v>0</v>
      </c>
      <c r="FWP221" s="383">
        <f t="shared" si="479"/>
        <v>0</v>
      </c>
      <c r="FWQ221" s="383">
        <f t="shared" si="479"/>
        <v>0</v>
      </c>
      <c r="FWR221" s="383">
        <f t="shared" si="479"/>
        <v>0</v>
      </c>
      <c r="FWS221" s="383">
        <f t="shared" si="479"/>
        <v>0</v>
      </c>
      <c r="FWT221" s="383">
        <f t="shared" si="479"/>
        <v>0</v>
      </c>
      <c r="FWU221" s="383">
        <f t="shared" ref="FWU221:FZF221" si="480">FWU48+FWU91+FWU135+FWU178</f>
        <v>0</v>
      </c>
      <c r="FWV221" s="383">
        <f t="shared" si="480"/>
        <v>0</v>
      </c>
      <c r="FWW221" s="383">
        <f t="shared" si="480"/>
        <v>0</v>
      </c>
      <c r="FWX221" s="383">
        <f t="shared" si="480"/>
        <v>0</v>
      </c>
      <c r="FWY221" s="383">
        <f t="shared" si="480"/>
        <v>0</v>
      </c>
      <c r="FWZ221" s="383">
        <f t="shared" si="480"/>
        <v>0</v>
      </c>
      <c r="FXA221" s="383">
        <f t="shared" si="480"/>
        <v>0</v>
      </c>
      <c r="FXB221" s="383">
        <f t="shared" si="480"/>
        <v>0</v>
      </c>
      <c r="FXC221" s="383">
        <f t="shared" si="480"/>
        <v>0</v>
      </c>
      <c r="FXD221" s="383">
        <f t="shared" si="480"/>
        <v>0</v>
      </c>
      <c r="FXE221" s="383">
        <f t="shared" si="480"/>
        <v>0</v>
      </c>
      <c r="FXF221" s="383">
        <f t="shared" si="480"/>
        <v>0</v>
      </c>
      <c r="FXG221" s="383">
        <f t="shared" si="480"/>
        <v>0</v>
      </c>
      <c r="FXH221" s="383">
        <f t="shared" si="480"/>
        <v>0</v>
      </c>
      <c r="FXI221" s="383">
        <f t="shared" si="480"/>
        <v>0</v>
      </c>
      <c r="FXJ221" s="383">
        <f t="shared" si="480"/>
        <v>0</v>
      </c>
      <c r="FXK221" s="383">
        <f t="shared" si="480"/>
        <v>0</v>
      </c>
      <c r="FXL221" s="383">
        <f t="shared" si="480"/>
        <v>0</v>
      </c>
      <c r="FXM221" s="383">
        <f t="shared" si="480"/>
        <v>0</v>
      </c>
      <c r="FXN221" s="383">
        <f t="shared" si="480"/>
        <v>0</v>
      </c>
      <c r="FXO221" s="383">
        <f t="shared" si="480"/>
        <v>0</v>
      </c>
      <c r="FXP221" s="383">
        <f t="shared" si="480"/>
        <v>0</v>
      </c>
      <c r="FXQ221" s="383">
        <f t="shared" si="480"/>
        <v>0</v>
      </c>
      <c r="FXR221" s="383">
        <f t="shared" si="480"/>
        <v>0</v>
      </c>
      <c r="FXS221" s="383">
        <f t="shared" si="480"/>
        <v>0</v>
      </c>
      <c r="FXT221" s="383">
        <f t="shared" si="480"/>
        <v>0</v>
      </c>
      <c r="FXU221" s="383">
        <f t="shared" si="480"/>
        <v>0</v>
      </c>
      <c r="FXV221" s="383">
        <f t="shared" si="480"/>
        <v>0</v>
      </c>
      <c r="FXW221" s="383">
        <f t="shared" si="480"/>
        <v>0</v>
      </c>
      <c r="FXX221" s="383">
        <f t="shared" si="480"/>
        <v>0</v>
      </c>
      <c r="FXY221" s="383">
        <f t="shared" si="480"/>
        <v>0</v>
      </c>
      <c r="FXZ221" s="383">
        <f t="shared" si="480"/>
        <v>0</v>
      </c>
      <c r="FYA221" s="383">
        <f t="shared" si="480"/>
        <v>0</v>
      </c>
      <c r="FYB221" s="383">
        <f t="shared" si="480"/>
        <v>0</v>
      </c>
      <c r="FYC221" s="383">
        <f t="shared" si="480"/>
        <v>0</v>
      </c>
      <c r="FYD221" s="383">
        <f t="shared" si="480"/>
        <v>0</v>
      </c>
      <c r="FYE221" s="383">
        <f t="shared" si="480"/>
        <v>0</v>
      </c>
      <c r="FYF221" s="383">
        <f t="shared" si="480"/>
        <v>0</v>
      </c>
      <c r="FYG221" s="383">
        <f t="shared" si="480"/>
        <v>0</v>
      </c>
      <c r="FYH221" s="383">
        <f t="shared" si="480"/>
        <v>0</v>
      </c>
      <c r="FYI221" s="383">
        <f t="shared" si="480"/>
        <v>0</v>
      </c>
      <c r="FYJ221" s="383">
        <f t="shared" si="480"/>
        <v>0</v>
      </c>
      <c r="FYK221" s="383">
        <f t="shared" si="480"/>
        <v>0</v>
      </c>
      <c r="FYL221" s="383">
        <f t="shared" si="480"/>
        <v>0</v>
      </c>
      <c r="FYM221" s="383">
        <f t="shared" si="480"/>
        <v>0</v>
      </c>
      <c r="FYN221" s="383">
        <f t="shared" si="480"/>
        <v>0</v>
      </c>
      <c r="FYO221" s="383">
        <f t="shared" si="480"/>
        <v>0</v>
      </c>
      <c r="FYP221" s="383">
        <f t="shared" si="480"/>
        <v>0</v>
      </c>
      <c r="FYQ221" s="383">
        <f t="shared" si="480"/>
        <v>0</v>
      </c>
      <c r="FYR221" s="383">
        <f t="shared" si="480"/>
        <v>0</v>
      </c>
      <c r="FYS221" s="383">
        <f t="shared" si="480"/>
        <v>0</v>
      </c>
      <c r="FYT221" s="383">
        <f t="shared" si="480"/>
        <v>0</v>
      </c>
      <c r="FYU221" s="383">
        <f t="shared" si="480"/>
        <v>0</v>
      </c>
      <c r="FYV221" s="383">
        <f t="shared" si="480"/>
        <v>0</v>
      </c>
      <c r="FYW221" s="383">
        <f t="shared" si="480"/>
        <v>0</v>
      </c>
      <c r="FYX221" s="383">
        <f t="shared" si="480"/>
        <v>0</v>
      </c>
      <c r="FYY221" s="383">
        <f t="shared" si="480"/>
        <v>0</v>
      </c>
      <c r="FYZ221" s="383">
        <f t="shared" si="480"/>
        <v>0</v>
      </c>
      <c r="FZA221" s="383">
        <f t="shared" si="480"/>
        <v>0</v>
      </c>
      <c r="FZB221" s="383">
        <f t="shared" si="480"/>
        <v>0</v>
      </c>
      <c r="FZC221" s="383">
        <f t="shared" si="480"/>
        <v>0</v>
      </c>
      <c r="FZD221" s="383">
        <f t="shared" si="480"/>
        <v>0</v>
      </c>
      <c r="FZE221" s="383">
        <f t="shared" si="480"/>
        <v>0</v>
      </c>
      <c r="FZF221" s="383">
        <f t="shared" si="480"/>
        <v>0</v>
      </c>
      <c r="FZG221" s="383">
        <f t="shared" ref="FZG221:GBR221" si="481">FZG48+FZG91+FZG135+FZG178</f>
        <v>0</v>
      </c>
      <c r="FZH221" s="383">
        <f t="shared" si="481"/>
        <v>0</v>
      </c>
      <c r="FZI221" s="383">
        <f t="shared" si="481"/>
        <v>0</v>
      </c>
      <c r="FZJ221" s="383">
        <f t="shared" si="481"/>
        <v>0</v>
      </c>
      <c r="FZK221" s="383">
        <f t="shared" si="481"/>
        <v>0</v>
      </c>
      <c r="FZL221" s="383">
        <f t="shared" si="481"/>
        <v>0</v>
      </c>
      <c r="FZM221" s="383">
        <f t="shared" si="481"/>
        <v>0</v>
      </c>
      <c r="FZN221" s="383">
        <f t="shared" si="481"/>
        <v>0</v>
      </c>
      <c r="FZO221" s="383">
        <f t="shared" si="481"/>
        <v>0</v>
      </c>
      <c r="FZP221" s="383">
        <f t="shared" si="481"/>
        <v>0</v>
      </c>
      <c r="FZQ221" s="383">
        <f t="shared" si="481"/>
        <v>0</v>
      </c>
      <c r="FZR221" s="383">
        <f t="shared" si="481"/>
        <v>0</v>
      </c>
      <c r="FZS221" s="383">
        <f t="shared" si="481"/>
        <v>0</v>
      </c>
      <c r="FZT221" s="383">
        <f t="shared" si="481"/>
        <v>0</v>
      </c>
      <c r="FZU221" s="383">
        <f t="shared" si="481"/>
        <v>0</v>
      </c>
      <c r="FZV221" s="383">
        <f t="shared" si="481"/>
        <v>0</v>
      </c>
      <c r="FZW221" s="383">
        <f t="shared" si="481"/>
        <v>0</v>
      </c>
      <c r="FZX221" s="383">
        <f t="shared" si="481"/>
        <v>0</v>
      </c>
      <c r="FZY221" s="383">
        <f t="shared" si="481"/>
        <v>0</v>
      </c>
      <c r="FZZ221" s="383">
        <f t="shared" si="481"/>
        <v>0</v>
      </c>
      <c r="GAA221" s="383">
        <f t="shared" si="481"/>
        <v>0</v>
      </c>
      <c r="GAB221" s="383">
        <f t="shared" si="481"/>
        <v>0</v>
      </c>
      <c r="GAC221" s="383">
        <f t="shared" si="481"/>
        <v>0</v>
      </c>
      <c r="GAD221" s="383">
        <f t="shared" si="481"/>
        <v>0</v>
      </c>
      <c r="GAE221" s="383">
        <f t="shared" si="481"/>
        <v>0</v>
      </c>
      <c r="GAF221" s="383">
        <f t="shared" si="481"/>
        <v>0</v>
      </c>
      <c r="GAG221" s="383">
        <f t="shared" si="481"/>
        <v>0</v>
      </c>
      <c r="GAH221" s="383">
        <f t="shared" si="481"/>
        <v>0</v>
      </c>
      <c r="GAI221" s="383">
        <f t="shared" si="481"/>
        <v>0</v>
      </c>
      <c r="GAJ221" s="383">
        <f t="shared" si="481"/>
        <v>0</v>
      </c>
      <c r="GAK221" s="383">
        <f t="shared" si="481"/>
        <v>0</v>
      </c>
      <c r="GAL221" s="383">
        <f t="shared" si="481"/>
        <v>0</v>
      </c>
      <c r="GAM221" s="383">
        <f t="shared" si="481"/>
        <v>0</v>
      </c>
      <c r="GAN221" s="383">
        <f t="shared" si="481"/>
        <v>0</v>
      </c>
      <c r="GAO221" s="383">
        <f t="shared" si="481"/>
        <v>0</v>
      </c>
      <c r="GAP221" s="383">
        <f t="shared" si="481"/>
        <v>0</v>
      </c>
      <c r="GAQ221" s="383">
        <f t="shared" si="481"/>
        <v>0</v>
      </c>
      <c r="GAR221" s="383">
        <f t="shared" si="481"/>
        <v>0</v>
      </c>
      <c r="GAS221" s="383">
        <f t="shared" si="481"/>
        <v>0</v>
      </c>
      <c r="GAT221" s="383">
        <f t="shared" si="481"/>
        <v>0</v>
      </c>
      <c r="GAU221" s="383">
        <f t="shared" si="481"/>
        <v>0</v>
      </c>
      <c r="GAV221" s="383">
        <f t="shared" si="481"/>
        <v>0</v>
      </c>
      <c r="GAW221" s="383">
        <f t="shared" si="481"/>
        <v>0</v>
      </c>
      <c r="GAX221" s="383">
        <f t="shared" si="481"/>
        <v>0</v>
      </c>
      <c r="GAY221" s="383">
        <f t="shared" si="481"/>
        <v>0</v>
      </c>
      <c r="GAZ221" s="383">
        <f t="shared" si="481"/>
        <v>0</v>
      </c>
      <c r="GBA221" s="383">
        <f t="shared" si="481"/>
        <v>0</v>
      </c>
      <c r="GBB221" s="383">
        <f t="shared" si="481"/>
        <v>0</v>
      </c>
      <c r="GBC221" s="383">
        <f t="shared" si="481"/>
        <v>0</v>
      </c>
      <c r="GBD221" s="383">
        <f t="shared" si="481"/>
        <v>0</v>
      </c>
      <c r="GBE221" s="383">
        <f t="shared" si="481"/>
        <v>0</v>
      </c>
      <c r="GBF221" s="383">
        <f t="shared" si="481"/>
        <v>0</v>
      </c>
      <c r="GBG221" s="383">
        <f t="shared" si="481"/>
        <v>0</v>
      </c>
      <c r="GBH221" s="383">
        <f t="shared" si="481"/>
        <v>0</v>
      </c>
      <c r="GBI221" s="383">
        <f t="shared" si="481"/>
        <v>0</v>
      </c>
      <c r="GBJ221" s="383">
        <f t="shared" si="481"/>
        <v>0</v>
      </c>
      <c r="GBK221" s="383">
        <f t="shared" si="481"/>
        <v>0</v>
      </c>
      <c r="GBL221" s="383">
        <f t="shared" si="481"/>
        <v>0</v>
      </c>
      <c r="GBM221" s="383">
        <f t="shared" si="481"/>
        <v>0</v>
      </c>
      <c r="GBN221" s="383">
        <f t="shared" si="481"/>
        <v>0</v>
      </c>
      <c r="GBO221" s="383">
        <f t="shared" si="481"/>
        <v>0</v>
      </c>
      <c r="GBP221" s="383">
        <f t="shared" si="481"/>
        <v>0</v>
      </c>
      <c r="GBQ221" s="383">
        <f t="shared" si="481"/>
        <v>0</v>
      </c>
      <c r="GBR221" s="383">
        <f t="shared" si="481"/>
        <v>0</v>
      </c>
      <c r="GBS221" s="383">
        <f t="shared" ref="GBS221:GED221" si="482">GBS48+GBS91+GBS135+GBS178</f>
        <v>0</v>
      </c>
      <c r="GBT221" s="383">
        <f t="shared" si="482"/>
        <v>0</v>
      </c>
      <c r="GBU221" s="383">
        <f t="shared" si="482"/>
        <v>0</v>
      </c>
      <c r="GBV221" s="383">
        <f t="shared" si="482"/>
        <v>0</v>
      </c>
      <c r="GBW221" s="383">
        <f t="shared" si="482"/>
        <v>0</v>
      </c>
      <c r="GBX221" s="383">
        <f t="shared" si="482"/>
        <v>0</v>
      </c>
      <c r="GBY221" s="383">
        <f t="shared" si="482"/>
        <v>0</v>
      </c>
      <c r="GBZ221" s="383">
        <f t="shared" si="482"/>
        <v>0</v>
      </c>
      <c r="GCA221" s="383">
        <f t="shared" si="482"/>
        <v>0</v>
      </c>
      <c r="GCB221" s="383">
        <f t="shared" si="482"/>
        <v>0</v>
      </c>
      <c r="GCC221" s="383">
        <f t="shared" si="482"/>
        <v>0</v>
      </c>
      <c r="GCD221" s="383">
        <f t="shared" si="482"/>
        <v>0</v>
      </c>
      <c r="GCE221" s="383">
        <f t="shared" si="482"/>
        <v>0</v>
      </c>
      <c r="GCF221" s="383">
        <f t="shared" si="482"/>
        <v>0</v>
      </c>
      <c r="GCG221" s="383">
        <f t="shared" si="482"/>
        <v>0</v>
      </c>
      <c r="GCH221" s="383">
        <f t="shared" si="482"/>
        <v>0</v>
      </c>
      <c r="GCI221" s="383">
        <f t="shared" si="482"/>
        <v>0</v>
      </c>
      <c r="GCJ221" s="383">
        <f t="shared" si="482"/>
        <v>0</v>
      </c>
      <c r="GCK221" s="383">
        <f t="shared" si="482"/>
        <v>0</v>
      </c>
      <c r="GCL221" s="383">
        <f t="shared" si="482"/>
        <v>0</v>
      </c>
      <c r="GCM221" s="383">
        <f t="shared" si="482"/>
        <v>0</v>
      </c>
      <c r="GCN221" s="383">
        <f t="shared" si="482"/>
        <v>0</v>
      </c>
      <c r="GCO221" s="383">
        <f t="shared" si="482"/>
        <v>0</v>
      </c>
      <c r="GCP221" s="383">
        <f t="shared" si="482"/>
        <v>0</v>
      </c>
      <c r="GCQ221" s="383">
        <f t="shared" si="482"/>
        <v>0</v>
      </c>
      <c r="GCR221" s="383">
        <f t="shared" si="482"/>
        <v>0</v>
      </c>
      <c r="GCS221" s="383">
        <f t="shared" si="482"/>
        <v>0</v>
      </c>
      <c r="GCT221" s="383">
        <f t="shared" si="482"/>
        <v>0</v>
      </c>
      <c r="GCU221" s="383">
        <f t="shared" si="482"/>
        <v>0</v>
      </c>
      <c r="GCV221" s="383">
        <f t="shared" si="482"/>
        <v>0</v>
      </c>
      <c r="GCW221" s="383">
        <f t="shared" si="482"/>
        <v>0</v>
      </c>
      <c r="GCX221" s="383">
        <f t="shared" si="482"/>
        <v>0</v>
      </c>
      <c r="GCY221" s="383">
        <f t="shared" si="482"/>
        <v>0</v>
      </c>
      <c r="GCZ221" s="383">
        <f t="shared" si="482"/>
        <v>0</v>
      </c>
      <c r="GDA221" s="383">
        <f t="shared" si="482"/>
        <v>0</v>
      </c>
      <c r="GDB221" s="383">
        <f t="shared" si="482"/>
        <v>0</v>
      </c>
      <c r="GDC221" s="383">
        <f t="shared" si="482"/>
        <v>0</v>
      </c>
      <c r="GDD221" s="383">
        <f t="shared" si="482"/>
        <v>0</v>
      </c>
      <c r="GDE221" s="383">
        <f t="shared" si="482"/>
        <v>0</v>
      </c>
      <c r="GDF221" s="383">
        <f t="shared" si="482"/>
        <v>0</v>
      </c>
      <c r="GDG221" s="383">
        <f t="shared" si="482"/>
        <v>0</v>
      </c>
      <c r="GDH221" s="383">
        <f t="shared" si="482"/>
        <v>0</v>
      </c>
      <c r="GDI221" s="383">
        <f t="shared" si="482"/>
        <v>0</v>
      </c>
      <c r="GDJ221" s="383">
        <f t="shared" si="482"/>
        <v>0</v>
      </c>
      <c r="GDK221" s="383">
        <f t="shared" si="482"/>
        <v>0</v>
      </c>
      <c r="GDL221" s="383">
        <f t="shared" si="482"/>
        <v>0</v>
      </c>
      <c r="GDM221" s="383">
        <f t="shared" si="482"/>
        <v>0</v>
      </c>
      <c r="GDN221" s="383">
        <f t="shared" si="482"/>
        <v>0</v>
      </c>
      <c r="GDO221" s="383">
        <f t="shared" si="482"/>
        <v>0</v>
      </c>
      <c r="GDP221" s="383">
        <f t="shared" si="482"/>
        <v>0</v>
      </c>
      <c r="GDQ221" s="383">
        <f t="shared" si="482"/>
        <v>0</v>
      </c>
      <c r="GDR221" s="383">
        <f t="shared" si="482"/>
        <v>0</v>
      </c>
      <c r="GDS221" s="383">
        <f t="shared" si="482"/>
        <v>0</v>
      </c>
      <c r="GDT221" s="383">
        <f t="shared" si="482"/>
        <v>0</v>
      </c>
      <c r="GDU221" s="383">
        <f t="shared" si="482"/>
        <v>0</v>
      </c>
      <c r="GDV221" s="383">
        <f t="shared" si="482"/>
        <v>0</v>
      </c>
      <c r="GDW221" s="383">
        <f t="shared" si="482"/>
        <v>0</v>
      </c>
      <c r="GDX221" s="383">
        <f t="shared" si="482"/>
        <v>0</v>
      </c>
      <c r="GDY221" s="383">
        <f t="shared" si="482"/>
        <v>0</v>
      </c>
      <c r="GDZ221" s="383">
        <f t="shared" si="482"/>
        <v>0</v>
      </c>
      <c r="GEA221" s="383">
        <f t="shared" si="482"/>
        <v>0</v>
      </c>
      <c r="GEB221" s="383">
        <f t="shared" si="482"/>
        <v>0</v>
      </c>
      <c r="GEC221" s="383">
        <f t="shared" si="482"/>
        <v>0</v>
      </c>
      <c r="GED221" s="383">
        <f t="shared" si="482"/>
        <v>0</v>
      </c>
      <c r="GEE221" s="383">
        <f t="shared" ref="GEE221:GGP221" si="483">GEE48+GEE91+GEE135+GEE178</f>
        <v>0</v>
      </c>
      <c r="GEF221" s="383">
        <f t="shared" si="483"/>
        <v>0</v>
      </c>
      <c r="GEG221" s="383">
        <f t="shared" si="483"/>
        <v>0</v>
      </c>
      <c r="GEH221" s="383">
        <f t="shared" si="483"/>
        <v>0</v>
      </c>
      <c r="GEI221" s="383">
        <f t="shared" si="483"/>
        <v>0</v>
      </c>
      <c r="GEJ221" s="383">
        <f t="shared" si="483"/>
        <v>0</v>
      </c>
      <c r="GEK221" s="383">
        <f t="shared" si="483"/>
        <v>0</v>
      </c>
      <c r="GEL221" s="383">
        <f t="shared" si="483"/>
        <v>0</v>
      </c>
      <c r="GEM221" s="383">
        <f t="shared" si="483"/>
        <v>0</v>
      </c>
      <c r="GEN221" s="383">
        <f t="shared" si="483"/>
        <v>0</v>
      </c>
      <c r="GEO221" s="383">
        <f t="shared" si="483"/>
        <v>0</v>
      </c>
      <c r="GEP221" s="383">
        <f t="shared" si="483"/>
        <v>0</v>
      </c>
      <c r="GEQ221" s="383">
        <f t="shared" si="483"/>
        <v>0</v>
      </c>
      <c r="GER221" s="383">
        <f t="shared" si="483"/>
        <v>0</v>
      </c>
      <c r="GES221" s="383">
        <f t="shared" si="483"/>
        <v>0</v>
      </c>
      <c r="GET221" s="383">
        <f t="shared" si="483"/>
        <v>0</v>
      </c>
      <c r="GEU221" s="383">
        <f t="shared" si="483"/>
        <v>0</v>
      </c>
      <c r="GEV221" s="383">
        <f t="shared" si="483"/>
        <v>0</v>
      </c>
      <c r="GEW221" s="383">
        <f t="shared" si="483"/>
        <v>0</v>
      </c>
      <c r="GEX221" s="383">
        <f t="shared" si="483"/>
        <v>0</v>
      </c>
      <c r="GEY221" s="383">
        <f t="shared" si="483"/>
        <v>0</v>
      </c>
      <c r="GEZ221" s="383">
        <f t="shared" si="483"/>
        <v>0</v>
      </c>
      <c r="GFA221" s="383">
        <f t="shared" si="483"/>
        <v>0</v>
      </c>
      <c r="GFB221" s="383">
        <f t="shared" si="483"/>
        <v>0</v>
      </c>
      <c r="GFC221" s="383">
        <f t="shared" si="483"/>
        <v>0</v>
      </c>
      <c r="GFD221" s="383">
        <f t="shared" si="483"/>
        <v>0</v>
      </c>
      <c r="GFE221" s="383">
        <f t="shared" si="483"/>
        <v>0</v>
      </c>
      <c r="GFF221" s="383">
        <f t="shared" si="483"/>
        <v>0</v>
      </c>
      <c r="GFG221" s="383">
        <f t="shared" si="483"/>
        <v>0</v>
      </c>
      <c r="GFH221" s="383">
        <f t="shared" si="483"/>
        <v>0</v>
      </c>
      <c r="GFI221" s="383">
        <f t="shared" si="483"/>
        <v>0</v>
      </c>
      <c r="GFJ221" s="383">
        <f t="shared" si="483"/>
        <v>0</v>
      </c>
      <c r="GFK221" s="383">
        <f t="shared" si="483"/>
        <v>0</v>
      </c>
      <c r="GFL221" s="383">
        <f t="shared" si="483"/>
        <v>0</v>
      </c>
      <c r="GFM221" s="383">
        <f t="shared" si="483"/>
        <v>0</v>
      </c>
      <c r="GFN221" s="383">
        <f t="shared" si="483"/>
        <v>0</v>
      </c>
      <c r="GFO221" s="383">
        <f t="shared" si="483"/>
        <v>0</v>
      </c>
      <c r="GFP221" s="383">
        <f t="shared" si="483"/>
        <v>0</v>
      </c>
      <c r="GFQ221" s="383">
        <f t="shared" si="483"/>
        <v>0</v>
      </c>
      <c r="GFR221" s="383">
        <f t="shared" si="483"/>
        <v>0</v>
      </c>
      <c r="GFS221" s="383">
        <f t="shared" si="483"/>
        <v>0</v>
      </c>
      <c r="GFT221" s="383">
        <f t="shared" si="483"/>
        <v>0</v>
      </c>
      <c r="GFU221" s="383">
        <f t="shared" si="483"/>
        <v>0</v>
      </c>
      <c r="GFV221" s="383">
        <f t="shared" si="483"/>
        <v>0</v>
      </c>
      <c r="GFW221" s="383">
        <f t="shared" si="483"/>
        <v>0</v>
      </c>
      <c r="GFX221" s="383">
        <f t="shared" si="483"/>
        <v>0</v>
      </c>
      <c r="GFY221" s="383">
        <f t="shared" si="483"/>
        <v>0</v>
      </c>
      <c r="GFZ221" s="383">
        <f t="shared" si="483"/>
        <v>0</v>
      </c>
      <c r="GGA221" s="383">
        <f t="shared" si="483"/>
        <v>0</v>
      </c>
      <c r="GGB221" s="383">
        <f t="shared" si="483"/>
        <v>0</v>
      </c>
      <c r="GGC221" s="383">
        <f t="shared" si="483"/>
        <v>0</v>
      </c>
      <c r="GGD221" s="383">
        <f t="shared" si="483"/>
        <v>0</v>
      </c>
      <c r="GGE221" s="383">
        <f t="shared" si="483"/>
        <v>0</v>
      </c>
      <c r="GGF221" s="383">
        <f t="shared" si="483"/>
        <v>0</v>
      </c>
      <c r="GGG221" s="383">
        <f t="shared" si="483"/>
        <v>0</v>
      </c>
      <c r="GGH221" s="383">
        <f t="shared" si="483"/>
        <v>0</v>
      </c>
      <c r="GGI221" s="383">
        <f t="shared" si="483"/>
        <v>0</v>
      </c>
      <c r="GGJ221" s="383">
        <f t="shared" si="483"/>
        <v>0</v>
      </c>
      <c r="GGK221" s="383">
        <f t="shared" si="483"/>
        <v>0</v>
      </c>
      <c r="GGL221" s="383">
        <f t="shared" si="483"/>
        <v>0</v>
      </c>
      <c r="GGM221" s="383">
        <f t="shared" si="483"/>
        <v>0</v>
      </c>
      <c r="GGN221" s="383">
        <f t="shared" si="483"/>
        <v>0</v>
      </c>
      <c r="GGO221" s="383">
        <f t="shared" si="483"/>
        <v>0</v>
      </c>
      <c r="GGP221" s="383">
        <f t="shared" si="483"/>
        <v>0</v>
      </c>
      <c r="GGQ221" s="383">
        <f t="shared" ref="GGQ221:GJB221" si="484">GGQ48+GGQ91+GGQ135+GGQ178</f>
        <v>0</v>
      </c>
      <c r="GGR221" s="383">
        <f t="shared" si="484"/>
        <v>0</v>
      </c>
      <c r="GGS221" s="383">
        <f t="shared" si="484"/>
        <v>0</v>
      </c>
      <c r="GGT221" s="383">
        <f t="shared" si="484"/>
        <v>0</v>
      </c>
      <c r="GGU221" s="383">
        <f t="shared" si="484"/>
        <v>0</v>
      </c>
      <c r="GGV221" s="383">
        <f t="shared" si="484"/>
        <v>0</v>
      </c>
      <c r="GGW221" s="383">
        <f t="shared" si="484"/>
        <v>0</v>
      </c>
      <c r="GGX221" s="383">
        <f t="shared" si="484"/>
        <v>0</v>
      </c>
      <c r="GGY221" s="383">
        <f t="shared" si="484"/>
        <v>0</v>
      </c>
      <c r="GGZ221" s="383">
        <f t="shared" si="484"/>
        <v>0</v>
      </c>
      <c r="GHA221" s="383">
        <f t="shared" si="484"/>
        <v>0</v>
      </c>
      <c r="GHB221" s="383">
        <f t="shared" si="484"/>
        <v>0</v>
      </c>
      <c r="GHC221" s="383">
        <f t="shared" si="484"/>
        <v>0</v>
      </c>
      <c r="GHD221" s="383">
        <f t="shared" si="484"/>
        <v>0</v>
      </c>
      <c r="GHE221" s="383">
        <f t="shared" si="484"/>
        <v>0</v>
      </c>
      <c r="GHF221" s="383">
        <f t="shared" si="484"/>
        <v>0</v>
      </c>
      <c r="GHG221" s="383">
        <f t="shared" si="484"/>
        <v>0</v>
      </c>
      <c r="GHH221" s="383">
        <f t="shared" si="484"/>
        <v>0</v>
      </c>
      <c r="GHI221" s="383">
        <f t="shared" si="484"/>
        <v>0</v>
      </c>
      <c r="GHJ221" s="383">
        <f t="shared" si="484"/>
        <v>0</v>
      </c>
      <c r="GHK221" s="383">
        <f t="shared" si="484"/>
        <v>0</v>
      </c>
      <c r="GHL221" s="383">
        <f t="shared" si="484"/>
        <v>0</v>
      </c>
      <c r="GHM221" s="383">
        <f t="shared" si="484"/>
        <v>0</v>
      </c>
      <c r="GHN221" s="383">
        <f t="shared" si="484"/>
        <v>0</v>
      </c>
      <c r="GHO221" s="383">
        <f t="shared" si="484"/>
        <v>0</v>
      </c>
      <c r="GHP221" s="383">
        <f t="shared" si="484"/>
        <v>0</v>
      </c>
      <c r="GHQ221" s="383">
        <f t="shared" si="484"/>
        <v>0</v>
      </c>
      <c r="GHR221" s="383">
        <f t="shared" si="484"/>
        <v>0</v>
      </c>
      <c r="GHS221" s="383">
        <f t="shared" si="484"/>
        <v>0</v>
      </c>
      <c r="GHT221" s="383">
        <f t="shared" si="484"/>
        <v>0</v>
      </c>
      <c r="GHU221" s="383">
        <f t="shared" si="484"/>
        <v>0</v>
      </c>
      <c r="GHV221" s="383">
        <f t="shared" si="484"/>
        <v>0</v>
      </c>
      <c r="GHW221" s="383">
        <f t="shared" si="484"/>
        <v>0</v>
      </c>
      <c r="GHX221" s="383">
        <f t="shared" si="484"/>
        <v>0</v>
      </c>
      <c r="GHY221" s="383">
        <f t="shared" si="484"/>
        <v>0</v>
      </c>
      <c r="GHZ221" s="383">
        <f t="shared" si="484"/>
        <v>0</v>
      </c>
      <c r="GIA221" s="383">
        <f t="shared" si="484"/>
        <v>0</v>
      </c>
      <c r="GIB221" s="383">
        <f t="shared" si="484"/>
        <v>0</v>
      </c>
      <c r="GIC221" s="383">
        <f t="shared" si="484"/>
        <v>0</v>
      </c>
      <c r="GID221" s="383">
        <f t="shared" si="484"/>
        <v>0</v>
      </c>
      <c r="GIE221" s="383">
        <f t="shared" si="484"/>
        <v>0</v>
      </c>
      <c r="GIF221" s="383">
        <f t="shared" si="484"/>
        <v>0</v>
      </c>
      <c r="GIG221" s="383">
        <f t="shared" si="484"/>
        <v>0</v>
      </c>
      <c r="GIH221" s="383">
        <f t="shared" si="484"/>
        <v>0</v>
      </c>
      <c r="GII221" s="383">
        <f t="shared" si="484"/>
        <v>0</v>
      </c>
      <c r="GIJ221" s="383">
        <f t="shared" si="484"/>
        <v>0</v>
      </c>
      <c r="GIK221" s="383">
        <f t="shared" si="484"/>
        <v>0</v>
      </c>
      <c r="GIL221" s="383">
        <f t="shared" si="484"/>
        <v>0</v>
      </c>
      <c r="GIM221" s="383">
        <f t="shared" si="484"/>
        <v>0</v>
      </c>
      <c r="GIN221" s="383">
        <f t="shared" si="484"/>
        <v>0</v>
      </c>
      <c r="GIO221" s="383">
        <f t="shared" si="484"/>
        <v>0</v>
      </c>
      <c r="GIP221" s="383">
        <f t="shared" si="484"/>
        <v>0</v>
      </c>
      <c r="GIQ221" s="383">
        <f t="shared" si="484"/>
        <v>0</v>
      </c>
      <c r="GIR221" s="383">
        <f t="shared" si="484"/>
        <v>0</v>
      </c>
      <c r="GIS221" s="383">
        <f t="shared" si="484"/>
        <v>0</v>
      </c>
      <c r="GIT221" s="383">
        <f t="shared" si="484"/>
        <v>0</v>
      </c>
      <c r="GIU221" s="383">
        <f t="shared" si="484"/>
        <v>0</v>
      </c>
      <c r="GIV221" s="383">
        <f t="shared" si="484"/>
        <v>0</v>
      </c>
      <c r="GIW221" s="383">
        <f t="shared" si="484"/>
        <v>0</v>
      </c>
      <c r="GIX221" s="383">
        <f t="shared" si="484"/>
        <v>0</v>
      </c>
      <c r="GIY221" s="383">
        <f t="shared" si="484"/>
        <v>0</v>
      </c>
      <c r="GIZ221" s="383">
        <f t="shared" si="484"/>
        <v>0</v>
      </c>
      <c r="GJA221" s="383">
        <f t="shared" si="484"/>
        <v>0</v>
      </c>
      <c r="GJB221" s="383">
        <f t="shared" si="484"/>
        <v>0</v>
      </c>
      <c r="GJC221" s="383">
        <f t="shared" ref="GJC221:GLN221" si="485">GJC48+GJC91+GJC135+GJC178</f>
        <v>0</v>
      </c>
      <c r="GJD221" s="383">
        <f t="shared" si="485"/>
        <v>0</v>
      </c>
      <c r="GJE221" s="383">
        <f t="shared" si="485"/>
        <v>0</v>
      </c>
      <c r="GJF221" s="383">
        <f t="shared" si="485"/>
        <v>0</v>
      </c>
      <c r="GJG221" s="383">
        <f t="shared" si="485"/>
        <v>0</v>
      </c>
      <c r="GJH221" s="383">
        <f t="shared" si="485"/>
        <v>0</v>
      </c>
      <c r="GJI221" s="383">
        <f t="shared" si="485"/>
        <v>0</v>
      </c>
      <c r="GJJ221" s="383">
        <f t="shared" si="485"/>
        <v>0</v>
      </c>
      <c r="GJK221" s="383">
        <f t="shared" si="485"/>
        <v>0</v>
      </c>
      <c r="GJL221" s="383">
        <f t="shared" si="485"/>
        <v>0</v>
      </c>
      <c r="GJM221" s="383">
        <f t="shared" si="485"/>
        <v>0</v>
      </c>
      <c r="GJN221" s="383">
        <f t="shared" si="485"/>
        <v>0</v>
      </c>
      <c r="GJO221" s="383">
        <f t="shared" si="485"/>
        <v>0</v>
      </c>
      <c r="GJP221" s="383">
        <f t="shared" si="485"/>
        <v>0</v>
      </c>
      <c r="GJQ221" s="383">
        <f t="shared" si="485"/>
        <v>0</v>
      </c>
      <c r="GJR221" s="383">
        <f t="shared" si="485"/>
        <v>0</v>
      </c>
      <c r="GJS221" s="383">
        <f t="shared" si="485"/>
        <v>0</v>
      </c>
      <c r="GJT221" s="383">
        <f t="shared" si="485"/>
        <v>0</v>
      </c>
      <c r="GJU221" s="383">
        <f t="shared" si="485"/>
        <v>0</v>
      </c>
      <c r="GJV221" s="383">
        <f t="shared" si="485"/>
        <v>0</v>
      </c>
      <c r="GJW221" s="383">
        <f t="shared" si="485"/>
        <v>0</v>
      </c>
      <c r="GJX221" s="383">
        <f t="shared" si="485"/>
        <v>0</v>
      </c>
      <c r="GJY221" s="383">
        <f t="shared" si="485"/>
        <v>0</v>
      </c>
      <c r="GJZ221" s="383">
        <f t="shared" si="485"/>
        <v>0</v>
      </c>
      <c r="GKA221" s="383">
        <f t="shared" si="485"/>
        <v>0</v>
      </c>
      <c r="GKB221" s="383">
        <f t="shared" si="485"/>
        <v>0</v>
      </c>
      <c r="GKC221" s="383">
        <f t="shared" si="485"/>
        <v>0</v>
      </c>
      <c r="GKD221" s="383">
        <f t="shared" si="485"/>
        <v>0</v>
      </c>
      <c r="GKE221" s="383">
        <f t="shared" si="485"/>
        <v>0</v>
      </c>
      <c r="GKF221" s="383">
        <f t="shared" si="485"/>
        <v>0</v>
      </c>
      <c r="GKG221" s="383">
        <f t="shared" si="485"/>
        <v>0</v>
      </c>
      <c r="GKH221" s="383">
        <f t="shared" si="485"/>
        <v>0</v>
      </c>
      <c r="GKI221" s="383">
        <f t="shared" si="485"/>
        <v>0</v>
      </c>
      <c r="GKJ221" s="383">
        <f t="shared" si="485"/>
        <v>0</v>
      </c>
      <c r="GKK221" s="383">
        <f t="shared" si="485"/>
        <v>0</v>
      </c>
      <c r="GKL221" s="383">
        <f t="shared" si="485"/>
        <v>0</v>
      </c>
      <c r="GKM221" s="383">
        <f t="shared" si="485"/>
        <v>0</v>
      </c>
      <c r="GKN221" s="383">
        <f t="shared" si="485"/>
        <v>0</v>
      </c>
      <c r="GKO221" s="383">
        <f t="shared" si="485"/>
        <v>0</v>
      </c>
      <c r="GKP221" s="383">
        <f t="shared" si="485"/>
        <v>0</v>
      </c>
      <c r="GKQ221" s="383">
        <f t="shared" si="485"/>
        <v>0</v>
      </c>
      <c r="GKR221" s="383">
        <f t="shared" si="485"/>
        <v>0</v>
      </c>
      <c r="GKS221" s="383">
        <f t="shared" si="485"/>
        <v>0</v>
      </c>
      <c r="GKT221" s="383">
        <f t="shared" si="485"/>
        <v>0</v>
      </c>
      <c r="GKU221" s="383">
        <f t="shared" si="485"/>
        <v>0</v>
      </c>
      <c r="GKV221" s="383">
        <f t="shared" si="485"/>
        <v>0</v>
      </c>
      <c r="GKW221" s="383">
        <f t="shared" si="485"/>
        <v>0</v>
      </c>
      <c r="GKX221" s="383">
        <f t="shared" si="485"/>
        <v>0</v>
      </c>
      <c r="GKY221" s="383">
        <f t="shared" si="485"/>
        <v>0</v>
      </c>
      <c r="GKZ221" s="383">
        <f t="shared" si="485"/>
        <v>0</v>
      </c>
      <c r="GLA221" s="383">
        <f t="shared" si="485"/>
        <v>0</v>
      </c>
      <c r="GLB221" s="383">
        <f t="shared" si="485"/>
        <v>0</v>
      </c>
      <c r="GLC221" s="383">
        <f t="shared" si="485"/>
        <v>0</v>
      </c>
      <c r="GLD221" s="383">
        <f t="shared" si="485"/>
        <v>0</v>
      </c>
      <c r="GLE221" s="383">
        <f t="shared" si="485"/>
        <v>0</v>
      </c>
      <c r="GLF221" s="383">
        <f t="shared" si="485"/>
        <v>0</v>
      </c>
      <c r="GLG221" s="383">
        <f t="shared" si="485"/>
        <v>0</v>
      </c>
      <c r="GLH221" s="383">
        <f t="shared" si="485"/>
        <v>0</v>
      </c>
      <c r="GLI221" s="383">
        <f t="shared" si="485"/>
        <v>0</v>
      </c>
      <c r="GLJ221" s="383">
        <f t="shared" si="485"/>
        <v>0</v>
      </c>
      <c r="GLK221" s="383">
        <f t="shared" si="485"/>
        <v>0</v>
      </c>
      <c r="GLL221" s="383">
        <f t="shared" si="485"/>
        <v>0</v>
      </c>
      <c r="GLM221" s="383">
        <f t="shared" si="485"/>
        <v>0</v>
      </c>
      <c r="GLN221" s="383">
        <f t="shared" si="485"/>
        <v>0</v>
      </c>
      <c r="GLO221" s="383">
        <f t="shared" ref="GLO221:GNZ221" si="486">GLO48+GLO91+GLO135+GLO178</f>
        <v>0</v>
      </c>
      <c r="GLP221" s="383">
        <f t="shared" si="486"/>
        <v>0</v>
      </c>
      <c r="GLQ221" s="383">
        <f t="shared" si="486"/>
        <v>0</v>
      </c>
      <c r="GLR221" s="383">
        <f t="shared" si="486"/>
        <v>0</v>
      </c>
      <c r="GLS221" s="383">
        <f t="shared" si="486"/>
        <v>0</v>
      </c>
      <c r="GLT221" s="383">
        <f t="shared" si="486"/>
        <v>0</v>
      </c>
      <c r="GLU221" s="383">
        <f t="shared" si="486"/>
        <v>0</v>
      </c>
      <c r="GLV221" s="383">
        <f t="shared" si="486"/>
        <v>0</v>
      </c>
      <c r="GLW221" s="383">
        <f t="shared" si="486"/>
        <v>0</v>
      </c>
      <c r="GLX221" s="383">
        <f t="shared" si="486"/>
        <v>0</v>
      </c>
      <c r="GLY221" s="383">
        <f t="shared" si="486"/>
        <v>0</v>
      </c>
      <c r="GLZ221" s="383">
        <f t="shared" si="486"/>
        <v>0</v>
      </c>
      <c r="GMA221" s="383">
        <f t="shared" si="486"/>
        <v>0</v>
      </c>
      <c r="GMB221" s="383">
        <f t="shared" si="486"/>
        <v>0</v>
      </c>
      <c r="GMC221" s="383">
        <f t="shared" si="486"/>
        <v>0</v>
      </c>
      <c r="GMD221" s="383">
        <f t="shared" si="486"/>
        <v>0</v>
      </c>
      <c r="GME221" s="383">
        <f t="shared" si="486"/>
        <v>0</v>
      </c>
      <c r="GMF221" s="383">
        <f t="shared" si="486"/>
        <v>0</v>
      </c>
      <c r="GMG221" s="383">
        <f t="shared" si="486"/>
        <v>0</v>
      </c>
      <c r="GMH221" s="383">
        <f t="shared" si="486"/>
        <v>0</v>
      </c>
      <c r="GMI221" s="383">
        <f t="shared" si="486"/>
        <v>0</v>
      </c>
      <c r="GMJ221" s="383">
        <f t="shared" si="486"/>
        <v>0</v>
      </c>
      <c r="GMK221" s="383">
        <f t="shared" si="486"/>
        <v>0</v>
      </c>
      <c r="GML221" s="383">
        <f t="shared" si="486"/>
        <v>0</v>
      </c>
      <c r="GMM221" s="383">
        <f t="shared" si="486"/>
        <v>0</v>
      </c>
      <c r="GMN221" s="383">
        <f t="shared" si="486"/>
        <v>0</v>
      </c>
      <c r="GMO221" s="383">
        <f t="shared" si="486"/>
        <v>0</v>
      </c>
      <c r="GMP221" s="383">
        <f t="shared" si="486"/>
        <v>0</v>
      </c>
      <c r="GMQ221" s="383">
        <f t="shared" si="486"/>
        <v>0</v>
      </c>
      <c r="GMR221" s="383">
        <f t="shared" si="486"/>
        <v>0</v>
      </c>
      <c r="GMS221" s="383">
        <f t="shared" si="486"/>
        <v>0</v>
      </c>
      <c r="GMT221" s="383">
        <f t="shared" si="486"/>
        <v>0</v>
      </c>
      <c r="GMU221" s="383">
        <f t="shared" si="486"/>
        <v>0</v>
      </c>
      <c r="GMV221" s="383">
        <f t="shared" si="486"/>
        <v>0</v>
      </c>
      <c r="GMW221" s="383">
        <f t="shared" si="486"/>
        <v>0</v>
      </c>
      <c r="GMX221" s="383">
        <f t="shared" si="486"/>
        <v>0</v>
      </c>
      <c r="GMY221" s="383">
        <f t="shared" si="486"/>
        <v>0</v>
      </c>
      <c r="GMZ221" s="383">
        <f t="shared" si="486"/>
        <v>0</v>
      </c>
      <c r="GNA221" s="383">
        <f t="shared" si="486"/>
        <v>0</v>
      </c>
      <c r="GNB221" s="383">
        <f t="shared" si="486"/>
        <v>0</v>
      </c>
      <c r="GNC221" s="383">
        <f t="shared" si="486"/>
        <v>0</v>
      </c>
      <c r="GND221" s="383">
        <f t="shared" si="486"/>
        <v>0</v>
      </c>
      <c r="GNE221" s="383">
        <f t="shared" si="486"/>
        <v>0</v>
      </c>
      <c r="GNF221" s="383">
        <f t="shared" si="486"/>
        <v>0</v>
      </c>
      <c r="GNG221" s="383">
        <f t="shared" si="486"/>
        <v>0</v>
      </c>
      <c r="GNH221" s="383">
        <f t="shared" si="486"/>
        <v>0</v>
      </c>
      <c r="GNI221" s="383">
        <f t="shared" si="486"/>
        <v>0</v>
      </c>
      <c r="GNJ221" s="383">
        <f t="shared" si="486"/>
        <v>0</v>
      </c>
      <c r="GNK221" s="383">
        <f t="shared" si="486"/>
        <v>0</v>
      </c>
      <c r="GNL221" s="383">
        <f t="shared" si="486"/>
        <v>0</v>
      </c>
      <c r="GNM221" s="383">
        <f t="shared" si="486"/>
        <v>0</v>
      </c>
      <c r="GNN221" s="383">
        <f t="shared" si="486"/>
        <v>0</v>
      </c>
      <c r="GNO221" s="383">
        <f t="shared" si="486"/>
        <v>0</v>
      </c>
      <c r="GNP221" s="383">
        <f t="shared" si="486"/>
        <v>0</v>
      </c>
      <c r="GNQ221" s="383">
        <f t="shared" si="486"/>
        <v>0</v>
      </c>
      <c r="GNR221" s="383">
        <f t="shared" si="486"/>
        <v>0</v>
      </c>
      <c r="GNS221" s="383">
        <f t="shared" si="486"/>
        <v>0</v>
      </c>
      <c r="GNT221" s="383">
        <f t="shared" si="486"/>
        <v>0</v>
      </c>
      <c r="GNU221" s="383">
        <f t="shared" si="486"/>
        <v>0</v>
      </c>
      <c r="GNV221" s="383">
        <f t="shared" si="486"/>
        <v>0</v>
      </c>
      <c r="GNW221" s="383">
        <f t="shared" si="486"/>
        <v>0</v>
      </c>
      <c r="GNX221" s="383">
        <f t="shared" si="486"/>
        <v>0</v>
      </c>
      <c r="GNY221" s="383">
        <f t="shared" si="486"/>
        <v>0</v>
      </c>
      <c r="GNZ221" s="383">
        <f t="shared" si="486"/>
        <v>0</v>
      </c>
      <c r="GOA221" s="383">
        <f t="shared" ref="GOA221:GQL221" si="487">GOA48+GOA91+GOA135+GOA178</f>
        <v>0</v>
      </c>
      <c r="GOB221" s="383">
        <f t="shared" si="487"/>
        <v>0</v>
      </c>
      <c r="GOC221" s="383">
        <f t="shared" si="487"/>
        <v>0</v>
      </c>
      <c r="GOD221" s="383">
        <f t="shared" si="487"/>
        <v>0</v>
      </c>
      <c r="GOE221" s="383">
        <f t="shared" si="487"/>
        <v>0</v>
      </c>
      <c r="GOF221" s="383">
        <f t="shared" si="487"/>
        <v>0</v>
      </c>
      <c r="GOG221" s="383">
        <f t="shared" si="487"/>
        <v>0</v>
      </c>
      <c r="GOH221" s="383">
        <f t="shared" si="487"/>
        <v>0</v>
      </c>
      <c r="GOI221" s="383">
        <f t="shared" si="487"/>
        <v>0</v>
      </c>
      <c r="GOJ221" s="383">
        <f t="shared" si="487"/>
        <v>0</v>
      </c>
      <c r="GOK221" s="383">
        <f t="shared" si="487"/>
        <v>0</v>
      </c>
      <c r="GOL221" s="383">
        <f t="shared" si="487"/>
        <v>0</v>
      </c>
      <c r="GOM221" s="383">
        <f t="shared" si="487"/>
        <v>0</v>
      </c>
      <c r="GON221" s="383">
        <f t="shared" si="487"/>
        <v>0</v>
      </c>
      <c r="GOO221" s="383">
        <f t="shared" si="487"/>
        <v>0</v>
      </c>
      <c r="GOP221" s="383">
        <f t="shared" si="487"/>
        <v>0</v>
      </c>
      <c r="GOQ221" s="383">
        <f t="shared" si="487"/>
        <v>0</v>
      </c>
      <c r="GOR221" s="383">
        <f t="shared" si="487"/>
        <v>0</v>
      </c>
      <c r="GOS221" s="383">
        <f t="shared" si="487"/>
        <v>0</v>
      </c>
      <c r="GOT221" s="383">
        <f t="shared" si="487"/>
        <v>0</v>
      </c>
      <c r="GOU221" s="383">
        <f t="shared" si="487"/>
        <v>0</v>
      </c>
      <c r="GOV221" s="383">
        <f t="shared" si="487"/>
        <v>0</v>
      </c>
      <c r="GOW221" s="383">
        <f t="shared" si="487"/>
        <v>0</v>
      </c>
      <c r="GOX221" s="383">
        <f t="shared" si="487"/>
        <v>0</v>
      </c>
      <c r="GOY221" s="383">
        <f t="shared" si="487"/>
        <v>0</v>
      </c>
      <c r="GOZ221" s="383">
        <f t="shared" si="487"/>
        <v>0</v>
      </c>
      <c r="GPA221" s="383">
        <f t="shared" si="487"/>
        <v>0</v>
      </c>
      <c r="GPB221" s="383">
        <f t="shared" si="487"/>
        <v>0</v>
      </c>
      <c r="GPC221" s="383">
        <f t="shared" si="487"/>
        <v>0</v>
      </c>
      <c r="GPD221" s="383">
        <f t="shared" si="487"/>
        <v>0</v>
      </c>
      <c r="GPE221" s="383">
        <f t="shared" si="487"/>
        <v>0</v>
      </c>
      <c r="GPF221" s="383">
        <f t="shared" si="487"/>
        <v>0</v>
      </c>
      <c r="GPG221" s="383">
        <f t="shared" si="487"/>
        <v>0</v>
      </c>
      <c r="GPH221" s="383">
        <f t="shared" si="487"/>
        <v>0</v>
      </c>
      <c r="GPI221" s="383">
        <f t="shared" si="487"/>
        <v>0</v>
      </c>
      <c r="GPJ221" s="383">
        <f t="shared" si="487"/>
        <v>0</v>
      </c>
      <c r="GPK221" s="383">
        <f t="shared" si="487"/>
        <v>0</v>
      </c>
      <c r="GPL221" s="383">
        <f t="shared" si="487"/>
        <v>0</v>
      </c>
      <c r="GPM221" s="383">
        <f t="shared" si="487"/>
        <v>0</v>
      </c>
      <c r="GPN221" s="383">
        <f t="shared" si="487"/>
        <v>0</v>
      </c>
      <c r="GPO221" s="383">
        <f t="shared" si="487"/>
        <v>0</v>
      </c>
      <c r="GPP221" s="383">
        <f t="shared" si="487"/>
        <v>0</v>
      </c>
      <c r="GPQ221" s="383">
        <f t="shared" si="487"/>
        <v>0</v>
      </c>
      <c r="GPR221" s="383">
        <f t="shared" si="487"/>
        <v>0</v>
      </c>
      <c r="GPS221" s="383">
        <f t="shared" si="487"/>
        <v>0</v>
      </c>
      <c r="GPT221" s="383">
        <f t="shared" si="487"/>
        <v>0</v>
      </c>
      <c r="GPU221" s="383">
        <f t="shared" si="487"/>
        <v>0</v>
      </c>
      <c r="GPV221" s="383">
        <f t="shared" si="487"/>
        <v>0</v>
      </c>
      <c r="GPW221" s="383">
        <f t="shared" si="487"/>
        <v>0</v>
      </c>
      <c r="GPX221" s="383">
        <f t="shared" si="487"/>
        <v>0</v>
      </c>
      <c r="GPY221" s="383">
        <f t="shared" si="487"/>
        <v>0</v>
      </c>
      <c r="GPZ221" s="383">
        <f t="shared" si="487"/>
        <v>0</v>
      </c>
      <c r="GQA221" s="383">
        <f t="shared" si="487"/>
        <v>0</v>
      </c>
      <c r="GQB221" s="383">
        <f t="shared" si="487"/>
        <v>0</v>
      </c>
      <c r="GQC221" s="383">
        <f t="shared" si="487"/>
        <v>0</v>
      </c>
      <c r="GQD221" s="383">
        <f t="shared" si="487"/>
        <v>0</v>
      </c>
      <c r="GQE221" s="383">
        <f t="shared" si="487"/>
        <v>0</v>
      </c>
      <c r="GQF221" s="383">
        <f t="shared" si="487"/>
        <v>0</v>
      </c>
      <c r="GQG221" s="383">
        <f t="shared" si="487"/>
        <v>0</v>
      </c>
      <c r="GQH221" s="383">
        <f t="shared" si="487"/>
        <v>0</v>
      </c>
      <c r="GQI221" s="383">
        <f t="shared" si="487"/>
        <v>0</v>
      </c>
      <c r="GQJ221" s="383">
        <f t="shared" si="487"/>
        <v>0</v>
      </c>
      <c r="GQK221" s="383">
        <f t="shared" si="487"/>
        <v>0</v>
      </c>
      <c r="GQL221" s="383">
        <f t="shared" si="487"/>
        <v>0</v>
      </c>
      <c r="GQM221" s="383">
        <f t="shared" ref="GQM221:GSX221" si="488">GQM48+GQM91+GQM135+GQM178</f>
        <v>0</v>
      </c>
      <c r="GQN221" s="383">
        <f t="shared" si="488"/>
        <v>0</v>
      </c>
      <c r="GQO221" s="383">
        <f t="shared" si="488"/>
        <v>0</v>
      </c>
      <c r="GQP221" s="383">
        <f t="shared" si="488"/>
        <v>0</v>
      </c>
      <c r="GQQ221" s="383">
        <f t="shared" si="488"/>
        <v>0</v>
      </c>
      <c r="GQR221" s="383">
        <f t="shared" si="488"/>
        <v>0</v>
      </c>
      <c r="GQS221" s="383">
        <f t="shared" si="488"/>
        <v>0</v>
      </c>
      <c r="GQT221" s="383">
        <f t="shared" si="488"/>
        <v>0</v>
      </c>
      <c r="GQU221" s="383">
        <f t="shared" si="488"/>
        <v>0</v>
      </c>
      <c r="GQV221" s="383">
        <f t="shared" si="488"/>
        <v>0</v>
      </c>
      <c r="GQW221" s="383">
        <f t="shared" si="488"/>
        <v>0</v>
      </c>
      <c r="GQX221" s="383">
        <f t="shared" si="488"/>
        <v>0</v>
      </c>
      <c r="GQY221" s="383">
        <f t="shared" si="488"/>
        <v>0</v>
      </c>
      <c r="GQZ221" s="383">
        <f t="shared" si="488"/>
        <v>0</v>
      </c>
      <c r="GRA221" s="383">
        <f t="shared" si="488"/>
        <v>0</v>
      </c>
      <c r="GRB221" s="383">
        <f t="shared" si="488"/>
        <v>0</v>
      </c>
      <c r="GRC221" s="383">
        <f t="shared" si="488"/>
        <v>0</v>
      </c>
      <c r="GRD221" s="383">
        <f t="shared" si="488"/>
        <v>0</v>
      </c>
      <c r="GRE221" s="383">
        <f t="shared" si="488"/>
        <v>0</v>
      </c>
      <c r="GRF221" s="383">
        <f t="shared" si="488"/>
        <v>0</v>
      </c>
      <c r="GRG221" s="383">
        <f t="shared" si="488"/>
        <v>0</v>
      </c>
      <c r="GRH221" s="383">
        <f t="shared" si="488"/>
        <v>0</v>
      </c>
      <c r="GRI221" s="383">
        <f t="shared" si="488"/>
        <v>0</v>
      </c>
      <c r="GRJ221" s="383">
        <f t="shared" si="488"/>
        <v>0</v>
      </c>
      <c r="GRK221" s="383">
        <f t="shared" si="488"/>
        <v>0</v>
      </c>
      <c r="GRL221" s="383">
        <f t="shared" si="488"/>
        <v>0</v>
      </c>
      <c r="GRM221" s="383">
        <f t="shared" si="488"/>
        <v>0</v>
      </c>
      <c r="GRN221" s="383">
        <f t="shared" si="488"/>
        <v>0</v>
      </c>
      <c r="GRO221" s="383">
        <f t="shared" si="488"/>
        <v>0</v>
      </c>
      <c r="GRP221" s="383">
        <f t="shared" si="488"/>
        <v>0</v>
      </c>
      <c r="GRQ221" s="383">
        <f t="shared" si="488"/>
        <v>0</v>
      </c>
      <c r="GRR221" s="383">
        <f t="shared" si="488"/>
        <v>0</v>
      </c>
      <c r="GRS221" s="383">
        <f t="shared" si="488"/>
        <v>0</v>
      </c>
      <c r="GRT221" s="383">
        <f t="shared" si="488"/>
        <v>0</v>
      </c>
      <c r="GRU221" s="383">
        <f t="shared" si="488"/>
        <v>0</v>
      </c>
      <c r="GRV221" s="383">
        <f t="shared" si="488"/>
        <v>0</v>
      </c>
      <c r="GRW221" s="383">
        <f t="shared" si="488"/>
        <v>0</v>
      </c>
      <c r="GRX221" s="383">
        <f t="shared" si="488"/>
        <v>0</v>
      </c>
      <c r="GRY221" s="383">
        <f t="shared" si="488"/>
        <v>0</v>
      </c>
      <c r="GRZ221" s="383">
        <f t="shared" si="488"/>
        <v>0</v>
      </c>
      <c r="GSA221" s="383">
        <f t="shared" si="488"/>
        <v>0</v>
      </c>
      <c r="GSB221" s="383">
        <f t="shared" si="488"/>
        <v>0</v>
      </c>
      <c r="GSC221" s="383">
        <f t="shared" si="488"/>
        <v>0</v>
      </c>
      <c r="GSD221" s="383">
        <f t="shared" si="488"/>
        <v>0</v>
      </c>
      <c r="GSE221" s="383">
        <f t="shared" si="488"/>
        <v>0</v>
      </c>
      <c r="GSF221" s="383">
        <f t="shared" si="488"/>
        <v>0</v>
      </c>
      <c r="GSG221" s="383">
        <f t="shared" si="488"/>
        <v>0</v>
      </c>
      <c r="GSH221" s="383">
        <f t="shared" si="488"/>
        <v>0</v>
      </c>
      <c r="GSI221" s="383">
        <f t="shared" si="488"/>
        <v>0</v>
      </c>
      <c r="GSJ221" s="383">
        <f t="shared" si="488"/>
        <v>0</v>
      </c>
      <c r="GSK221" s="383">
        <f t="shared" si="488"/>
        <v>0</v>
      </c>
      <c r="GSL221" s="383">
        <f t="shared" si="488"/>
        <v>0</v>
      </c>
      <c r="GSM221" s="383">
        <f t="shared" si="488"/>
        <v>0</v>
      </c>
      <c r="GSN221" s="383">
        <f t="shared" si="488"/>
        <v>0</v>
      </c>
      <c r="GSO221" s="383">
        <f t="shared" si="488"/>
        <v>0</v>
      </c>
      <c r="GSP221" s="383">
        <f t="shared" si="488"/>
        <v>0</v>
      </c>
      <c r="GSQ221" s="383">
        <f t="shared" si="488"/>
        <v>0</v>
      </c>
      <c r="GSR221" s="383">
        <f t="shared" si="488"/>
        <v>0</v>
      </c>
      <c r="GSS221" s="383">
        <f t="shared" si="488"/>
        <v>0</v>
      </c>
      <c r="GST221" s="383">
        <f t="shared" si="488"/>
        <v>0</v>
      </c>
      <c r="GSU221" s="383">
        <f t="shared" si="488"/>
        <v>0</v>
      </c>
      <c r="GSV221" s="383">
        <f t="shared" si="488"/>
        <v>0</v>
      </c>
      <c r="GSW221" s="383">
        <f t="shared" si="488"/>
        <v>0</v>
      </c>
      <c r="GSX221" s="383">
        <f t="shared" si="488"/>
        <v>0</v>
      </c>
      <c r="GSY221" s="383">
        <f t="shared" ref="GSY221:GVJ221" si="489">GSY48+GSY91+GSY135+GSY178</f>
        <v>0</v>
      </c>
      <c r="GSZ221" s="383">
        <f t="shared" si="489"/>
        <v>0</v>
      </c>
      <c r="GTA221" s="383">
        <f t="shared" si="489"/>
        <v>0</v>
      </c>
      <c r="GTB221" s="383">
        <f t="shared" si="489"/>
        <v>0</v>
      </c>
      <c r="GTC221" s="383">
        <f t="shared" si="489"/>
        <v>0</v>
      </c>
      <c r="GTD221" s="383">
        <f t="shared" si="489"/>
        <v>0</v>
      </c>
      <c r="GTE221" s="383">
        <f t="shared" si="489"/>
        <v>0</v>
      </c>
      <c r="GTF221" s="383">
        <f t="shared" si="489"/>
        <v>0</v>
      </c>
      <c r="GTG221" s="383">
        <f t="shared" si="489"/>
        <v>0</v>
      </c>
      <c r="GTH221" s="383">
        <f t="shared" si="489"/>
        <v>0</v>
      </c>
      <c r="GTI221" s="383">
        <f t="shared" si="489"/>
        <v>0</v>
      </c>
      <c r="GTJ221" s="383">
        <f t="shared" si="489"/>
        <v>0</v>
      </c>
      <c r="GTK221" s="383">
        <f t="shared" si="489"/>
        <v>0</v>
      </c>
      <c r="GTL221" s="383">
        <f t="shared" si="489"/>
        <v>0</v>
      </c>
      <c r="GTM221" s="383">
        <f t="shared" si="489"/>
        <v>0</v>
      </c>
      <c r="GTN221" s="383">
        <f t="shared" si="489"/>
        <v>0</v>
      </c>
      <c r="GTO221" s="383">
        <f t="shared" si="489"/>
        <v>0</v>
      </c>
      <c r="GTP221" s="383">
        <f t="shared" si="489"/>
        <v>0</v>
      </c>
      <c r="GTQ221" s="383">
        <f t="shared" si="489"/>
        <v>0</v>
      </c>
      <c r="GTR221" s="383">
        <f t="shared" si="489"/>
        <v>0</v>
      </c>
      <c r="GTS221" s="383">
        <f t="shared" si="489"/>
        <v>0</v>
      </c>
      <c r="GTT221" s="383">
        <f t="shared" si="489"/>
        <v>0</v>
      </c>
      <c r="GTU221" s="383">
        <f t="shared" si="489"/>
        <v>0</v>
      </c>
      <c r="GTV221" s="383">
        <f t="shared" si="489"/>
        <v>0</v>
      </c>
      <c r="GTW221" s="383">
        <f t="shared" si="489"/>
        <v>0</v>
      </c>
      <c r="GTX221" s="383">
        <f t="shared" si="489"/>
        <v>0</v>
      </c>
      <c r="GTY221" s="383">
        <f t="shared" si="489"/>
        <v>0</v>
      </c>
      <c r="GTZ221" s="383">
        <f t="shared" si="489"/>
        <v>0</v>
      </c>
      <c r="GUA221" s="383">
        <f t="shared" si="489"/>
        <v>0</v>
      </c>
      <c r="GUB221" s="383">
        <f t="shared" si="489"/>
        <v>0</v>
      </c>
      <c r="GUC221" s="383">
        <f t="shared" si="489"/>
        <v>0</v>
      </c>
      <c r="GUD221" s="383">
        <f t="shared" si="489"/>
        <v>0</v>
      </c>
      <c r="GUE221" s="383">
        <f t="shared" si="489"/>
        <v>0</v>
      </c>
      <c r="GUF221" s="383">
        <f t="shared" si="489"/>
        <v>0</v>
      </c>
      <c r="GUG221" s="383">
        <f t="shared" si="489"/>
        <v>0</v>
      </c>
      <c r="GUH221" s="383">
        <f t="shared" si="489"/>
        <v>0</v>
      </c>
      <c r="GUI221" s="383">
        <f t="shared" si="489"/>
        <v>0</v>
      </c>
      <c r="GUJ221" s="383">
        <f t="shared" si="489"/>
        <v>0</v>
      </c>
      <c r="GUK221" s="383">
        <f t="shared" si="489"/>
        <v>0</v>
      </c>
      <c r="GUL221" s="383">
        <f t="shared" si="489"/>
        <v>0</v>
      </c>
      <c r="GUM221" s="383">
        <f t="shared" si="489"/>
        <v>0</v>
      </c>
      <c r="GUN221" s="383">
        <f t="shared" si="489"/>
        <v>0</v>
      </c>
      <c r="GUO221" s="383">
        <f t="shared" si="489"/>
        <v>0</v>
      </c>
      <c r="GUP221" s="383">
        <f t="shared" si="489"/>
        <v>0</v>
      </c>
      <c r="GUQ221" s="383">
        <f t="shared" si="489"/>
        <v>0</v>
      </c>
      <c r="GUR221" s="383">
        <f t="shared" si="489"/>
        <v>0</v>
      </c>
      <c r="GUS221" s="383">
        <f t="shared" si="489"/>
        <v>0</v>
      </c>
      <c r="GUT221" s="383">
        <f t="shared" si="489"/>
        <v>0</v>
      </c>
      <c r="GUU221" s="383">
        <f t="shared" si="489"/>
        <v>0</v>
      </c>
      <c r="GUV221" s="383">
        <f t="shared" si="489"/>
        <v>0</v>
      </c>
      <c r="GUW221" s="383">
        <f t="shared" si="489"/>
        <v>0</v>
      </c>
      <c r="GUX221" s="383">
        <f t="shared" si="489"/>
        <v>0</v>
      </c>
      <c r="GUY221" s="383">
        <f t="shared" si="489"/>
        <v>0</v>
      </c>
      <c r="GUZ221" s="383">
        <f t="shared" si="489"/>
        <v>0</v>
      </c>
      <c r="GVA221" s="383">
        <f t="shared" si="489"/>
        <v>0</v>
      </c>
      <c r="GVB221" s="383">
        <f t="shared" si="489"/>
        <v>0</v>
      </c>
      <c r="GVC221" s="383">
        <f t="shared" si="489"/>
        <v>0</v>
      </c>
      <c r="GVD221" s="383">
        <f t="shared" si="489"/>
        <v>0</v>
      </c>
      <c r="GVE221" s="383">
        <f t="shared" si="489"/>
        <v>0</v>
      </c>
      <c r="GVF221" s="383">
        <f t="shared" si="489"/>
        <v>0</v>
      </c>
      <c r="GVG221" s="383">
        <f t="shared" si="489"/>
        <v>0</v>
      </c>
      <c r="GVH221" s="383">
        <f t="shared" si="489"/>
        <v>0</v>
      </c>
      <c r="GVI221" s="383">
        <f t="shared" si="489"/>
        <v>0</v>
      </c>
      <c r="GVJ221" s="383">
        <f t="shared" si="489"/>
        <v>0</v>
      </c>
      <c r="GVK221" s="383">
        <f t="shared" ref="GVK221:GXV221" si="490">GVK48+GVK91+GVK135+GVK178</f>
        <v>0</v>
      </c>
      <c r="GVL221" s="383">
        <f t="shared" si="490"/>
        <v>0</v>
      </c>
      <c r="GVM221" s="383">
        <f t="shared" si="490"/>
        <v>0</v>
      </c>
      <c r="GVN221" s="383">
        <f t="shared" si="490"/>
        <v>0</v>
      </c>
      <c r="GVO221" s="383">
        <f t="shared" si="490"/>
        <v>0</v>
      </c>
      <c r="GVP221" s="383">
        <f t="shared" si="490"/>
        <v>0</v>
      </c>
      <c r="GVQ221" s="383">
        <f t="shared" si="490"/>
        <v>0</v>
      </c>
      <c r="GVR221" s="383">
        <f t="shared" si="490"/>
        <v>0</v>
      </c>
      <c r="GVS221" s="383">
        <f t="shared" si="490"/>
        <v>0</v>
      </c>
      <c r="GVT221" s="383">
        <f t="shared" si="490"/>
        <v>0</v>
      </c>
      <c r="GVU221" s="383">
        <f t="shared" si="490"/>
        <v>0</v>
      </c>
      <c r="GVV221" s="383">
        <f t="shared" si="490"/>
        <v>0</v>
      </c>
      <c r="GVW221" s="383">
        <f t="shared" si="490"/>
        <v>0</v>
      </c>
      <c r="GVX221" s="383">
        <f t="shared" si="490"/>
        <v>0</v>
      </c>
      <c r="GVY221" s="383">
        <f t="shared" si="490"/>
        <v>0</v>
      </c>
      <c r="GVZ221" s="383">
        <f t="shared" si="490"/>
        <v>0</v>
      </c>
      <c r="GWA221" s="383">
        <f t="shared" si="490"/>
        <v>0</v>
      </c>
      <c r="GWB221" s="383">
        <f t="shared" si="490"/>
        <v>0</v>
      </c>
      <c r="GWC221" s="383">
        <f t="shared" si="490"/>
        <v>0</v>
      </c>
      <c r="GWD221" s="383">
        <f t="shared" si="490"/>
        <v>0</v>
      </c>
      <c r="GWE221" s="383">
        <f t="shared" si="490"/>
        <v>0</v>
      </c>
      <c r="GWF221" s="383">
        <f t="shared" si="490"/>
        <v>0</v>
      </c>
      <c r="GWG221" s="383">
        <f t="shared" si="490"/>
        <v>0</v>
      </c>
      <c r="GWH221" s="383">
        <f t="shared" si="490"/>
        <v>0</v>
      </c>
      <c r="GWI221" s="383">
        <f t="shared" si="490"/>
        <v>0</v>
      </c>
      <c r="GWJ221" s="383">
        <f t="shared" si="490"/>
        <v>0</v>
      </c>
      <c r="GWK221" s="383">
        <f t="shared" si="490"/>
        <v>0</v>
      </c>
      <c r="GWL221" s="383">
        <f t="shared" si="490"/>
        <v>0</v>
      </c>
      <c r="GWM221" s="383">
        <f t="shared" si="490"/>
        <v>0</v>
      </c>
      <c r="GWN221" s="383">
        <f t="shared" si="490"/>
        <v>0</v>
      </c>
      <c r="GWO221" s="383">
        <f t="shared" si="490"/>
        <v>0</v>
      </c>
      <c r="GWP221" s="383">
        <f t="shared" si="490"/>
        <v>0</v>
      </c>
      <c r="GWQ221" s="383">
        <f t="shared" si="490"/>
        <v>0</v>
      </c>
      <c r="GWR221" s="383">
        <f t="shared" si="490"/>
        <v>0</v>
      </c>
      <c r="GWS221" s="383">
        <f t="shared" si="490"/>
        <v>0</v>
      </c>
      <c r="GWT221" s="383">
        <f t="shared" si="490"/>
        <v>0</v>
      </c>
      <c r="GWU221" s="383">
        <f t="shared" si="490"/>
        <v>0</v>
      </c>
      <c r="GWV221" s="383">
        <f t="shared" si="490"/>
        <v>0</v>
      </c>
      <c r="GWW221" s="383">
        <f t="shared" si="490"/>
        <v>0</v>
      </c>
      <c r="GWX221" s="383">
        <f t="shared" si="490"/>
        <v>0</v>
      </c>
      <c r="GWY221" s="383">
        <f t="shared" si="490"/>
        <v>0</v>
      </c>
      <c r="GWZ221" s="383">
        <f t="shared" si="490"/>
        <v>0</v>
      </c>
      <c r="GXA221" s="383">
        <f t="shared" si="490"/>
        <v>0</v>
      </c>
      <c r="GXB221" s="383">
        <f t="shared" si="490"/>
        <v>0</v>
      </c>
      <c r="GXC221" s="383">
        <f t="shared" si="490"/>
        <v>0</v>
      </c>
      <c r="GXD221" s="383">
        <f t="shared" si="490"/>
        <v>0</v>
      </c>
      <c r="GXE221" s="383">
        <f t="shared" si="490"/>
        <v>0</v>
      </c>
      <c r="GXF221" s="383">
        <f t="shared" si="490"/>
        <v>0</v>
      </c>
      <c r="GXG221" s="383">
        <f t="shared" si="490"/>
        <v>0</v>
      </c>
      <c r="GXH221" s="383">
        <f t="shared" si="490"/>
        <v>0</v>
      </c>
      <c r="GXI221" s="383">
        <f t="shared" si="490"/>
        <v>0</v>
      </c>
      <c r="GXJ221" s="383">
        <f t="shared" si="490"/>
        <v>0</v>
      </c>
      <c r="GXK221" s="383">
        <f t="shared" si="490"/>
        <v>0</v>
      </c>
      <c r="GXL221" s="383">
        <f t="shared" si="490"/>
        <v>0</v>
      </c>
      <c r="GXM221" s="383">
        <f t="shared" si="490"/>
        <v>0</v>
      </c>
      <c r="GXN221" s="383">
        <f t="shared" si="490"/>
        <v>0</v>
      </c>
      <c r="GXO221" s="383">
        <f t="shared" si="490"/>
        <v>0</v>
      </c>
      <c r="GXP221" s="383">
        <f t="shared" si="490"/>
        <v>0</v>
      </c>
      <c r="GXQ221" s="383">
        <f t="shared" si="490"/>
        <v>0</v>
      </c>
      <c r="GXR221" s="383">
        <f t="shared" si="490"/>
        <v>0</v>
      </c>
      <c r="GXS221" s="383">
        <f t="shared" si="490"/>
        <v>0</v>
      </c>
      <c r="GXT221" s="383">
        <f t="shared" si="490"/>
        <v>0</v>
      </c>
      <c r="GXU221" s="383">
        <f t="shared" si="490"/>
        <v>0</v>
      </c>
      <c r="GXV221" s="383">
        <f t="shared" si="490"/>
        <v>0</v>
      </c>
      <c r="GXW221" s="383">
        <f t="shared" ref="GXW221:HAH221" si="491">GXW48+GXW91+GXW135+GXW178</f>
        <v>0</v>
      </c>
      <c r="GXX221" s="383">
        <f t="shared" si="491"/>
        <v>0</v>
      </c>
      <c r="GXY221" s="383">
        <f t="shared" si="491"/>
        <v>0</v>
      </c>
      <c r="GXZ221" s="383">
        <f t="shared" si="491"/>
        <v>0</v>
      </c>
      <c r="GYA221" s="383">
        <f t="shared" si="491"/>
        <v>0</v>
      </c>
      <c r="GYB221" s="383">
        <f t="shared" si="491"/>
        <v>0</v>
      </c>
      <c r="GYC221" s="383">
        <f t="shared" si="491"/>
        <v>0</v>
      </c>
      <c r="GYD221" s="383">
        <f t="shared" si="491"/>
        <v>0</v>
      </c>
      <c r="GYE221" s="383">
        <f t="shared" si="491"/>
        <v>0</v>
      </c>
      <c r="GYF221" s="383">
        <f t="shared" si="491"/>
        <v>0</v>
      </c>
      <c r="GYG221" s="383">
        <f t="shared" si="491"/>
        <v>0</v>
      </c>
      <c r="GYH221" s="383">
        <f t="shared" si="491"/>
        <v>0</v>
      </c>
      <c r="GYI221" s="383">
        <f t="shared" si="491"/>
        <v>0</v>
      </c>
      <c r="GYJ221" s="383">
        <f t="shared" si="491"/>
        <v>0</v>
      </c>
      <c r="GYK221" s="383">
        <f t="shared" si="491"/>
        <v>0</v>
      </c>
      <c r="GYL221" s="383">
        <f t="shared" si="491"/>
        <v>0</v>
      </c>
      <c r="GYM221" s="383">
        <f t="shared" si="491"/>
        <v>0</v>
      </c>
      <c r="GYN221" s="383">
        <f t="shared" si="491"/>
        <v>0</v>
      </c>
      <c r="GYO221" s="383">
        <f t="shared" si="491"/>
        <v>0</v>
      </c>
      <c r="GYP221" s="383">
        <f t="shared" si="491"/>
        <v>0</v>
      </c>
      <c r="GYQ221" s="383">
        <f t="shared" si="491"/>
        <v>0</v>
      </c>
      <c r="GYR221" s="383">
        <f t="shared" si="491"/>
        <v>0</v>
      </c>
      <c r="GYS221" s="383">
        <f t="shared" si="491"/>
        <v>0</v>
      </c>
      <c r="GYT221" s="383">
        <f t="shared" si="491"/>
        <v>0</v>
      </c>
      <c r="GYU221" s="383">
        <f t="shared" si="491"/>
        <v>0</v>
      </c>
      <c r="GYV221" s="383">
        <f t="shared" si="491"/>
        <v>0</v>
      </c>
      <c r="GYW221" s="383">
        <f t="shared" si="491"/>
        <v>0</v>
      </c>
      <c r="GYX221" s="383">
        <f t="shared" si="491"/>
        <v>0</v>
      </c>
      <c r="GYY221" s="383">
        <f t="shared" si="491"/>
        <v>0</v>
      </c>
      <c r="GYZ221" s="383">
        <f t="shared" si="491"/>
        <v>0</v>
      </c>
      <c r="GZA221" s="383">
        <f t="shared" si="491"/>
        <v>0</v>
      </c>
      <c r="GZB221" s="383">
        <f t="shared" si="491"/>
        <v>0</v>
      </c>
      <c r="GZC221" s="383">
        <f t="shared" si="491"/>
        <v>0</v>
      </c>
      <c r="GZD221" s="383">
        <f t="shared" si="491"/>
        <v>0</v>
      </c>
      <c r="GZE221" s="383">
        <f t="shared" si="491"/>
        <v>0</v>
      </c>
      <c r="GZF221" s="383">
        <f t="shared" si="491"/>
        <v>0</v>
      </c>
      <c r="GZG221" s="383">
        <f t="shared" si="491"/>
        <v>0</v>
      </c>
      <c r="GZH221" s="383">
        <f t="shared" si="491"/>
        <v>0</v>
      </c>
      <c r="GZI221" s="383">
        <f t="shared" si="491"/>
        <v>0</v>
      </c>
      <c r="GZJ221" s="383">
        <f t="shared" si="491"/>
        <v>0</v>
      </c>
      <c r="GZK221" s="383">
        <f t="shared" si="491"/>
        <v>0</v>
      </c>
      <c r="GZL221" s="383">
        <f t="shared" si="491"/>
        <v>0</v>
      </c>
      <c r="GZM221" s="383">
        <f t="shared" si="491"/>
        <v>0</v>
      </c>
      <c r="GZN221" s="383">
        <f t="shared" si="491"/>
        <v>0</v>
      </c>
      <c r="GZO221" s="383">
        <f t="shared" si="491"/>
        <v>0</v>
      </c>
      <c r="GZP221" s="383">
        <f t="shared" si="491"/>
        <v>0</v>
      </c>
      <c r="GZQ221" s="383">
        <f t="shared" si="491"/>
        <v>0</v>
      </c>
      <c r="GZR221" s="383">
        <f t="shared" si="491"/>
        <v>0</v>
      </c>
      <c r="GZS221" s="383">
        <f t="shared" si="491"/>
        <v>0</v>
      </c>
      <c r="GZT221" s="383">
        <f t="shared" si="491"/>
        <v>0</v>
      </c>
      <c r="GZU221" s="383">
        <f t="shared" si="491"/>
        <v>0</v>
      </c>
      <c r="GZV221" s="383">
        <f t="shared" si="491"/>
        <v>0</v>
      </c>
      <c r="GZW221" s="383">
        <f t="shared" si="491"/>
        <v>0</v>
      </c>
      <c r="GZX221" s="383">
        <f t="shared" si="491"/>
        <v>0</v>
      </c>
      <c r="GZY221" s="383">
        <f t="shared" si="491"/>
        <v>0</v>
      </c>
      <c r="GZZ221" s="383">
        <f t="shared" si="491"/>
        <v>0</v>
      </c>
      <c r="HAA221" s="383">
        <f t="shared" si="491"/>
        <v>0</v>
      </c>
      <c r="HAB221" s="383">
        <f t="shared" si="491"/>
        <v>0</v>
      </c>
      <c r="HAC221" s="383">
        <f t="shared" si="491"/>
        <v>0</v>
      </c>
      <c r="HAD221" s="383">
        <f t="shared" si="491"/>
        <v>0</v>
      </c>
      <c r="HAE221" s="383">
        <f t="shared" si="491"/>
        <v>0</v>
      </c>
      <c r="HAF221" s="383">
        <f t="shared" si="491"/>
        <v>0</v>
      </c>
      <c r="HAG221" s="383">
        <f t="shared" si="491"/>
        <v>0</v>
      </c>
      <c r="HAH221" s="383">
        <f t="shared" si="491"/>
        <v>0</v>
      </c>
      <c r="HAI221" s="383">
        <f t="shared" ref="HAI221:HCT221" si="492">HAI48+HAI91+HAI135+HAI178</f>
        <v>0</v>
      </c>
      <c r="HAJ221" s="383">
        <f t="shared" si="492"/>
        <v>0</v>
      </c>
      <c r="HAK221" s="383">
        <f t="shared" si="492"/>
        <v>0</v>
      </c>
      <c r="HAL221" s="383">
        <f t="shared" si="492"/>
        <v>0</v>
      </c>
      <c r="HAM221" s="383">
        <f t="shared" si="492"/>
        <v>0</v>
      </c>
      <c r="HAN221" s="383">
        <f t="shared" si="492"/>
        <v>0</v>
      </c>
      <c r="HAO221" s="383">
        <f t="shared" si="492"/>
        <v>0</v>
      </c>
      <c r="HAP221" s="383">
        <f t="shared" si="492"/>
        <v>0</v>
      </c>
      <c r="HAQ221" s="383">
        <f t="shared" si="492"/>
        <v>0</v>
      </c>
      <c r="HAR221" s="383">
        <f t="shared" si="492"/>
        <v>0</v>
      </c>
      <c r="HAS221" s="383">
        <f t="shared" si="492"/>
        <v>0</v>
      </c>
      <c r="HAT221" s="383">
        <f t="shared" si="492"/>
        <v>0</v>
      </c>
      <c r="HAU221" s="383">
        <f t="shared" si="492"/>
        <v>0</v>
      </c>
      <c r="HAV221" s="383">
        <f t="shared" si="492"/>
        <v>0</v>
      </c>
      <c r="HAW221" s="383">
        <f t="shared" si="492"/>
        <v>0</v>
      </c>
      <c r="HAX221" s="383">
        <f t="shared" si="492"/>
        <v>0</v>
      </c>
      <c r="HAY221" s="383">
        <f t="shared" si="492"/>
        <v>0</v>
      </c>
      <c r="HAZ221" s="383">
        <f t="shared" si="492"/>
        <v>0</v>
      </c>
      <c r="HBA221" s="383">
        <f t="shared" si="492"/>
        <v>0</v>
      </c>
      <c r="HBB221" s="383">
        <f t="shared" si="492"/>
        <v>0</v>
      </c>
      <c r="HBC221" s="383">
        <f t="shared" si="492"/>
        <v>0</v>
      </c>
      <c r="HBD221" s="383">
        <f t="shared" si="492"/>
        <v>0</v>
      </c>
      <c r="HBE221" s="383">
        <f t="shared" si="492"/>
        <v>0</v>
      </c>
      <c r="HBF221" s="383">
        <f t="shared" si="492"/>
        <v>0</v>
      </c>
      <c r="HBG221" s="383">
        <f t="shared" si="492"/>
        <v>0</v>
      </c>
      <c r="HBH221" s="383">
        <f t="shared" si="492"/>
        <v>0</v>
      </c>
      <c r="HBI221" s="383">
        <f t="shared" si="492"/>
        <v>0</v>
      </c>
      <c r="HBJ221" s="383">
        <f t="shared" si="492"/>
        <v>0</v>
      </c>
      <c r="HBK221" s="383">
        <f t="shared" si="492"/>
        <v>0</v>
      </c>
      <c r="HBL221" s="383">
        <f t="shared" si="492"/>
        <v>0</v>
      </c>
      <c r="HBM221" s="383">
        <f t="shared" si="492"/>
        <v>0</v>
      </c>
      <c r="HBN221" s="383">
        <f t="shared" si="492"/>
        <v>0</v>
      </c>
      <c r="HBO221" s="383">
        <f t="shared" si="492"/>
        <v>0</v>
      </c>
      <c r="HBP221" s="383">
        <f t="shared" si="492"/>
        <v>0</v>
      </c>
      <c r="HBQ221" s="383">
        <f t="shared" si="492"/>
        <v>0</v>
      </c>
      <c r="HBR221" s="383">
        <f t="shared" si="492"/>
        <v>0</v>
      </c>
      <c r="HBS221" s="383">
        <f t="shared" si="492"/>
        <v>0</v>
      </c>
      <c r="HBT221" s="383">
        <f t="shared" si="492"/>
        <v>0</v>
      </c>
      <c r="HBU221" s="383">
        <f t="shared" si="492"/>
        <v>0</v>
      </c>
      <c r="HBV221" s="383">
        <f t="shared" si="492"/>
        <v>0</v>
      </c>
      <c r="HBW221" s="383">
        <f t="shared" si="492"/>
        <v>0</v>
      </c>
      <c r="HBX221" s="383">
        <f t="shared" si="492"/>
        <v>0</v>
      </c>
      <c r="HBY221" s="383">
        <f t="shared" si="492"/>
        <v>0</v>
      </c>
      <c r="HBZ221" s="383">
        <f t="shared" si="492"/>
        <v>0</v>
      </c>
      <c r="HCA221" s="383">
        <f t="shared" si="492"/>
        <v>0</v>
      </c>
      <c r="HCB221" s="383">
        <f t="shared" si="492"/>
        <v>0</v>
      </c>
      <c r="HCC221" s="383">
        <f t="shared" si="492"/>
        <v>0</v>
      </c>
      <c r="HCD221" s="383">
        <f t="shared" si="492"/>
        <v>0</v>
      </c>
      <c r="HCE221" s="383">
        <f t="shared" si="492"/>
        <v>0</v>
      </c>
      <c r="HCF221" s="383">
        <f t="shared" si="492"/>
        <v>0</v>
      </c>
      <c r="HCG221" s="383">
        <f t="shared" si="492"/>
        <v>0</v>
      </c>
      <c r="HCH221" s="383">
        <f t="shared" si="492"/>
        <v>0</v>
      </c>
      <c r="HCI221" s="383">
        <f t="shared" si="492"/>
        <v>0</v>
      </c>
      <c r="HCJ221" s="383">
        <f t="shared" si="492"/>
        <v>0</v>
      </c>
      <c r="HCK221" s="383">
        <f t="shared" si="492"/>
        <v>0</v>
      </c>
      <c r="HCL221" s="383">
        <f t="shared" si="492"/>
        <v>0</v>
      </c>
      <c r="HCM221" s="383">
        <f t="shared" si="492"/>
        <v>0</v>
      </c>
      <c r="HCN221" s="383">
        <f t="shared" si="492"/>
        <v>0</v>
      </c>
      <c r="HCO221" s="383">
        <f t="shared" si="492"/>
        <v>0</v>
      </c>
      <c r="HCP221" s="383">
        <f t="shared" si="492"/>
        <v>0</v>
      </c>
      <c r="HCQ221" s="383">
        <f t="shared" si="492"/>
        <v>0</v>
      </c>
      <c r="HCR221" s="383">
        <f t="shared" si="492"/>
        <v>0</v>
      </c>
      <c r="HCS221" s="383">
        <f t="shared" si="492"/>
        <v>0</v>
      </c>
      <c r="HCT221" s="383">
        <f t="shared" si="492"/>
        <v>0</v>
      </c>
      <c r="HCU221" s="383">
        <f t="shared" ref="HCU221:HFF221" si="493">HCU48+HCU91+HCU135+HCU178</f>
        <v>0</v>
      </c>
      <c r="HCV221" s="383">
        <f t="shared" si="493"/>
        <v>0</v>
      </c>
      <c r="HCW221" s="383">
        <f t="shared" si="493"/>
        <v>0</v>
      </c>
      <c r="HCX221" s="383">
        <f t="shared" si="493"/>
        <v>0</v>
      </c>
      <c r="HCY221" s="383">
        <f t="shared" si="493"/>
        <v>0</v>
      </c>
      <c r="HCZ221" s="383">
        <f t="shared" si="493"/>
        <v>0</v>
      </c>
      <c r="HDA221" s="383">
        <f t="shared" si="493"/>
        <v>0</v>
      </c>
      <c r="HDB221" s="383">
        <f t="shared" si="493"/>
        <v>0</v>
      </c>
      <c r="HDC221" s="383">
        <f t="shared" si="493"/>
        <v>0</v>
      </c>
      <c r="HDD221" s="383">
        <f t="shared" si="493"/>
        <v>0</v>
      </c>
      <c r="HDE221" s="383">
        <f t="shared" si="493"/>
        <v>0</v>
      </c>
      <c r="HDF221" s="383">
        <f t="shared" si="493"/>
        <v>0</v>
      </c>
      <c r="HDG221" s="383">
        <f t="shared" si="493"/>
        <v>0</v>
      </c>
      <c r="HDH221" s="383">
        <f t="shared" si="493"/>
        <v>0</v>
      </c>
      <c r="HDI221" s="383">
        <f t="shared" si="493"/>
        <v>0</v>
      </c>
      <c r="HDJ221" s="383">
        <f t="shared" si="493"/>
        <v>0</v>
      </c>
      <c r="HDK221" s="383">
        <f t="shared" si="493"/>
        <v>0</v>
      </c>
      <c r="HDL221" s="383">
        <f t="shared" si="493"/>
        <v>0</v>
      </c>
      <c r="HDM221" s="383">
        <f t="shared" si="493"/>
        <v>0</v>
      </c>
      <c r="HDN221" s="383">
        <f t="shared" si="493"/>
        <v>0</v>
      </c>
      <c r="HDO221" s="383">
        <f t="shared" si="493"/>
        <v>0</v>
      </c>
      <c r="HDP221" s="383">
        <f t="shared" si="493"/>
        <v>0</v>
      </c>
      <c r="HDQ221" s="383">
        <f t="shared" si="493"/>
        <v>0</v>
      </c>
      <c r="HDR221" s="383">
        <f t="shared" si="493"/>
        <v>0</v>
      </c>
      <c r="HDS221" s="383">
        <f t="shared" si="493"/>
        <v>0</v>
      </c>
      <c r="HDT221" s="383">
        <f t="shared" si="493"/>
        <v>0</v>
      </c>
      <c r="HDU221" s="383">
        <f t="shared" si="493"/>
        <v>0</v>
      </c>
      <c r="HDV221" s="383">
        <f t="shared" si="493"/>
        <v>0</v>
      </c>
      <c r="HDW221" s="383">
        <f t="shared" si="493"/>
        <v>0</v>
      </c>
      <c r="HDX221" s="383">
        <f t="shared" si="493"/>
        <v>0</v>
      </c>
      <c r="HDY221" s="383">
        <f t="shared" si="493"/>
        <v>0</v>
      </c>
      <c r="HDZ221" s="383">
        <f t="shared" si="493"/>
        <v>0</v>
      </c>
      <c r="HEA221" s="383">
        <f t="shared" si="493"/>
        <v>0</v>
      </c>
      <c r="HEB221" s="383">
        <f t="shared" si="493"/>
        <v>0</v>
      </c>
      <c r="HEC221" s="383">
        <f t="shared" si="493"/>
        <v>0</v>
      </c>
      <c r="HED221" s="383">
        <f t="shared" si="493"/>
        <v>0</v>
      </c>
      <c r="HEE221" s="383">
        <f t="shared" si="493"/>
        <v>0</v>
      </c>
      <c r="HEF221" s="383">
        <f t="shared" si="493"/>
        <v>0</v>
      </c>
      <c r="HEG221" s="383">
        <f t="shared" si="493"/>
        <v>0</v>
      </c>
      <c r="HEH221" s="383">
        <f t="shared" si="493"/>
        <v>0</v>
      </c>
      <c r="HEI221" s="383">
        <f t="shared" si="493"/>
        <v>0</v>
      </c>
      <c r="HEJ221" s="383">
        <f t="shared" si="493"/>
        <v>0</v>
      </c>
      <c r="HEK221" s="383">
        <f t="shared" si="493"/>
        <v>0</v>
      </c>
      <c r="HEL221" s="383">
        <f t="shared" si="493"/>
        <v>0</v>
      </c>
      <c r="HEM221" s="383">
        <f t="shared" si="493"/>
        <v>0</v>
      </c>
      <c r="HEN221" s="383">
        <f t="shared" si="493"/>
        <v>0</v>
      </c>
      <c r="HEO221" s="383">
        <f t="shared" si="493"/>
        <v>0</v>
      </c>
      <c r="HEP221" s="383">
        <f t="shared" si="493"/>
        <v>0</v>
      </c>
      <c r="HEQ221" s="383">
        <f t="shared" si="493"/>
        <v>0</v>
      </c>
      <c r="HER221" s="383">
        <f t="shared" si="493"/>
        <v>0</v>
      </c>
      <c r="HES221" s="383">
        <f t="shared" si="493"/>
        <v>0</v>
      </c>
      <c r="HET221" s="383">
        <f t="shared" si="493"/>
        <v>0</v>
      </c>
      <c r="HEU221" s="383">
        <f t="shared" si="493"/>
        <v>0</v>
      </c>
      <c r="HEV221" s="383">
        <f t="shared" si="493"/>
        <v>0</v>
      </c>
      <c r="HEW221" s="383">
        <f t="shared" si="493"/>
        <v>0</v>
      </c>
      <c r="HEX221" s="383">
        <f t="shared" si="493"/>
        <v>0</v>
      </c>
      <c r="HEY221" s="383">
        <f t="shared" si="493"/>
        <v>0</v>
      </c>
      <c r="HEZ221" s="383">
        <f t="shared" si="493"/>
        <v>0</v>
      </c>
      <c r="HFA221" s="383">
        <f t="shared" si="493"/>
        <v>0</v>
      </c>
      <c r="HFB221" s="383">
        <f t="shared" si="493"/>
        <v>0</v>
      </c>
      <c r="HFC221" s="383">
        <f t="shared" si="493"/>
        <v>0</v>
      </c>
      <c r="HFD221" s="383">
        <f t="shared" si="493"/>
        <v>0</v>
      </c>
      <c r="HFE221" s="383">
        <f t="shared" si="493"/>
        <v>0</v>
      </c>
      <c r="HFF221" s="383">
        <f t="shared" si="493"/>
        <v>0</v>
      </c>
      <c r="HFG221" s="383">
        <f t="shared" ref="HFG221:HHR221" si="494">HFG48+HFG91+HFG135+HFG178</f>
        <v>0</v>
      </c>
      <c r="HFH221" s="383">
        <f t="shared" si="494"/>
        <v>0</v>
      </c>
      <c r="HFI221" s="383">
        <f t="shared" si="494"/>
        <v>0</v>
      </c>
      <c r="HFJ221" s="383">
        <f t="shared" si="494"/>
        <v>0</v>
      </c>
      <c r="HFK221" s="383">
        <f t="shared" si="494"/>
        <v>0</v>
      </c>
      <c r="HFL221" s="383">
        <f t="shared" si="494"/>
        <v>0</v>
      </c>
      <c r="HFM221" s="383">
        <f t="shared" si="494"/>
        <v>0</v>
      </c>
      <c r="HFN221" s="383">
        <f t="shared" si="494"/>
        <v>0</v>
      </c>
      <c r="HFO221" s="383">
        <f t="shared" si="494"/>
        <v>0</v>
      </c>
      <c r="HFP221" s="383">
        <f t="shared" si="494"/>
        <v>0</v>
      </c>
      <c r="HFQ221" s="383">
        <f t="shared" si="494"/>
        <v>0</v>
      </c>
      <c r="HFR221" s="383">
        <f t="shared" si="494"/>
        <v>0</v>
      </c>
      <c r="HFS221" s="383">
        <f t="shared" si="494"/>
        <v>0</v>
      </c>
      <c r="HFT221" s="383">
        <f t="shared" si="494"/>
        <v>0</v>
      </c>
      <c r="HFU221" s="383">
        <f t="shared" si="494"/>
        <v>0</v>
      </c>
      <c r="HFV221" s="383">
        <f t="shared" si="494"/>
        <v>0</v>
      </c>
      <c r="HFW221" s="383">
        <f t="shared" si="494"/>
        <v>0</v>
      </c>
      <c r="HFX221" s="383">
        <f t="shared" si="494"/>
        <v>0</v>
      </c>
      <c r="HFY221" s="383">
        <f t="shared" si="494"/>
        <v>0</v>
      </c>
      <c r="HFZ221" s="383">
        <f t="shared" si="494"/>
        <v>0</v>
      </c>
      <c r="HGA221" s="383">
        <f t="shared" si="494"/>
        <v>0</v>
      </c>
      <c r="HGB221" s="383">
        <f t="shared" si="494"/>
        <v>0</v>
      </c>
      <c r="HGC221" s="383">
        <f t="shared" si="494"/>
        <v>0</v>
      </c>
      <c r="HGD221" s="383">
        <f t="shared" si="494"/>
        <v>0</v>
      </c>
      <c r="HGE221" s="383">
        <f t="shared" si="494"/>
        <v>0</v>
      </c>
      <c r="HGF221" s="383">
        <f t="shared" si="494"/>
        <v>0</v>
      </c>
      <c r="HGG221" s="383">
        <f t="shared" si="494"/>
        <v>0</v>
      </c>
      <c r="HGH221" s="383">
        <f t="shared" si="494"/>
        <v>0</v>
      </c>
      <c r="HGI221" s="383">
        <f t="shared" si="494"/>
        <v>0</v>
      </c>
      <c r="HGJ221" s="383">
        <f t="shared" si="494"/>
        <v>0</v>
      </c>
      <c r="HGK221" s="383">
        <f t="shared" si="494"/>
        <v>0</v>
      </c>
      <c r="HGL221" s="383">
        <f t="shared" si="494"/>
        <v>0</v>
      </c>
      <c r="HGM221" s="383">
        <f t="shared" si="494"/>
        <v>0</v>
      </c>
      <c r="HGN221" s="383">
        <f t="shared" si="494"/>
        <v>0</v>
      </c>
      <c r="HGO221" s="383">
        <f t="shared" si="494"/>
        <v>0</v>
      </c>
      <c r="HGP221" s="383">
        <f t="shared" si="494"/>
        <v>0</v>
      </c>
      <c r="HGQ221" s="383">
        <f t="shared" si="494"/>
        <v>0</v>
      </c>
      <c r="HGR221" s="383">
        <f t="shared" si="494"/>
        <v>0</v>
      </c>
      <c r="HGS221" s="383">
        <f t="shared" si="494"/>
        <v>0</v>
      </c>
      <c r="HGT221" s="383">
        <f t="shared" si="494"/>
        <v>0</v>
      </c>
      <c r="HGU221" s="383">
        <f t="shared" si="494"/>
        <v>0</v>
      </c>
      <c r="HGV221" s="383">
        <f t="shared" si="494"/>
        <v>0</v>
      </c>
      <c r="HGW221" s="383">
        <f t="shared" si="494"/>
        <v>0</v>
      </c>
      <c r="HGX221" s="383">
        <f t="shared" si="494"/>
        <v>0</v>
      </c>
      <c r="HGY221" s="383">
        <f t="shared" si="494"/>
        <v>0</v>
      </c>
      <c r="HGZ221" s="383">
        <f t="shared" si="494"/>
        <v>0</v>
      </c>
      <c r="HHA221" s="383">
        <f t="shared" si="494"/>
        <v>0</v>
      </c>
      <c r="HHB221" s="383">
        <f t="shared" si="494"/>
        <v>0</v>
      </c>
      <c r="HHC221" s="383">
        <f t="shared" si="494"/>
        <v>0</v>
      </c>
      <c r="HHD221" s="383">
        <f t="shared" si="494"/>
        <v>0</v>
      </c>
      <c r="HHE221" s="383">
        <f t="shared" si="494"/>
        <v>0</v>
      </c>
      <c r="HHF221" s="383">
        <f t="shared" si="494"/>
        <v>0</v>
      </c>
      <c r="HHG221" s="383">
        <f t="shared" si="494"/>
        <v>0</v>
      </c>
      <c r="HHH221" s="383">
        <f t="shared" si="494"/>
        <v>0</v>
      </c>
      <c r="HHI221" s="383">
        <f t="shared" si="494"/>
        <v>0</v>
      </c>
      <c r="HHJ221" s="383">
        <f t="shared" si="494"/>
        <v>0</v>
      </c>
      <c r="HHK221" s="383">
        <f t="shared" si="494"/>
        <v>0</v>
      </c>
      <c r="HHL221" s="383">
        <f t="shared" si="494"/>
        <v>0</v>
      </c>
      <c r="HHM221" s="383">
        <f t="shared" si="494"/>
        <v>0</v>
      </c>
      <c r="HHN221" s="383">
        <f t="shared" si="494"/>
        <v>0</v>
      </c>
      <c r="HHO221" s="383">
        <f t="shared" si="494"/>
        <v>0</v>
      </c>
      <c r="HHP221" s="383">
        <f t="shared" si="494"/>
        <v>0</v>
      </c>
      <c r="HHQ221" s="383">
        <f t="shared" si="494"/>
        <v>0</v>
      </c>
      <c r="HHR221" s="383">
        <f t="shared" si="494"/>
        <v>0</v>
      </c>
      <c r="HHS221" s="383">
        <f t="shared" ref="HHS221:HKD221" si="495">HHS48+HHS91+HHS135+HHS178</f>
        <v>0</v>
      </c>
      <c r="HHT221" s="383">
        <f t="shared" si="495"/>
        <v>0</v>
      </c>
      <c r="HHU221" s="383">
        <f t="shared" si="495"/>
        <v>0</v>
      </c>
      <c r="HHV221" s="383">
        <f t="shared" si="495"/>
        <v>0</v>
      </c>
      <c r="HHW221" s="383">
        <f t="shared" si="495"/>
        <v>0</v>
      </c>
      <c r="HHX221" s="383">
        <f t="shared" si="495"/>
        <v>0</v>
      </c>
      <c r="HHY221" s="383">
        <f t="shared" si="495"/>
        <v>0</v>
      </c>
      <c r="HHZ221" s="383">
        <f t="shared" si="495"/>
        <v>0</v>
      </c>
      <c r="HIA221" s="383">
        <f t="shared" si="495"/>
        <v>0</v>
      </c>
      <c r="HIB221" s="383">
        <f t="shared" si="495"/>
        <v>0</v>
      </c>
      <c r="HIC221" s="383">
        <f t="shared" si="495"/>
        <v>0</v>
      </c>
      <c r="HID221" s="383">
        <f t="shared" si="495"/>
        <v>0</v>
      </c>
      <c r="HIE221" s="383">
        <f t="shared" si="495"/>
        <v>0</v>
      </c>
      <c r="HIF221" s="383">
        <f t="shared" si="495"/>
        <v>0</v>
      </c>
      <c r="HIG221" s="383">
        <f t="shared" si="495"/>
        <v>0</v>
      </c>
      <c r="HIH221" s="383">
        <f t="shared" si="495"/>
        <v>0</v>
      </c>
      <c r="HII221" s="383">
        <f t="shared" si="495"/>
        <v>0</v>
      </c>
      <c r="HIJ221" s="383">
        <f t="shared" si="495"/>
        <v>0</v>
      </c>
      <c r="HIK221" s="383">
        <f t="shared" si="495"/>
        <v>0</v>
      </c>
      <c r="HIL221" s="383">
        <f t="shared" si="495"/>
        <v>0</v>
      </c>
      <c r="HIM221" s="383">
        <f t="shared" si="495"/>
        <v>0</v>
      </c>
      <c r="HIN221" s="383">
        <f t="shared" si="495"/>
        <v>0</v>
      </c>
      <c r="HIO221" s="383">
        <f t="shared" si="495"/>
        <v>0</v>
      </c>
      <c r="HIP221" s="383">
        <f t="shared" si="495"/>
        <v>0</v>
      </c>
      <c r="HIQ221" s="383">
        <f t="shared" si="495"/>
        <v>0</v>
      </c>
      <c r="HIR221" s="383">
        <f t="shared" si="495"/>
        <v>0</v>
      </c>
      <c r="HIS221" s="383">
        <f t="shared" si="495"/>
        <v>0</v>
      </c>
      <c r="HIT221" s="383">
        <f t="shared" si="495"/>
        <v>0</v>
      </c>
      <c r="HIU221" s="383">
        <f t="shared" si="495"/>
        <v>0</v>
      </c>
      <c r="HIV221" s="383">
        <f t="shared" si="495"/>
        <v>0</v>
      </c>
      <c r="HIW221" s="383">
        <f t="shared" si="495"/>
        <v>0</v>
      </c>
      <c r="HIX221" s="383">
        <f t="shared" si="495"/>
        <v>0</v>
      </c>
      <c r="HIY221" s="383">
        <f t="shared" si="495"/>
        <v>0</v>
      </c>
      <c r="HIZ221" s="383">
        <f t="shared" si="495"/>
        <v>0</v>
      </c>
      <c r="HJA221" s="383">
        <f t="shared" si="495"/>
        <v>0</v>
      </c>
      <c r="HJB221" s="383">
        <f t="shared" si="495"/>
        <v>0</v>
      </c>
      <c r="HJC221" s="383">
        <f t="shared" si="495"/>
        <v>0</v>
      </c>
      <c r="HJD221" s="383">
        <f t="shared" si="495"/>
        <v>0</v>
      </c>
      <c r="HJE221" s="383">
        <f t="shared" si="495"/>
        <v>0</v>
      </c>
      <c r="HJF221" s="383">
        <f t="shared" si="495"/>
        <v>0</v>
      </c>
      <c r="HJG221" s="383">
        <f t="shared" si="495"/>
        <v>0</v>
      </c>
      <c r="HJH221" s="383">
        <f t="shared" si="495"/>
        <v>0</v>
      </c>
      <c r="HJI221" s="383">
        <f t="shared" si="495"/>
        <v>0</v>
      </c>
      <c r="HJJ221" s="383">
        <f t="shared" si="495"/>
        <v>0</v>
      </c>
      <c r="HJK221" s="383">
        <f t="shared" si="495"/>
        <v>0</v>
      </c>
      <c r="HJL221" s="383">
        <f t="shared" si="495"/>
        <v>0</v>
      </c>
      <c r="HJM221" s="383">
        <f t="shared" si="495"/>
        <v>0</v>
      </c>
      <c r="HJN221" s="383">
        <f t="shared" si="495"/>
        <v>0</v>
      </c>
      <c r="HJO221" s="383">
        <f t="shared" si="495"/>
        <v>0</v>
      </c>
      <c r="HJP221" s="383">
        <f t="shared" si="495"/>
        <v>0</v>
      </c>
      <c r="HJQ221" s="383">
        <f t="shared" si="495"/>
        <v>0</v>
      </c>
      <c r="HJR221" s="383">
        <f t="shared" si="495"/>
        <v>0</v>
      </c>
      <c r="HJS221" s="383">
        <f t="shared" si="495"/>
        <v>0</v>
      </c>
      <c r="HJT221" s="383">
        <f t="shared" si="495"/>
        <v>0</v>
      </c>
      <c r="HJU221" s="383">
        <f t="shared" si="495"/>
        <v>0</v>
      </c>
      <c r="HJV221" s="383">
        <f t="shared" si="495"/>
        <v>0</v>
      </c>
      <c r="HJW221" s="383">
        <f t="shared" si="495"/>
        <v>0</v>
      </c>
      <c r="HJX221" s="383">
        <f t="shared" si="495"/>
        <v>0</v>
      </c>
      <c r="HJY221" s="383">
        <f t="shared" si="495"/>
        <v>0</v>
      </c>
      <c r="HJZ221" s="383">
        <f t="shared" si="495"/>
        <v>0</v>
      </c>
      <c r="HKA221" s="383">
        <f t="shared" si="495"/>
        <v>0</v>
      </c>
      <c r="HKB221" s="383">
        <f t="shared" si="495"/>
        <v>0</v>
      </c>
      <c r="HKC221" s="383">
        <f t="shared" si="495"/>
        <v>0</v>
      </c>
      <c r="HKD221" s="383">
        <f t="shared" si="495"/>
        <v>0</v>
      </c>
      <c r="HKE221" s="383">
        <f t="shared" ref="HKE221:HMP221" si="496">HKE48+HKE91+HKE135+HKE178</f>
        <v>0</v>
      </c>
      <c r="HKF221" s="383">
        <f t="shared" si="496"/>
        <v>0</v>
      </c>
      <c r="HKG221" s="383">
        <f t="shared" si="496"/>
        <v>0</v>
      </c>
      <c r="HKH221" s="383">
        <f t="shared" si="496"/>
        <v>0</v>
      </c>
      <c r="HKI221" s="383">
        <f t="shared" si="496"/>
        <v>0</v>
      </c>
      <c r="HKJ221" s="383">
        <f t="shared" si="496"/>
        <v>0</v>
      </c>
      <c r="HKK221" s="383">
        <f t="shared" si="496"/>
        <v>0</v>
      </c>
      <c r="HKL221" s="383">
        <f t="shared" si="496"/>
        <v>0</v>
      </c>
      <c r="HKM221" s="383">
        <f t="shared" si="496"/>
        <v>0</v>
      </c>
      <c r="HKN221" s="383">
        <f t="shared" si="496"/>
        <v>0</v>
      </c>
      <c r="HKO221" s="383">
        <f t="shared" si="496"/>
        <v>0</v>
      </c>
      <c r="HKP221" s="383">
        <f t="shared" si="496"/>
        <v>0</v>
      </c>
      <c r="HKQ221" s="383">
        <f t="shared" si="496"/>
        <v>0</v>
      </c>
      <c r="HKR221" s="383">
        <f t="shared" si="496"/>
        <v>0</v>
      </c>
      <c r="HKS221" s="383">
        <f t="shared" si="496"/>
        <v>0</v>
      </c>
      <c r="HKT221" s="383">
        <f t="shared" si="496"/>
        <v>0</v>
      </c>
      <c r="HKU221" s="383">
        <f t="shared" si="496"/>
        <v>0</v>
      </c>
      <c r="HKV221" s="383">
        <f t="shared" si="496"/>
        <v>0</v>
      </c>
      <c r="HKW221" s="383">
        <f t="shared" si="496"/>
        <v>0</v>
      </c>
      <c r="HKX221" s="383">
        <f t="shared" si="496"/>
        <v>0</v>
      </c>
      <c r="HKY221" s="383">
        <f t="shared" si="496"/>
        <v>0</v>
      </c>
      <c r="HKZ221" s="383">
        <f t="shared" si="496"/>
        <v>0</v>
      </c>
      <c r="HLA221" s="383">
        <f t="shared" si="496"/>
        <v>0</v>
      </c>
      <c r="HLB221" s="383">
        <f t="shared" si="496"/>
        <v>0</v>
      </c>
      <c r="HLC221" s="383">
        <f t="shared" si="496"/>
        <v>0</v>
      </c>
      <c r="HLD221" s="383">
        <f t="shared" si="496"/>
        <v>0</v>
      </c>
      <c r="HLE221" s="383">
        <f t="shared" si="496"/>
        <v>0</v>
      </c>
      <c r="HLF221" s="383">
        <f t="shared" si="496"/>
        <v>0</v>
      </c>
      <c r="HLG221" s="383">
        <f t="shared" si="496"/>
        <v>0</v>
      </c>
      <c r="HLH221" s="383">
        <f t="shared" si="496"/>
        <v>0</v>
      </c>
      <c r="HLI221" s="383">
        <f t="shared" si="496"/>
        <v>0</v>
      </c>
      <c r="HLJ221" s="383">
        <f t="shared" si="496"/>
        <v>0</v>
      </c>
      <c r="HLK221" s="383">
        <f t="shared" si="496"/>
        <v>0</v>
      </c>
      <c r="HLL221" s="383">
        <f t="shared" si="496"/>
        <v>0</v>
      </c>
      <c r="HLM221" s="383">
        <f t="shared" si="496"/>
        <v>0</v>
      </c>
      <c r="HLN221" s="383">
        <f t="shared" si="496"/>
        <v>0</v>
      </c>
      <c r="HLO221" s="383">
        <f t="shared" si="496"/>
        <v>0</v>
      </c>
      <c r="HLP221" s="383">
        <f t="shared" si="496"/>
        <v>0</v>
      </c>
      <c r="HLQ221" s="383">
        <f t="shared" si="496"/>
        <v>0</v>
      </c>
      <c r="HLR221" s="383">
        <f t="shared" si="496"/>
        <v>0</v>
      </c>
      <c r="HLS221" s="383">
        <f t="shared" si="496"/>
        <v>0</v>
      </c>
      <c r="HLT221" s="383">
        <f t="shared" si="496"/>
        <v>0</v>
      </c>
      <c r="HLU221" s="383">
        <f t="shared" si="496"/>
        <v>0</v>
      </c>
      <c r="HLV221" s="383">
        <f t="shared" si="496"/>
        <v>0</v>
      </c>
      <c r="HLW221" s="383">
        <f t="shared" si="496"/>
        <v>0</v>
      </c>
      <c r="HLX221" s="383">
        <f t="shared" si="496"/>
        <v>0</v>
      </c>
      <c r="HLY221" s="383">
        <f t="shared" si="496"/>
        <v>0</v>
      </c>
      <c r="HLZ221" s="383">
        <f t="shared" si="496"/>
        <v>0</v>
      </c>
      <c r="HMA221" s="383">
        <f t="shared" si="496"/>
        <v>0</v>
      </c>
      <c r="HMB221" s="383">
        <f t="shared" si="496"/>
        <v>0</v>
      </c>
      <c r="HMC221" s="383">
        <f t="shared" si="496"/>
        <v>0</v>
      </c>
      <c r="HMD221" s="383">
        <f t="shared" si="496"/>
        <v>0</v>
      </c>
      <c r="HME221" s="383">
        <f t="shared" si="496"/>
        <v>0</v>
      </c>
      <c r="HMF221" s="383">
        <f t="shared" si="496"/>
        <v>0</v>
      </c>
      <c r="HMG221" s="383">
        <f t="shared" si="496"/>
        <v>0</v>
      </c>
      <c r="HMH221" s="383">
        <f t="shared" si="496"/>
        <v>0</v>
      </c>
      <c r="HMI221" s="383">
        <f t="shared" si="496"/>
        <v>0</v>
      </c>
      <c r="HMJ221" s="383">
        <f t="shared" si="496"/>
        <v>0</v>
      </c>
      <c r="HMK221" s="383">
        <f t="shared" si="496"/>
        <v>0</v>
      </c>
      <c r="HML221" s="383">
        <f t="shared" si="496"/>
        <v>0</v>
      </c>
      <c r="HMM221" s="383">
        <f t="shared" si="496"/>
        <v>0</v>
      </c>
      <c r="HMN221" s="383">
        <f t="shared" si="496"/>
        <v>0</v>
      </c>
      <c r="HMO221" s="383">
        <f t="shared" si="496"/>
        <v>0</v>
      </c>
      <c r="HMP221" s="383">
        <f t="shared" si="496"/>
        <v>0</v>
      </c>
      <c r="HMQ221" s="383">
        <f t="shared" ref="HMQ221:HPB221" si="497">HMQ48+HMQ91+HMQ135+HMQ178</f>
        <v>0</v>
      </c>
      <c r="HMR221" s="383">
        <f t="shared" si="497"/>
        <v>0</v>
      </c>
      <c r="HMS221" s="383">
        <f t="shared" si="497"/>
        <v>0</v>
      </c>
      <c r="HMT221" s="383">
        <f t="shared" si="497"/>
        <v>0</v>
      </c>
      <c r="HMU221" s="383">
        <f t="shared" si="497"/>
        <v>0</v>
      </c>
      <c r="HMV221" s="383">
        <f t="shared" si="497"/>
        <v>0</v>
      </c>
      <c r="HMW221" s="383">
        <f t="shared" si="497"/>
        <v>0</v>
      </c>
      <c r="HMX221" s="383">
        <f t="shared" si="497"/>
        <v>0</v>
      </c>
      <c r="HMY221" s="383">
        <f t="shared" si="497"/>
        <v>0</v>
      </c>
      <c r="HMZ221" s="383">
        <f t="shared" si="497"/>
        <v>0</v>
      </c>
      <c r="HNA221" s="383">
        <f t="shared" si="497"/>
        <v>0</v>
      </c>
      <c r="HNB221" s="383">
        <f t="shared" si="497"/>
        <v>0</v>
      </c>
      <c r="HNC221" s="383">
        <f t="shared" si="497"/>
        <v>0</v>
      </c>
      <c r="HND221" s="383">
        <f t="shared" si="497"/>
        <v>0</v>
      </c>
      <c r="HNE221" s="383">
        <f t="shared" si="497"/>
        <v>0</v>
      </c>
      <c r="HNF221" s="383">
        <f t="shared" si="497"/>
        <v>0</v>
      </c>
      <c r="HNG221" s="383">
        <f t="shared" si="497"/>
        <v>0</v>
      </c>
      <c r="HNH221" s="383">
        <f t="shared" si="497"/>
        <v>0</v>
      </c>
      <c r="HNI221" s="383">
        <f t="shared" si="497"/>
        <v>0</v>
      </c>
      <c r="HNJ221" s="383">
        <f t="shared" si="497"/>
        <v>0</v>
      </c>
      <c r="HNK221" s="383">
        <f t="shared" si="497"/>
        <v>0</v>
      </c>
      <c r="HNL221" s="383">
        <f t="shared" si="497"/>
        <v>0</v>
      </c>
      <c r="HNM221" s="383">
        <f t="shared" si="497"/>
        <v>0</v>
      </c>
      <c r="HNN221" s="383">
        <f t="shared" si="497"/>
        <v>0</v>
      </c>
      <c r="HNO221" s="383">
        <f t="shared" si="497"/>
        <v>0</v>
      </c>
      <c r="HNP221" s="383">
        <f t="shared" si="497"/>
        <v>0</v>
      </c>
      <c r="HNQ221" s="383">
        <f t="shared" si="497"/>
        <v>0</v>
      </c>
      <c r="HNR221" s="383">
        <f t="shared" si="497"/>
        <v>0</v>
      </c>
      <c r="HNS221" s="383">
        <f t="shared" si="497"/>
        <v>0</v>
      </c>
      <c r="HNT221" s="383">
        <f t="shared" si="497"/>
        <v>0</v>
      </c>
      <c r="HNU221" s="383">
        <f t="shared" si="497"/>
        <v>0</v>
      </c>
      <c r="HNV221" s="383">
        <f t="shared" si="497"/>
        <v>0</v>
      </c>
      <c r="HNW221" s="383">
        <f t="shared" si="497"/>
        <v>0</v>
      </c>
      <c r="HNX221" s="383">
        <f t="shared" si="497"/>
        <v>0</v>
      </c>
      <c r="HNY221" s="383">
        <f t="shared" si="497"/>
        <v>0</v>
      </c>
      <c r="HNZ221" s="383">
        <f t="shared" si="497"/>
        <v>0</v>
      </c>
      <c r="HOA221" s="383">
        <f t="shared" si="497"/>
        <v>0</v>
      </c>
      <c r="HOB221" s="383">
        <f t="shared" si="497"/>
        <v>0</v>
      </c>
      <c r="HOC221" s="383">
        <f t="shared" si="497"/>
        <v>0</v>
      </c>
      <c r="HOD221" s="383">
        <f t="shared" si="497"/>
        <v>0</v>
      </c>
      <c r="HOE221" s="383">
        <f t="shared" si="497"/>
        <v>0</v>
      </c>
      <c r="HOF221" s="383">
        <f t="shared" si="497"/>
        <v>0</v>
      </c>
      <c r="HOG221" s="383">
        <f t="shared" si="497"/>
        <v>0</v>
      </c>
      <c r="HOH221" s="383">
        <f t="shared" si="497"/>
        <v>0</v>
      </c>
      <c r="HOI221" s="383">
        <f t="shared" si="497"/>
        <v>0</v>
      </c>
      <c r="HOJ221" s="383">
        <f t="shared" si="497"/>
        <v>0</v>
      </c>
      <c r="HOK221" s="383">
        <f t="shared" si="497"/>
        <v>0</v>
      </c>
      <c r="HOL221" s="383">
        <f t="shared" si="497"/>
        <v>0</v>
      </c>
      <c r="HOM221" s="383">
        <f t="shared" si="497"/>
        <v>0</v>
      </c>
      <c r="HON221" s="383">
        <f t="shared" si="497"/>
        <v>0</v>
      </c>
      <c r="HOO221" s="383">
        <f t="shared" si="497"/>
        <v>0</v>
      </c>
      <c r="HOP221" s="383">
        <f t="shared" si="497"/>
        <v>0</v>
      </c>
      <c r="HOQ221" s="383">
        <f t="shared" si="497"/>
        <v>0</v>
      </c>
      <c r="HOR221" s="383">
        <f t="shared" si="497"/>
        <v>0</v>
      </c>
      <c r="HOS221" s="383">
        <f t="shared" si="497"/>
        <v>0</v>
      </c>
      <c r="HOT221" s="383">
        <f t="shared" si="497"/>
        <v>0</v>
      </c>
      <c r="HOU221" s="383">
        <f t="shared" si="497"/>
        <v>0</v>
      </c>
      <c r="HOV221" s="383">
        <f t="shared" si="497"/>
        <v>0</v>
      </c>
      <c r="HOW221" s="383">
        <f t="shared" si="497"/>
        <v>0</v>
      </c>
      <c r="HOX221" s="383">
        <f t="shared" si="497"/>
        <v>0</v>
      </c>
      <c r="HOY221" s="383">
        <f t="shared" si="497"/>
        <v>0</v>
      </c>
      <c r="HOZ221" s="383">
        <f t="shared" si="497"/>
        <v>0</v>
      </c>
      <c r="HPA221" s="383">
        <f t="shared" si="497"/>
        <v>0</v>
      </c>
      <c r="HPB221" s="383">
        <f t="shared" si="497"/>
        <v>0</v>
      </c>
      <c r="HPC221" s="383">
        <f t="shared" ref="HPC221:HRN221" si="498">HPC48+HPC91+HPC135+HPC178</f>
        <v>0</v>
      </c>
      <c r="HPD221" s="383">
        <f t="shared" si="498"/>
        <v>0</v>
      </c>
      <c r="HPE221" s="383">
        <f t="shared" si="498"/>
        <v>0</v>
      </c>
      <c r="HPF221" s="383">
        <f t="shared" si="498"/>
        <v>0</v>
      </c>
      <c r="HPG221" s="383">
        <f t="shared" si="498"/>
        <v>0</v>
      </c>
      <c r="HPH221" s="383">
        <f t="shared" si="498"/>
        <v>0</v>
      </c>
      <c r="HPI221" s="383">
        <f t="shared" si="498"/>
        <v>0</v>
      </c>
      <c r="HPJ221" s="383">
        <f t="shared" si="498"/>
        <v>0</v>
      </c>
      <c r="HPK221" s="383">
        <f t="shared" si="498"/>
        <v>0</v>
      </c>
      <c r="HPL221" s="383">
        <f t="shared" si="498"/>
        <v>0</v>
      </c>
      <c r="HPM221" s="383">
        <f t="shared" si="498"/>
        <v>0</v>
      </c>
      <c r="HPN221" s="383">
        <f t="shared" si="498"/>
        <v>0</v>
      </c>
      <c r="HPO221" s="383">
        <f t="shared" si="498"/>
        <v>0</v>
      </c>
      <c r="HPP221" s="383">
        <f t="shared" si="498"/>
        <v>0</v>
      </c>
      <c r="HPQ221" s="383">
        <f t="shared" si="498"/>
        <v>0</v>
      </c>
      <c r="HPR221" s="383">
        <f t="shared" si="498"/>
        <v>0</v>
      </c>
      <c r="HPS221" s="383">
        <f t="shared" si="498"/>
        <v>0</v>
      </c>
      <c r="HPT221" s="383">
        <f t="shared" si="498"/>
        <v>0</v>
      </c>
      <c r="HPU221" s="383">
        <f t="shared" si="498"/>
        <v>0</v>
      </c>
      <c r="HPV221" s="383">
        <f t="shared" si="498"/>
        <v>0</v>
      </c>
      <c r="HPW221" s="383">
        <f t="shared" si="498"/>
        <v>0</v>
      </c>
      <c r="HPX221" s="383">
        <f t="shared" si="498"/>
        <v>0</v>
      </c>
      <c r="HPY221" s="383">
        <f t="shared" si="498"/>
        <v>0</v>
      </c>
      <c r="HPZ221" s="383">
        <f t="shared" si="498"/>
        <v>0</v>
      </c>
      <c r="HQA221" s="383">
        <f t="shared" si="498"/>
        <v>0</v>
      </c>
      <c r="HQB221" s="383">
        <f t="shared" si="498"/>
        <v>0</v>
      </c>
      <c r="HQC221" s="383">
        <f t="shared" si="498"/>
        <v>0</v>
      </c>
      <c r="HQD221" s="383">
        <f t="shared" si="498"/>
        <v>0</v>
      </c>
      <c r="HQE221" s="383">
        <f t="shared" si="498"/>
        <v>0</v>
      </c>
      <c r="HQF221" s="383">
        <f t="shared" si="498"/>
        <v>0</v>
      </c>
      <c r="HQG221" s="383">
        <f t="shared" si="498"/>
        <v>0</v>
      </c>
      <c r="HQH221" s="383">
        <f t="shared" si="498"/>
        <v>0</v>
      </c>
      <c r="HQI221" s="383">
        <f t="shared" si="498"/>
        <v>0</v>
      </c>
      <c r="HQJ221" s="383">
        <f t="shared" si="498"/>
        <v>0</v>
      </c>
      <c r="HQK221" s="383">
        <f t="shared" si="498"/>
        <v>0</v>
      </c>
      <c r="HQL221" s="383">
        <f t="shared" si="498"/>
        <v>0</v>
      </c>
      <c r="HQM221" s="383">
        <f t="shared" si="498"/>
        <v>0</v>
      </c>
      <c r="HQN221" s="383">
        <f t="shared" si="498"/>
        <v>0</v>
      </c>
      <c r="HQO221" s="383">
        <f t="shared" si="498"/>
        <v>0</v>
      </c>
      <c r="HQP221" s="383">
        <f t="shared" si="498"/>
        <v>0</v>
      </c>
      <c r="HQQ221" s="383">
        <f t="shared" si="498"/>
        <v>0</v>
      </c>
      <c r="HQR221" s="383">
        <f t="shared" si="498"/>
        <v>0</v>
      </c>
      <c r="HQS221" s="383">
        <f t="shared" si="498"/>
        <v>0</v>
      </c>
      <c r="HQT221" s="383">
        <f t="shared" si="498"/>
        <v>0</v>
      </c>
      <c r="HQU221" s="383">
        <f t="shared" si="498"/>
        <v>0</v>
      </c>
      <c r="HQV221" s="383">
        <f t="shared" si="498"/>
        <v>0</v>
      </c>
      <c r="HQW221" s="383">
        <f t="shared" si="498"/>
        <v>0</v>
      </c>
      <c r="HQX221" s="383">
        <f t="shared" si="498"/>
        <v>0</v>
      </c>
      <c r="HQY221" s="383">
        <f t="shared" si="498"/>
        <v>0</v>
      </c>
      <c r="HQZ221" s="383">
        <f t="shared" si="498"/>
        <v>0</v>
      </c>
      <c r="HRA221" s="383">
        <f t="shared" si="498"/>
        <v>0</v>
      </c>
      <c r="HRB221" s="383">
        <f t="shared" si="498"/>
        <v>0</v>
      </c>
      <c r="HRC221" s="383">
        <f t="shared" si="498"/>
        <v>0</v>
      </c>
      <c r="HRD221" s="383">
        <f t="shared" si="498"/>
        <v>0</v>
      </c>
      <c r="HRE221" s="383">
        <f t="shared" si="498"/>
        <v>0</v>
      </c>
      <c r="HRF221" s="383">
        <f t="shared" si="498"/>
        <v>0</v>
      </c>
      <c r="HRG221" s="383">
        <f t="shared" si="498"/>
        <v>0</v>
      </c>
      <c r="HRH221" s="383">
        <f t="shared" si="498"/>
        <v>0</v>
      </c>
      <c r="HRI221" s="383">
        <f t="shared" si="498"/>
        <v>0</v>
      </c>
      <c r="HRJ221" s="383">
        <f t="shared" si="498"/>
        <v>0</v>
      </c>
      <c r="HRK221" s="383">
        <f t="shared" si="498"/>
        <v>0</v>
      </c>
      <c r="HRL221" s="383">
        <f t="shared" si="498"/>
        <v>0</v>
      </c>
      <c r="HRM221" s="383">
        <f t="shared" si="498"/>
        <v>0</v>
      </c>
      <c r="HRN221" s="383">
        <f t="shared" si="498"/>
        <v>0</v>
      </c>
      <c r="HRO221" s="383">
        <f t="shared" ref="HRO221:HTZ221" si="499">HRO48+HRO91+HRO135+HRO178</f>
        <v>0</v>
      </c>
      <c r="HRP221" s="383">
        <f t="shared" si="499"/>
        <v>0</v>
      </c>
      <c r="HRQ221" s="383">
        <f t="shared" si="499"/>
        <v>0</v>
      </c>
      <c r="HRR221" s="383">
        <f t="shared" si="499"/>
        <v>0</v>
      </c>
      <c r="HRS221" s="383">
        <f t="shared" si="499"/>
        <v>0</v>
      </c>
      <c r="HRT221" s="383">
        <f t="shared" si="499"/>
        <v>0</v>
      </c>
      <c r="HRU221" s="383">
        <f t="shared" si="499"/>
        <v>0</v>
      </c>
      <c r="HRV221" s="383">
        <f t="shared" si="499"/>
        <v>0</v>
      </c>
      <c r="HRW221" s="383">
        <f t="shared" si="499"/>
        <v>0</v>
      </c>
      <c r="HRX221" s="383">
        <f t="shared" si="499"/>
        <v>0</v>
      </c>
      <c r="HRY221" s="383">
        <f t="shared" si="499"/>
        <v>0</v>
      </c>
      <c r="HRZ221" s="383">
        <f t="shared" si="499"/>
        <v>0</v>
      </c>
      <c r="HSA221" s="383">
        <f t="shared" si="499"/>
        <v>0</v>
      </c>
      <c r="HSB221" s="383">
        <f t="shared" si="499"/>
        <v>0</v>
      </c>
      <c r="HSC221" s="383">
        <f t="shared" si="499"/>
        <v>0</v>
      </c>
      <c r="HSD221" s="383">
        <f t="shared" si="499"/>
        <v>0</v>
      </c>
      <c r="HSE221" s="383">
        <f t="shared" si="499"/>
        <v>0</v>
      </c>
      <c r="HSF221" s="383">
        <f t="shared" si="499"/>
        <v>0</v>
      </c>
      <c r="HSG221" s="383">
        <f t="shared" si="499"/>
        <v>0</v>
      </c>
      <c r="HSH221" s="383">
        <f t="shared" si="499"/>
        <v>0</v>
      </c>
      <c r="HSI221" s="383">
        <f t="shared" si="499"/>
        <v>0</v>
      </c>
      <c r="HSJ221" s="383">
        <f t="shared" si="499"/>
        <v>0</v>
      </c>
      <c r="HSK221" s="383">
        <f t="shared" si="499"/>
        <v>0</v>
      </c>
      <c r="HSL221" s="383">
        <f t="shared" si="499"/>
        <v>0</v>
      </c>
      <c r="HSM221" s="383">
        <f t="shared" si="499"/>
        <v>0</v>
      </c>
      <c r="HSN221" s="383">
        <f t="shared" si="499"/>
        <v>0</v>
      </c>
      <c r="HSO221" s="383">
        <f t="shared" si="499"/>
        <v>0</v>
      </c>
      <c r="HSP221" s="383">
        <f t="shared" si="499"/>
        <v>0</v>
      </c>
      <c r="HSQ221" s="383">
        <f t="shared" si="499"/>
        <v>0</v>
      </c>
      <c r="HSR221" s="383">
        <f t="shared" si="499"/>
        <v>0</v>
      </c>
      <c r="HSS221" s="383">
        <f t="shared" si="499"/>
        <v>0</v>
      </c>
      <c r="HST221" s="383">
        <f t="shared" si="499"/>
        <v>0</v>
      </c>
      <c r="HSU221" s="383">
        <f t="shared" si="499"/>
        <v>0</v>
      </c>
      <c r="HSV221" s="383">
        <f t="shared" si="499"/>
        <v>0</v>
      </c>
      <c r="HSW221" s="383">
        <f t="shared" si="499"/>
        <v>0</v>
      </c>
      <c r="HSX221" s="383">
        <f t="shared" si="499"/>
        <v>0</v>
      </c>
      <c r="HSY221" s="383">
        <f t="shared" si="499"/>
        <v>0</v>
      </c>
      <c r="HSZ221" s="383">
        <f t="shared" si="499"/>
        <v>0</v>
      </c>
      <c r="HTA221" s="383">
        <f t="shared" si="499"/>
        <v>0</v>
      </c>
      <c r="HTB221" s="383">
        <f t="shared" si="499"/>
        <v>0</v>
      </c>
      <c r="HTC221" s="383">
        <f t="shared" si="499"/>
        <v>0</v>
      </c>
      <c r="HTD221" s="383">
        <f t="shared" si="499"/>
        <v>0</v>
      </c>
      <c r="HTE221" s="383">
        <f t="shared" si="499"/>
        <v>0</v>
      </c>
      <c r="HTF221" s="383">
        <f t="shared" si="499"/>
        <v>0</v>
      </c>
      <c r="HTG221" s="383">
        <f t="shared" si="499"/>
        <v>0</v>
      </c>
      <c r="HTH221" s="383">
        <f t="shared" si="499"/>
        <v>0</v>
      </c>
      <c r="HTI221" s="383">
        <f t="shared" si="499"/>
        <v>0</v>
      </c>
      <c r="HTJ221" s="383">
        <f t="shared" si="499"/>
        <v>0</v>
      </c>
      <c r="HTK221" s="383">
        <f t="shared" si="499"/>
        <v>0</v>
      </c>
      <c r="HTL221" s="383">
        <f t="shared" si="499"/>
        <v>0</v>
      </c>
      <c r="HTM221" s="383">
        <f t="shared" si="499"/>
        <v>0</v>
      </c>
      <c r="HTN221" s="383">
        <f t="shared" si="499"/>
        <v>0</v>
      </c>
      <c r="HTO221" s="383">
        <f t="shared" si="499"/>
        <v>0</v>
      </c>
      <c r="HTP221" s="383">
        <f t="shared" si="499"/>
        <v>0</v>
      </c>
      <c r="HTQ221" s="383">
        <f t="shared" si="499"/>
        <v>0</v>
      </c>
      <c r="HTR221" s="383">
        <f t="shared" si="499"/>
        <v>0</v>
      </c>
      <c r="HTS221" s="383">
        <f t="shared" si="499"/>
        <v>0</v>
      </c>
      <c r="HTT221" s="383">
        <f t="shared" si="499"/>
        <v>0</v>
      </c>
      <c r="HTU221" s="383">
        <f t="shared" si="499"/>
        <v>0</v>
      </c>
      <c r="HTV221" s="383">
        <f t="shared" si="499"/>
        <v>0</v>
      </c>
      <c r="HTW221" s="383">
        <f t="shared" si="499"/>
        <v>0</v>
      </c>
      <c r="HTX221" s="383">
        <f t="shared" si="499"/>
        <v>0</v>
      </c>
      <c r="HTY221" s="383">
        <f t="shared" si="499"/>
        <v>0</v>
      </c>
      <c r="HTZ221" s="383">
        <f t="shared" si="499"/>
        <v>0</v>
      </c>
      <c r="HUA221" s="383">
        <f t="shared" ref="HUA221:HWL221" si="500">HUA48+HUA91+HUA135+HUA178</f>
        <v>0</v>
      </c>
      <c r="HUB221" s="383">
        <f t="shared" si="500"/>
        <v>0</v>
      </c>
      <c r="HUC221" s="383">
        <f t="shared" si="500"/>
        <v>0</v>
      </c>
      <c r="HUD221" s="383">
        <f t="shared" si="500"/>
        <v>0</v>
      </c>
      <c r="HUE221" s="383">
        <f t="shared" si="500"/>
        <v>0</v>
      </c>
      <c r="HUF221" s="383">
        <f t="shared" si="500"/>
        <v>0</v>
      </c>
      <c r="HUG221" s="383">
        <f t="shared" si="500"/>
        <v>0</v>
      </c>
      <c r="HUH221" s="383">
        <f t="shared" si="500"/>
        <v>0</v>
      </c>
      <c r="HUI221" s="383">
        <f t="shared" si="500"/>
        <v>0</v>
      </c>
      <c r="HUJ221" s="383">
        <f t="shared" si="500"/>
        <v>0</v>
      </c>
      <c r="HUK221" s="383">
        <f t="shared" si="500"/>
        <v>0</v>
      </c>
      <c r="HUL221" s="383">
        <f t="shared" si="500"/>
        <v>0</v>
      </c>
      <c r="HUM221" s="383">
        <f t="shared" si="500"/>
        <v>0</v>
      </c>
      <c r="HUN221" s="383">
        <f t="shared" si="500"/>
        <v>0</v>
      </c>
      <c r="HUO221" s="383">
        <f t="shared" si="500"/>
        <v>0</v>
      </c>
      <c r="HUP221" s="383">
        <f t="shared" si="500"/>
        <v>0</v>
      </c>
      <c r="HUQ221" s="383">
        <f t="shared" si="500"/>
        <v>0</v>
      </c>
      <c r="HUR221" s="383">
        <f t="shared" si="500"/>
        <v>0</v>
      </c>
      <c r="HUS221" s="383">
        <f t="shared" si="500"/>
        <v>0</v>
      </c>
      <c r="HUT221" s="383">
        <f t="shared" si="500"/>
        <v>0</v>
      </c>
      <c r="HUU221" s="383">
        <f t="shared" si="500"/>
        <v>0</v>
      </c>
      <c r="HUV221" s="383">
        <f t="shared" si="500"/>
        <v>0</v>
      </c>
      <c r="HUW221" s="383">
        <f t="shared" si="500"/>
        <v>0</v>
      </c>
      <c r="HUX221" s="383">
        <f t="shared" si="500"/>
        <v>0</v>
      </c>
      <c r="HUY221" s="383">
        <f t="shared" si="500"/>
        <v>0</v>
      </c>
      <c r="HUZ221" s="383">
        <f t="shared" si="500"/>
        <v>0</v>
      </c>
      <c r="HVA221" s="383">
        <f t="shared" si="500"/>
        <v>0</v>
      </c>
      <c r="HVB221" s="383">
        <f t="shared" si="500"/>
        <v>0</v>
      </c>
      <c r="HVC221" s="383">
        <f t="shared" si="500"/>
        <v>0</v>
      </c>
      <c r="HVD221" s="383">
        <f t="shared" si="500"/>
        <v>0</v>
      </c>
      <c r="HVE221" s="383">
        <f t="shared" si="500"/>
        <v>0</v>
      </c>
      <c r="HVF221" s="383">
        <f t="shared" si="500"/>
        <v>0</v>
      </c>
      <c r="HVG221" s="383">
        <f t="shared" si="500"/>
        <v>0</v>
      </c>
      <c r="HVH221" s="383">
        <f t="shared" si="500"/>
        <v>0</v>
      </c>
      <c r="HVI221" s="383">
        <f t="shared" si="500"/>
        <v>0</v>
      </c>
      <c r="HVJ221" s="383">
        <f t="shared" si="500"/>
        <v>0</v>
      </c>
      <c r="HVK221" s="383">
        <f t="shared" si="500"/>
        <v>0</v>
      </c>
      <c r="HVL221" s="383">
        <f t="shared" si="500"/>
        <v>0</v>
      </c>
      <c r="HVM221" s="383">
        <f t="shared" si="500"/>
        <v>0</v>
      </c>
      <c r="HVN221" s="383">
        <f t="shared" si="500"/>
        <v>0</v>
      </c>
      <c r="HVO221" s="383">
        <f t="shared" si="500"/>
        <v>0</v>
      </c>
      <c r="HVP221" s="383">
        <f t="shared" si="500"/>
        <v>0</v>
      </c>
      <c r="HVQ221" s="383">
        <f t="shared" si="500"/>
        <v>0</v>
      </c>
      <c r="HVR221" s="383">
        <f t="shared" si="500"/>
        <v>0</v>
      </c>
      <c r="HVS221" s="383">
        <f t="shared" si="500"/>
        <v>0</v>
      </c>
      <c r="HVT221" s="383">
        <f t="shared" si="500"/>
        <v>0</v>
      </c>
      <c r="HVU221" s="383">
        <f t="shared" si="500"/>
        <v>0</v>
      </c>
      <c r="HVV221" s="383">
        <f t="shared" si="500"/>
        <v>0</v>
      </c>
      <c r="HVW221" s="383">
        <f t="shared" si="500"/>
        <v>0</v>
      </c>
      <c r="HVX221" s="383">
        <f t="shared" si="500"/>
        <v>0</v>
      </c>
      <c r="HVY221" s="383">
        <f t="shared" si="500"/>
        <v>0</v>
      </c>
      <c r="HVZ221" s="383">
        <f t="shared" si="500"/>
        <v>0</v>
      </c>
      <c r="HWA221" s="383">
        <f t="shared" si="500"/>
        <v>0</v>
      </c>
      <c r="HWB221" s="383">
        <f t="shared" si="500"/>
        <v>0</v>
      </c>
      <c r="HWC221" s="383">
        <f t="shared" si="500"/>
        <v>0</v>
      </c>
      <c r="HWD221" s="383">
        <f t="shared" si="500"/>
        <v>0</v>
      </c>
      <c r="HWE221" s="383">
        <f t="shared" si="500"/>
        <v>0</v>
      </c>
      <c r="HWF221" s="383">
        <f t="shared" si="500"/>
        <v>0</v>
      </c>
      <c r="HWG221" s="383">
        <f t="shared" si="500"/>
        <v>0</v>
      </c>
      <c r="HWH221" s="383">
        <f t="shared" si="500"/>
        <v>0</v>
      </c>
      <c r="HWI221" s="383">
        <f t="shared" si="500"/>
        <v>0</v>
      </c>
      <c r="HWJ221" s="383">
        <f t="shared" si="500"/>
        <v>0</v>
      </c>
      <c r="HWK221" s="383">
        <f t="shared" si="500"/>
        <v>0</v>
      </c>
      <c r="HWL221" s="383">
        <f t="shared" si="500"/>
        <v>0</v>
      </c>
      <c r="HWM221" s="383">
        <f t="shared" ref="HWM221:HYX221" si="501">HWM48+HWM91+HWM135+HWM178</f>
        <v>0</v>
      </c>
      <c r="HWN221" s="383">
        <f t="shared" si="501"/>
        <v>0</v>
      </c>
      <c r="HWO221" s="383">
        <f t="shared" si="501"/>
        <v>0</v>
      </c>
      <c r="HWP221" s="383">
        <f t="shared" si="501"/>
        <v>0</v>
      </c>
      <c r="HWQ221" s="383">
        <f t="shared" si="501"/>
        <v>0</v>
      </c>
      <c r="HWR221" s="383">
        <f t="shared" si="501"/>
        <v>0</v>
      </c>
      <c r="HWS221" s="383">
        <f t="shared" si="501"/>
        <v>0</v>
      </c>
      <c r="HWT221" s="383">
        <f t="shared" si="501"/>
        <v>0</v>
      </c>
      <c r="HWU221" s="383">
        <f t="shared" si="501"/>
        <v>0</v>
      </c>
      <c r="HWV221" s="383">
        <f t="shared" si="501"/>
        <v>0</v>
      </c>
      <c r="HWW221" s="383">
        <f t="shared" si="501"/>
        <v>0</v>
      </c>
      <c r="HWX221" s="383">
        <f t="shared" si="501"/>
        <v>0</v>
      </c>
      <c r="HWY221" s="383">
        <f t="shared" si="501"/>
        <v>0</v>
      </c>
      <c r="HWZ221" s="383">
        <f t="shared" si="501"/>
        <v>0</v>
      </c>
      <c r="HXA221" s="383">
        <f t="shared" si="501"/>
        <v>0</v>
      </c>
      <c r="HXB221" s="383">
        <f t="shared" si="501"/>
        <v>0</v>
      </c>
      <c r="HXC221" s="383">
        <f t="shared" si="501"/>
        <v>0</v>
      </c>
      <c r="HXD221" s="383">
        <f t="shared" si="501"/>
        <v>0</v>
      </c>
      <c r="HXE221" s="383">
        <f t="shared" si="501"/>
        <v>0</v>
      </c>
      <c r="HXF221" s="383">
        <f t="shared" si="501"/>
        <v>0</v>
      </c>
      <c r="HXG221" s="383">
        <f t="shared" si="501"/>
        <v>0</v>
      </c>
      <c r="HXH221" s="383">
        <f t="shared" si="501"/>
        <v>0</v>
      </c>
      <c r="HXI221" s="383">
        <f t="shared" si="501"/>
        <v>0</v>
      </c>
      <c r="HXJ221" s="383">
        <f t="shared" si="501"/>
        <v>0</v>
      </c>
      <c r="HXK221" s="383">
        <f t="shared" si="501"/>
        <v>0</v>
      </c>
      <c r="HXL221" s="383">
        <f t="shared" si="501"/>
        <v>0</v>
      </c>
      <c r="HXM221" s="383">
        <f t="shared" si="501"/>
        <v>0</v>
      </c>
      <c r="HXN221" s="383">
        <f t="shared" si="501"/>
        <v>0</v>
      </c>
      <c r="HXO221" s="383">
        <f t="shared" si="501"/>
        <v>0</v>
      </c>
      <c r="HXP221" s="383">
        <f t="shared" si="501"/>
        <v>0</v>
      </c>
      <c r="HXQ221" s="383">
        <f t="shared" si="501"/>
        <v>0</v>
      </c>
      <c r="HXR221" s="383">
        <f t="shared" si="501"/>
        <v>0</v>
      </c>
      <c r="HXS221" s="383">
        <f t="shared" si="501"/>
        <v>0</v>
      </c>
      <c r="HXT221" s="383">
        <f t="shared" si="501"/>
        <v>0</v>
      </c>
      <c r="HXU221" s="383">
        <f t="shared" si="501"/>
        <v>0</v>
      </c>
      <c r="HXV221" s="383">
        <f t="shared" si="501"/>
        <v>0</v>
      </c>
      <c r="HXW221" s="383">
        <f t="shared" si="501"/>
        <v>0</v>
      </c>
      <c r="HXX221" s="383">
        <f t="shared" si="501"/>
        <v>0</v>
      </c>
      <c r="HXY221" s="383">
        <f t="shared" si="501"/>
        <v>0</v>
      </c>
      <c r="HXZ221" s="383">
        <f t="shared" si="501"/>
        <v>0</v>
      </c>
      <c r="HYA221" s="383">
        <f t="shared" si="501"/>
        <v>0</v>
      </c>
      <c r="HYB221" s="383">
        <f t="shared" si="501"/>
        <v>0</v>
      </c>
      <c r="HYC221" s="383">
        <f t="shared" si="501"/>
        <v>0</v>
      </c>
      <c r="HYD221" s="383">
        <f t="shared" si="501"/>
        <v>0</v>
      </c>
      <c r="HYE221" s="383">
        <f t="shared" si="501"/>
        <v>0</v>
      </c>
      <c r="HYF221" s="383">
        <f t="shared" si="501"/>
        <v>0</v>
      </c>
      <c r="HYG221" s="383">
        <f t="shared" si="501"/>
        <v>0</v>
      </c>
      <c r="HYH221" s="383">
        <f t="shared" si="501"/>
        <v>0</v>
      </c>
      <c r="HYI221" s="383">
        <f t="shared" si="501"/>
        <v>0</v>
      </c>
      <c r="HYJ221" s="383">
        <f t="shared" si="501"/>
        <v>0</v>
      </c>
      <c r="HYK221" s="383">
        <f t="shared" si="501"/>
        <v>0</v>
      </c>
      <c r="HYL221" s="383">
        <f t="shared" si="501"/>
        <v>0</v>
      </c>
      <c r="HYM221" s="383">
        <f t="shared" si="501"/>
        <v>0</v>
      </c>
      <c r="HYN221" s="383">
        <f t="shared" si="501"/>
        <v>0</v>
      </c>
      <c r="HYO221" s="383">
        <f t="shared" si="501"/>
        <v>0</v>
      </c>
      <c r="HYP221" s="383">
        <f t="shared" si="501"/>
        <v>0</v>
      </c>
      <c r="HYQ221" s="383">
        <f t="shared" si="501"/>
        <v>0</v>
      </c>
      <c r="HYR221" s="383">
        <f t="shared" si="501"/>
        <v>0</v>
      </c>
      <c r="HYS221" s="383">
        <f t="shared" si="501"/>
        <v>0</v>
      </c>
      <c r="HYT221" s="383">
        <f t="shared" si="501"/>
        <v>0</v>
      </c>
      <c r="HYU221" s="383">
        <f t="shared" si="501"/>
        <v>0</v>
      </c>
      <c r="HYV221" s="383">
        <f t="shared" si="501"/>
        <v>0</v>
      </c>
      <c r="HYW221" s="383">
        <f t="shared" si="501"/>
        <v>0</v>
      </c>
      <c r="HYX221" s="383">
        <f t="shared" si="501"/>
        <v>0</v>
      </c>
      <c r="HYY221" s="383">
        <f t="shared" ref="HYY221:IBJ221" si="502">HYY48+HYY91+HYY135+HYY178</f>
        <v>0</v>
      </c>
      <c r="HYZ221" s="383">
        <f t="shared" si="502"/>
        <v>0</v>
      </c>
      <c r="HZA221" s="383">
        <f t="shared" si="502"/>
        <v>0</v>
      </c>
      <c r="HZB221" s="383">
        <f t="shared" si="502"/>
        <v>0</v>
      </c>
      <c r="HZC221" s="383">
        <f t="shared" si="502"/>
        <v>0</v>
      </c>
      <c r="HZD221" s="383">
        <f t="shared" si="502"/>
        <v>0</v>
      </c>
      <c r="HZE221" s="383">
        <f t="shared" si="502"/>
        <v>0</v>
      </c>
      <c r="HZF221" s="383">
        <f t="shared" si="502"/>
        <v>0</v>
      </c>
      <c r="HZG221" s="383">
        <f t="shared" si="502"/>
        <v>0</v>
      </c>
      <c r="HZH221" s="383">
        <f t="shared" si="502"/>
        <v>0</v>
      </c>
      <c r="HZI221" s="383">
        <f t="shared" si="502"/>
        <v>0</v>
      </c>
      <c r="HZJ221" s="383">
        <f t="shared" si="502"/>
        <v>0</v>
      </c>
      <c r="HZK221" s="383">
        <f t="shared" si="502"/>
        <v>0</v>
      </c>
      <c r="HZL221" s="383">
        <f t="shared" si="502"/>
        <v>0</v>
      </c>
      <c r="HZM221" s="383">
        <f t="shared" si="502"/>
        <v>0</v>
      </c>
      <c r="HZN221" s="383">
        <f t="shared" si="502"/>
        <v>0</v>
      </c>
      <c r="HZO221" s="383">
        <f t="shared" si="502"/>
        <v>0</v>
      </c>
      <c r="HZP221" s="383">
        <f t="shared" si="502"/>
        <v>0</v>
      </c>
      <c r="HZQ221" s="383">
        <f t="shared" si="502"/>
        <v>0</v>
      </c>
      <c r="HZR221" s="383">
        <f t="shared" si="502"/>
        <v>0</v>
      </c>
      <c r="HZS221" s="383">
        <f t="shared" si="502"/>
        <v>0</v>
      </c>
      <c r="HZT221" s="383">
        <f t="shared" si="502"/>
        <v>0</v>
      </c>
      <c r="HZU221" s="383">
        <f t="shared" si="502"/>
        <v>0</v>
      </c>
      <c r="HZV221" s="383">
        <f t="shared" si="502"/>
        <v>0</v>
      </c>
      <c r="HZW221" s="383">
        <f t="shared" si="502"/>
        <v>0</v>
      </c>
      <c r="HZX221" s="383">
        <f t="shared" si="502"/>
        <v>0</v>
      </c>
      <c r="HZY221" s="383">
        <f t="shared" si="502"/>
        <v>0</v>
      </c>
      <c r="HZZ221" s="383">
        <f t="shared" si="502"/>
        <v>0</v>
      </c>
      <c r="IAA221" s="383">
        <f t="shared" si="502"/>
        <v>0</v>
      </c>
      <c r="IAB221" s="383">
        <f t="shared" si="502"/>
        <v>0</v>
      </c>
      <c r="IAC221" s="383">
        <f t="shared" si="502"/>
        <v>0</v>
      </c>
      <c r="IAD221" s="383">
        <f t="shared" si="502"/>
        <v>0</v>
      </c>
      <c r="IAE221" s="383">
        <f t="shared" si="502"/>
        <v>0</v>
      </c>
      <c r="IAF221" s="383">
        <f t="shared" si="502"/>
        <v>0</v>
      </c>
      <c r="IAG221" s="383">
        <f t="shared" si="502"/>
        <v>0</v>
      </c>
      <c r="IAH221" s="383">
        <f t="shared" si="502"/>
        <v>0</v>
      </c>
      <c r="IAI221" s="383">
        <f t="shared" si="502"/>
        <v>0</v>
      </c>
      <c r="IAJ221" s="383">
        <f t="shared" si="502"/>
        <v>0</v>
      </c>
      <c r="IAK221" s="383">
        <f t="shared" si="502"/>
        <v>0</v>
      </c>
      <c r="IAL221" s="383">
        <f t="shared" si="502"/>
        <v>0</v>
      </c>
      <c r="IAM221" s="383">
        <f t="shared" si="502"/>
        <v>0</v>
      </c>
      <c r="IAN221" s="383">
        <f t="shared" si="502"/>
        <v>0</v>
      </c>
      <c r="IAO221" s="383">
        <f t="shared" si="502"/>
        <v>0</v>
      </c>
      <c r="IAP221" s="383">
        <f t="shared" si="502"/>
        <v>0</v>
      </c>
      <c r="IAQ221" s="383">
        <f t="shared" si="502"/>
        <v>0</v>
      </c>
      <c r="IAR221" s="383">
        <f t="shared" si="502"/>
        <v>0</v>
      </c>
      <c r="IAS221" s="383">
        <f t="shared" si="502"/>
        <v>0</v>
      </c>
      <c r="IAT221" s="383">
        <f t="shared" si="502"/>
        <v>0</v>
      </c>
      <c r="IAU221" s="383">
        <f t="shared" si="502"/>
        <v>0</v>
      </c>
      <c r="IAV221" s="383">
        <f t="shared" si="502"/>
        <v>0</v>
      </c>
      <c r="IAW221" s="383">
        <f t="shared" si="502"/>
        <v>0</v>
      </c>
      <c r="IAX221" s="383">
        <f t="shared" si="502"/>
        <v>0</v>
      </c>
      <c r="IAY221" s="383">
        <f t="shared" si="502"/>
        <v>0</v>
      </c>
      <c r="IAZ221" s="383">
        <f t="shared" si="502"/>
        <v>0</v>
      </c>
      <c r="IBA221" s="383">
        <f t="shared" si="502"/>
        <v>0</v>
      </c>
      <c r="IBB221" s="383">
        <f t="shared" si="502"/>
        <v>0</v>
      </c>
      <c r="IBC221" s="383">
        <f t="shared" si="502"/>
        <v>0</v>
      </c>
      <c r="IBD221" s="383">
        <f t="shared" si="502"/>
        <v>0</v>
      </c>
      <c r="IBE221" s="383">
        <f t="shared" si="502"/>
        <v>0</v>
      </c>
      <c r="IBF221" s="383">
        <f t="shared" si="502"/>
        <v>0</v>
      </c>
      <c r="IBG221" s="383">
        <f t="shared" si="502"/>
        <v>0</v>
      </c>
      <c r="IBH221" s="383">
        <f t="shared" si="502"/>
        <v>0</v>
      </c>
      <c r="IBI221" s="383">
        <f t="shared" si="502"/>
        <v>0</v>
      </c>
      <c r="IBJ221" s="383">
        <f t="shared" si="502"/>
        <v>0</v>
      </c>
      <c r="IBK221" s="383">
        <f t="shared" ref="IBK221:IDV221" si="503">IBK48+IBK91+IBK135+IBK178</f>
        <v>0</v>
      </c>
      <c r="IBL221" s="383">
        <f t="shared" si="503"/>
        <v>0</v>
      </c>
      <c r="IBM221" s="383">
        <f t="shared" si="503"/>
        <v>0</v>
      </c>
      <c r="IBN221" s="383">
        <f t="shared" si="503"/>
        <v>0</v>
      </c>
      <c r="IBO221" s="383">
        <f t="shared" si="503"/>
        <v>0</v>
      </c>
      <c r="IBP221" s="383">
        <f t="shared" si="503"/>
        <v>0</v>
      </c>
      <c r="IBQ221" s="383">
        <f t="shared" si="503"/>
        <v>0</v>
      </c>
      <c r="IBR221" s="383">
        <f t="shared" si="503"/>
        <v>0</v>
      </c>
      <c r="IBS221" s="383">
        <f t="shared" si="503"/>
        <v>0</v>
      </c>
      <c r="IBT221" s="383">
        <f t="shared" si="503"/>
        <v>0</v>
      </c>
      <c r="IBU221" s="383">
        <f t="shared" si="503"/>
        <v>0</v>
      </c>
      <c r="IBV221" s="383">
        <f t="shared" si="503"/>
        <v>0</v>
      </c>
      <c r="IBW221" s="383">
        <f t="shared" si="503"/>
        <v>0</v>
      </c>
      <c r="IBX221" s="383">
        <f t="shared" si="503"/>
        <v>0</v>
      </c>
      <c r="IBY221" s="383">
        <f t="shared" si="503"/>
        <v>0</v>
      </c>
      <c r="IBZ221" s="383">
        <f t="shared" si="503"/>
        <v>0</v>
      </c>
      <c r="ICA221" s="383">
        <f t="shared" si="503"/>
        <v>0</v>
      </c>
      <c r="ICB221" s="383">
        <f t="shared" si="503"/>
        <v>0</v>
      </c>
      <c r="ICC221" s="383">
        <f t="shared" si="503"/>
        <v>0</v>
      </c>
      <c r="ICD221" s="383">
        <f t="shared" si="503"/>
        <v>0</v>
      </c>
      <c r="ICE221" s="383">
        <f t="shared" si="503"/>
        <v>0</v>
      </c>
      <c r="ICF221" s="383">
        <f t="shared" si="503"/>
        <v>0</v>
      </c>
      <c r="ICG221" s="383">
        <f t="shared" si="503"/>
        <v>0</v>
      </c>
      <c r="ICH221" s="383">
        <f t="shared" si="503"/>
        <v>0</v>
      </c>
      <c r="ICI221" s="383">
        <f t="shared" si="503"/>
        <v>0</v>
      </c>
      <c r="ICJ221" s="383">
        <f t="shared" si="503"/>
        <v>0</v>
      </c>
      <c r="ICK221" s="383">
        <f t="shared" si="503"/>
        <v>0</v>
      </c>
      <c r="ICL221" s="383">
        <f t="shared" si="503"/>
        <v>0</v>
      </c>
      <c r="ICM221" s="383">
        <f t="shared" si="503"/>
        <v>0</v>
      </c>
      <c r="ICN221" s="383">
        <f t="shared" si="503"/>
        <v>0</v>
      </c>
      <c r="ICO221" s="383">
        <f t="shared" si="503"/>
        <v>0</v>
      </c>
      <c r="ICP221" s="383">
        <f t="shared" si="503"/>
        <v>0</v>
      </c>
      <c r="ICQ221" s="383">
        <f t="shared" si="503"/>
        <v>0</v>
      </c>
      <c r="ICR221" s="383">
        <f t="shared" si="503"/>
        <v>0</v>
      </c>
      <c r="ICS221" s="383">
        <f t="shared" si="503"/>
        <v>0</v>
      </c>
      <c r="ICT221" s="383">
        <f t="shared" si="503"/>
        <v>0</v>
      </c>
      <c r="ICU221" s="383">
        <f t="shared" si="503"/>
        <v>0</v>
      </c>
      <c r="ICV221" s="383">
        <f t="shared" si="503"/>
        <v>0</v>
      </c>
      <c r="ICW221" s="383">
        <f t="shared" si="503"/>
        <v>0</v>
      </c>
      <c r="ICX221" s="383">
        <f t="shared" si="503"/>
        <v>0</v>
      </c>
      <c r="ICY221" s="383">
        <f t="shared" si="503"/>
        <v>0</v>
      </c>
      <c r="ICZ221" s="383">
        <f t="shared" si="503"/>
        <v>0</v>
      </c>
      <c r="IDA221" s="383">
        <f t="shared" si="503"/>
        <v>0</v>
      </c>
      <c r="IDB221" s="383">
        <f t="shared" si="503"/>
        <v>0</v>
      </c>
      <c r="IDC221" s="383">
        <f t="shared" si="503"/>
        <v>0</v>
      </c>
      <c r="IDD221" s="383">
        <f t="shared" si="503"/>
        <v>0</v>
      </c>
      <c r="IDE221" s="383">
        <f t="shared" si="503"/>
        <v>0</v>
      </c>
      <c r="IDF221" s="383">
        <f t="shared" si="503"/>
        <v>0</v>
      </c>
      <c r="IDG221" s="383">
        <f t="shared" si="503"/>
        <v>0</v>
      </c>
      <c r="IDH221" s="383">
        <f t="shared" si="503"/>
        <v>0</v>
      </c>
      <c r="IDI221" s="383">
        <f t="shared" si="503"/>
        <v>0</v>
      </c>
      <c r="IDJ221" s="383">
        <f t="shared" si="503"/>
        <v>0</v>
      </c>
      <c r="IDK221" s="383">
        <f t="shared" si="503"/>
        <v>0</v>
      </c>
      <c r="IDL221" s="383">
        <f t="shared" si="503"/>
        <v>0</v>
      </c>
      <c r="IDM221" s="383">
        <f t="shared" si="503"/>
        <v>0</v>
      </c>
      <c r="IDN221" s="383">
        <f t="shared" si="503"/>
        <v>0</v>
      </c>
      <c r="IDO221" s="383">
        <f t="shared" si="503"/>
        <v>0</v>
      </c>
      <c r="IDP221" s="383">
        <f t="shared" si="503"/>
        <v>0</v>
      </c>
      <c r="IDQ221" s="383">
        <f t="shared" si="503"/>
        <v>0</v>
      </c>
      <c r="IDR221" s="383">
        <f t="shared" si="503"/>
        <v>0</v>
      </c>
      <c r="IDS221" s="383">
        <f t="shared" si="503"/>
        <v>0</v>
      </c>
      <c r="IDT221" s="383">
        <f t="shared" si="503"/>
        <v>0</v>
      </c>
      <c r="IDU221" s="383">
        <f t="shared" si="503"/>
        <v>0</v>
      </c>
      <c r="IDV221" s="383">
        <f t="shared" si="503"/>
        <v>0</v>
      </c>
      <c r="IDW221" s="383">
        <f t="shared" ref="IDW221:IGH221" si="504">IDW48+IDW91+IDW135+IDW178</f>
        <v>0</v>
      </c>
      <c r="IDX221" s="383">
        <f t="shared" si="504"/>
        <v>0</v>
      </c>
      <c r="IDY221" s="383">
        <f t="shared" si="504"/>
        <v>0</v>
      </c>
      <c r="IDZ221" s="383">
        <f t="shared" si="504"/>
        <v>0</v>
      </c>
      <c r="IEA221" s="383">
        <f t="shared" si="504"/>
        <v>0</v>
      </c>
      <c r="IEB221" s="383">
        <f t="shared" si="504"/>
        <v>0</v>
      </c>
      <c r="IEC221" s="383">
        <f t="shared" si="504"/>
        <v>0</v>
      </c>
      <c r="IED221" s="383">
        <f t="shared" si="504"/>
        <v>0</v>
      </c>
      <c r="IEE221" s="383">
        <f t="shared" si="504"/>
        <v>0</v>
      </c>
      <c r="IEF221" s="383">
        <f t="shared" si="504"/>
        <v>0</v>
      </c>
      <c r="IEG221" s="383">
        <f t="shared" si="504"/>
        <v>0</v>
      </c>
      <c r="IEH221" s="383">
        <f t="shared" si="504"/>
        <v>0</v>
      </c>
      <c r="IEI221" s="383">
        <f t="shared" si="504"/>
        <v>0</v>
      </c>
      <c r="IEJ221" s="383">
        <f t="shared" si="504"/>
        <v>0</v>
      </c>
      <c r="IEK221" s="383">
        <f t="shared" si="504"/>
        <v>0</v>
      </c>
      <c r="IEL221" s="383">
        <f t="shared" si="504"/>
        <v>0</v>
      </c>
      <c r="IEM221" s="383">
        <f t="shared" si="504"/>
        <v>0</v>
      </c>
      <c r="IEN221" s="383">
        <f t="shared" si="504"/>
        <v>0</v>
      </c>
      <c r="IEO221" s="383">
        <f t="shared" si="504"/>
        <v>0</v>
      </c>
      <c r="IEP221" s="383">
        <f t="shared" si="504"/>
        <v>0</v>
      </c>
      <c r="IEQ221" s="383">
        <f t="shared" si="504"/>
        <v>0</v>
      </c>
      <c r="IER221" s="383">
        <f t="shared" si="504"/>
        <v>0</v>
      </c>
      <c r="IES221" s="383">
        <f t="shared" si="504"/>
        <v>0</v>
      </c>
      <c r="IET221" s="383">
        <f t="shared" si="504"/>
        <v>0</v>
      </c>
      <c r="IEU221" s="383">
        <f t="shared" si="504"/>
        <v>0</v>
      </c>
      <c r="IEV221" s="383">
        <f t="shared" si="504"/>
        <v>0</v>
      </c>
      <c r="IEW221" s="383">
        <f t="shared" si="504"/>
        <v>0</v>
      </c>
      <c r="IEX221" s="383">
        <f t="shared" si="504"/>
        <v>0</v>
      </c>
      <c r="IEY221" s="383">
        <f t="shared" si="504"/>
        <v>0</v>
      </c>
      <c r="IEZ221" s="383">
        <f t="shared" si="504"/>
        <v>0</v>
      </c>
      <c r="IFA221" s="383">
        <f t="shared" si="504"/>
        <v>0</v>
      </c>
      <c r="IFB221" s="383">
        <f t="shared" si="504"/>
        <v>0</v>
      </c>
      <c r="IFC221" s="383">
        <f t="shared" si="504"/>
        <v>0</v>
      </c>
      <c r="IFD221" s="383">
        <f t="shared" si="504"/>
        <v>0</v>
      </c>
      <c r="IFE221" s="383">
        <f t="shared" si="504"/>
        <v>0</v>
      </c>
      <c r="IFF221" s="383">
        <f t="shared" si="504"/>
        <v>0</v>
      </c>
      <c r="IFG221" s="383">
        <f t="shared" si="504"/>
        <v>0</v>
      </c>
      <c r="IFH221" s="383">
        <f t="shared" si="504"/>
        <v>0</v>
      </c>
      <c r="IFI221" s="383">
        <f t="shared" si="504"/>
        <v>0</v>
      </c>
      <c r="IFJ221" s="383">
        <f t="shared" si="504"/>
        <v>0</v>
      </c>
      <c r="IFK221" s="383">
        <f t="shared" si="504"/>
        <v>0</v>
      </c>
      <c r="IFL221" s="383">
        <f t="shared" si="504"/>
        <v>0</v>
      </c>
      <c r="IFM221" s="383">
        <f t="shared" si="504"/>
        <v>0</v>
      </c>
      <c r="IFN221" s="383">
        <f t="shared" si="504"/>
        <v>0</v>
      </c>
      <c r="IFO221" s="383">
        <f t="shared" si="504"/>
        <v>0</v>
      </c>
      <c r="IFP221" s="383">
        <f t="shared" si="504"/>
        <v>0</v>
      </c>
      <c r="IFQ221" s="383">
        <f t="shared" si="504"/>
        <v>0</v>
      </c>
      <c r="IFR221" s="383">
        <f t="shared" si="504"/>
        <v>0</v>
      </c>
      <c r="IFS221" s="383">
        <f t="shared" si="504"/>
        <v>0</v>
      </c>
      <c r="IFT221" s="383">
        <f t="shared" si="504"/>
        <v>0</v>
      </c>
      <c r="IFU221" s="383">
        <f t="shared" si="504"/>
        <v>0</v>
      </c>
      <c r="IFV221" s="383">
        <f t="shared" si="504"/>
        <v>0</v>
      </c>
      <c r="IFW221" s="383">
        <f t="shared" si="504"/>
        <v>0</v>
      </c>
      <c r="IFX221" s="383">
        <f t="shared" si="504"/>
        <v>0</v>
      </c>
      <c r="IFY221" s="383">
        <f t="shared" si="504"/>
        <v>0</v>
      </c>
      <c r="IFZ221" s="383">
        <f t="shared" si="504"/>
        <v>0</v>
      </c>
      <c r="IGA221" s="383">
        <f t="shared" si="504"/>
        <v>0</v>
      </c>
      <c r="IGB221" s="383">
        <f t="shared" si="504"/>
        <v>0</v>
      </c>
      <c r="IGC221" s="383">
        <f t="shared" si="504"/>
        <v>0</v>
      </c>
      <c r="IGD221" s="383">
        <f t="shared" si="504"/>
        <v>0</v>
      </c>
      <c r="IGE221" s="383">
        <f t="shared" si="504"/>
        <v>0</v>
      </c>
      <c r="IGF221" s="383">
        <f t="shared" si="504"/>
        <v>0</v>
      </c>
      <c r="IGG221" s="383">
        <f t="shared" si="504"/>
        <v>0</v>
      </c>
      <c r="IGH221" s="383">
        <f t="shared" si="504"/>
        <v>0</v>
      </c>
      <c r="IGI221" s="383">
        <f t="shared" ref="IGI221:IIT221" si="505">IGI48+IGI91+IGI135+IGI178</f>
        <v>0</v>
      </c>
      <c r="IGJ221" s="383">
        <f t="shared" si="505"/>
        <v>0</v>
      </c>
      <c r="IGK221" s="383">
        <f t="shared" si="505"/>
        <v>0</v>
      </c>
      <c r="IGL221" s="383">
        <f t="shared" si="505"/>
        <v>0</v>
      </c>
      <c r="IGM221" s="383">
        <f t="shared" si="505"/>
        <v>0</v>
      </c>
      <c r="IGN221" s="383">
        <f t="shared" si="505"/>
        <v>0</v>
      </c>
      <c r="IGO221" s="383">
        <f t="shared" si="505"/>
        <v>0</v>
      </c>
      <c r="IGP221" s="383">
        <f t="shared" si="505"/>
        <v>0</v>
      </c>
      <c r="IGQ221" s="383">
        <f t="shared" si="505"/>
        <v>0</v>
      </c>
      <c r="IGR221" s="383">
        <f t="shared" si="505"/>
        <v>0</v>
      </c>
      <c r="IGS221" s="383">
        <f t="shared" si="505"/>
        <v>0</v>
      </c>
      <c r="IGT221" s="383">
        <f t="shared" si="505"/>
        <v>0</v>
      </c>
      <c r="IGU221" s="383">
        <f t="shared" si="505"/>
        <v>0</v>
      </c>
      <c r="IGV221" s="383">
        <f t="shared" si="505"/>
        <v>0</v>
      </c>
      <c r="IGW221" s="383">
        <f t="shared" si="505"/>
        <v>0</v>
      </c>
      <c r="IGX221" s="383">
        <f t="shared" si="505"/>
        <v>0</v>
      </c>
      <c r="IGY221" s="383">
        <f t="shared" si="505"/>
        <v>0</v>
      </c>
      <c r="IGZ221" s="383">
        <f t="shared" si="505"/>
        <v>0</v>
      </c>
      <c r="IHA221" s="383">
        <f t="shared" si="505"/>
        <v>0</v>
      </c>
      <c r="IHB221" s="383">
        <f t="shared" si="505"/>
        <v>0</v>
      </c>
      <c r="IHC221" s="383">
        <f t="shared" si="505"/>
        <v>0</v>
      </c>
      <c r="IHD221" s="383">
        <f t="shared" si="505"/>
        <v>0</v>
      </c>
      <c r="IHE221" s="383">
        <f t="shared" si="505"/>
        <v>0</v>
      </c>
      <c r="IHF221" s="383">
        <f t="shared" si="505"/>
        <v>0</v>
      </c>
      <c r="IHG221" s="383">
        <f t="shared" si="505"/>
        <v>0</v>
      </c>
      <c r="IHH221" s="383">
        <f t="shared" si="505"/>
        <v>0</v>
      </c>
      <c r="IHI221" s="383">
        <f t="shared" si="505"/>
        <v>0</v>
      </c>
      <c r="IHJ221" s="383">
        <f t="shared" si="505"/>
        <v>0</v>
      </c>
      <c r="IHK221" s="383">
        <f t="shared" si="505"/>
        <v>0</v>
      </c>
      <c r="IHL221" s="383">
        <f t="shared" si="505"/>
        <v>0</v>
      </c>
      <c r="IHM221" s="383">
        <f t="shared" si="505"/>
        <v>0</v>
      </c>
      <c r="IHN221" s="383">
        <f t="shared" si="505"/>
        <v>0</v>
      </c>
      <c r="IHO221" s="383">
        <f t="shared" si="505"/>
        <v>0</v>
      </c>
      <c r="IHP221" s="383">
        <f t="shared" si="505"/>
        <v>0</v>
      </c>
      <c r="IHQ221" s="383">
        <f t="shared" si="505"/>
        <v>0</v>
      </c>
      <c r="IHR221" s="383">
        <f t="shared" si="505"/>
        <v>0</v>
      </c>
      <c r="IHS221" s="383">
        <f t="shared" si="505"/>
        <v>0</v>
      </c>
      <c r="IHT221" s="383">
        <f t="shared" si="505"/>
        <v>0</v>
      </c>
      <c r="IHU221" s="383">
        <f t="shared" si="505"/>
        <v>0</v>
      </c>
      <c r="IHV221" s="383">
        <f t="shared" si="505"/>
        <v>0</v>
      </c>
      <c r="IHW221" s="383">
        <f t="shared" si="505"/>
        <v>0</v>
      </c>
      <c r="IHX221" s="383">
        <f t="shared" si="505"/>
        <v>0</v>
      </c>
      <c r="IHY221" s="383">
        <f t="shared" si="505"/>
        <v>0</v>
      </c>
      <c r="IHZ221" s="383">
        <f t="shared" si="505"/>
        <v>0</v>
      </c>
      <c r="IIA221" s="383">
        <f t="shared" si="505"/>
        <v>0</v>
      </c>
      <c r="IIB221" s="383">
        <f t="shared" si="505"/>
        <v>0</v>
      </c>
      <c r="IIC221" s="383">
        <f t="shared" si="505"/>
        <v>0</v>
      </c>
      <c r="IID221" s="383">
        <f t="shared" si="505"/>
        <v>0</v>
      </c>
      <c r="IIE221" s="383">
        <f t="shared" si="505"/>
        <v>0</v>
      </c>
      <c r="IIF221" s="383">
        <f t="shared" si="505"/>
        <v>0</v>
      </c>
      <c r="IIG221" s="383">
        <f t="shared" si="505"/>
        <v>0</v>
      </c>
      <c r="IIH221" s="383">
        <f t="shared" si="505"/>
        <v>0</v>
      </c>
      <c r="III221" s="383">
        <f t="shared" si="505"/>
        <v>0</v>
      </c>
      <c r="IIJ221" s="383">
        <f t="shared" si="505"/>
        <v>0</v>
      </c>
      <c r="IIK221" s="383">
        <f t="shared" si="505"/>
        <v>0</v>
      </c>
      <c r="IIL221" s="383">
        <f t="shared" si="505"/>
        <v>0</v>
      </c>
      <c r="IIM221" s="383">
        <f t="shared" si="505"/>
        <v>0</v>
      </c>
      <c r="IIN221" s="383">
        <f t="shared" si="505"/>
        <v>0</v>
      </c>
      <c r="IIO221" s="383">
        <f t="shared" si="505"/>
        <v>0</v>
      </c>
      <c r="IIP221" s="383">
        <f t="shared" si="505"/>
        <v>0</v>
      </c>
      <c r="IIQ221" s="383">
        <f t="shared" si="505"/>
        <v>0</v>
      </c>
      <c r="IIR221" s="383">
        <f t="shared" si="505"/>
        <v>0</v>
      </c>
      <c r="IIS221" s="383">
        <f t="shared" si="505"/>
        <v>0</v>
      </c>
      <c r="IIT221" s="383">
        <f t="shared" si="505"/>
        <v>0</v>
      </c>
      <c r="IIU221" s="383">
        <f t="shared" ref="IIU221:ILF221" si="506">IIU48+IIU91+IIU135+IIU178</f>
        <v>0</v>
      </c>
      <c r="IIV221" s="383">
        <f t="shared" si="506"/>
        <v>0</v>
      </c>
      <c r="IIW221" s="383">
        <f t="shared" si="506"/>
        <v>0</v>
      </c>
      <c r="IIX221" s="383">
        <f t="shared" si="506"/>
        <v>0</v>
      </c>
      <c r="IIY221" s="383">
        <f t="shared" si="506"/>
        <v>0</v>
      </c>
      <c r="IIZ221" s="383">
        <f t="shared" si="506"/>
        <v>0</v>
      </c>
      <c r="IJA221" s="383">
        <f t="shared" si="506"/>
        <v>0</v>
      </c>
      <c r="IJB221" s="383">
        <f t="shared" si="506"/>
        <v>0</v>
      </c>
      <c r="IJC221" s="383">
        <f t="shared" si="506"/>
        <v>0</v>
      </c>
      <c r="IJD221" s="383">
        <f t="shared" si="506"/>
        <v>0</v>
      </c>
      <c r="IJE221" s="383">
        <f t="shared" si="506"/>
        <v>0</v>
      </c>
      <c r="IJF221" s="383">
        <f t="shared" si="506"/>
        <v>0</v>
      </c>
      <c r="IJG221" s="383">
        <f t="shared" si="506"/>
        <v>0</v>
      </c>
      <c r="IJH221" s="383">
        <f t="shared" si="506"/>
        <v>0</v>
      </c>
      <c r="IJI221" s="383">
        <f t="shared" si="506"/>
        <v>0</v>
      </c>
      <c r="IJJ221" s="383">
        <f t="shared" si="506"/>
        <v>0</v>
      </c>
      <c r="IJK221" s="383">
        <f t="shared" si="506"/>
        <v>0</v>
      </c>
      <c r="IJL221" s="383">
        <f t="shared" si="506"/>
        <v>0</v>
      </c>
      <c r="IJM221" s="383">
        <f t="shared" si="506"/>
        <v>0</v>
      </c>
      <c r="IJN221" s="383">
        <f t="shared" si="506"/>
        <v>0</v>
      </c>
      <c r="IJO221" s="383">
        <f t="shared" si="506"/>
        <v>0</v>
      </c>
      <c r="IJP221" s="383">
        <f t="shared" si="506"/>
        <v>0</v>
      </c>
      <c r="IJQ221" s="383">
        <f t="shared" si="506"/>
        <v>0</v>
      </c>
      <c r="IJR221" s="383">
        <f t="shared" si="506"/>
        <v>0</v>
      </c>
      <c r="IJS221" s="383">
        <f t="shared" si="506"/>
        <v>0</v>
      </c>
      <c r="IJT221" s="383">
        <f t="shared" si="506"/>
        <v>0</v>
      </c>
      <c r="IJU221" s="383">
        <f t="shared" si="506"/>
        <v>0</v>
      </c>
      <c r="IJV221" s="383">
        <f t="shared" si="506"/>
        <v>0</v>
      </c>
      <c r="IJW221" s="383">
        <f t="shared" si="506"/>
        <v>0</v>
      </c>
      <c r="IJX221" s="383">
        <f t="shared" si="506"/>
        <v>0</v>
      </c>
      <c r="IJY221" s="383">
        <f t="shared" si="506"/>
        <v>0</v>
      </c>
      <c r="IJZ221" s="383">
        <f t="shared" si="506"/>
        <v>0</v>
      </c>
      <c r="IKA221" s="383">
        <f t="shared" si="506"/>
        <v>0</v>
      </c>
      <c r="IKB221" s="383">
        <f t="shared" si="506"/>
        <v>0</v>
      </c>
      <c r="IKC221" s="383">
        <f t="shared" si="506"/>
        <v>0</v>
      </c>
      <c r="IKD221" s="383">
        <f t="shared" si="506"/>
        <v>0</v>
      </c>
      <c r="IKE221" s="383">
        <f t="shared" si="506"/>
        <v>0</v>
      </c>
      <c r="IKF221" s="383">
        <f t="shared" si="506"/>
        <v>0</v>
      </c>
      <c r="IKG221" s="383">
        <f t="shared" si="506"/>
        <v>0</v>
      </c>
      <c r="IKH221" s="383">
        <f t="shared" si="506"/>
        <v>0</v>
      </c>
      <c r="IKI221" s="383">
        <f t="shared" si="506"/>
        <v>0</v>
      </c>
      <c r="IKJ221" s="383">
        <f t="shared" si="506"/>
        <v>0</v>
      </c>
      <c r="IKK221" s="383">
        <f t="shared" si="506"/>
        <v>0</v>
      </c>
      <c r="IKL221" s="383">
        <f t="shared" si="506"/>
        <v>0</v>
      </c>
      <c r="IKM221" s="383">
        <f t="shared" si="506"/>
        <v>0</v>
      </c>
      <c r="IKN221" s="383">
        <f t="shared" si="506"/>
        <v>0</v>
      </c>
      <c r="IKO221" s="383">
        <f t="shared" si="506"/>
        <v>0</v>
      </c>
      <c r="IKP221" s="383">
        <f t="shared" si="506"/>
        <v>0</v>
      </c>
      <c r="IKQ221" s="383">
        <f t="shared" si="506"/>
        <v>0</v>
      </c>
      <c r="IKR221" s="383">
        <f t="shared" si="506"/>
        <v>0</v>
      </c>
      <c r="IKS221" s="383">
        <f t="shared" si="506"/>
        <v>0</v>
      </c>
      <c r="IKT221" s="383">
        <f t="shared" si="506"/>
        <v>0</v>
      </c>
      <c r="IKU221" s="383">
        <f t="shared" si="506"/>
        <v>0</v>
      </c>
      <c r="IKV221" s="383">
        <f t="shared" si="506"/>
        <v>0</v>
      </c>
      <c r="IKW221" s="383">
        <f t="shared" si="506"/>
        <v>0</v>
      </c>
      <c r="IKX221" s="383">
        <f t="shared" si="506"/>
        <v>0</v>
      </c>
      <c r="IKY221" s="383">
        <f t="shared" si="506"/>
        <v>0</v>
      </c>
      <c r="IKZ221" s="383">
        <f t="shared" si="506"/>
        <v>0</v>
      </c>
      <c r="ILA221" s="383">
        <f t="shared" si="506"/>
        <v>0</v>
      </c>
      <c r="ILB221" s="383">
        <f t="shared" si="506"/>
        <v>0</v>
      </c>
      <c r="ILC221" s="383">
        <f t="shared" si="506"/>
        <v>0</v>
      </c>
      <c r="ILD221" s="383">
        <f t="shared" si="506"/>
        <v>0</v>
      </c>
      <c r="ILE221" s="383">
        <f t="shared" si="506"/>
        <v>0</v>
      </c>
      <c r="ILF221" s="383">
        <f t="shared" si="506"/>
        <v>0</v>
      </c>
      <c r="ILG221" s="383">
        <f t="shared" ref="ILG221:INR221" si="507">ILG48+ILG91+ILG135+ILG178</f>
        <v>0</v>
      </c>
      <c r="ILH221" s="383">
        <f t="shared" si="507"/>
        <v>0</v>
      </c>
      <c r="ILI221" s="383">
        <f t="shared" si="507"/>
        <v>0</v>
      </c>
      <c r="ILJ221" s="383">
        <f t="shared" si="507"/>
        <v>0</v>
      </c>
      <c r="ILK221" s="383">
        <f t="shared" si="507"/>
        <v>0</v>
      </c>
      <c r="ILL221" s="383">
        <f t="shared" si="507"/>
        <v>0</v>
      </c>
      <c r="ILM221" s="383">
        <f t="shared" si="507"/>
        <v>0</v>
      </c>
      <c r="ILN221" s="383">
        <f t="shared" si="507"/>
        <v>0</v>
      </c>
      <c r="ILO221" s="383">
        <f t="shared" si="507"/>
        <v>0</v>
      </c>
      <c r="ILP221" s="383">
        <f t="shared" si="507"/>
        <v>0</v>
      </c>
      <c r="ILQ221" s="383">
        <f t="shared" si="507"/>
        <v>0</v>
      </c>
      <c r="ILR221" s="383">
        <f t="shared" si="507"/>
        <v>0</v>
      </c>
      <c r="ILS221" s="383">
        <f t="shared" si="507"/>
        <v>0</v>
      </c>
      <c r="ILT221" s="383">
        <f t="shared" si="507"/>
        <v>0</v>
      </c>
      <c r="ILU221" s="383">
        <f t="shared" si="507"/>
        <v>0</v>
      </c>
      <c r="ILV221" s="383">
        <f t="shared" si="507"/>
        <v>0</v>
      </c>
      <c r="ILW221" s="383">
        <f t="shared" si="507"/>
        <v>0</v>
      </c>
      <c r="ILX221" s="383">
        <f t="shared" si="507"/>
        <v>0</v>
      </c>
      <c r="ILY221" s="383">
        <f t="shared" si="507"/>
        <v>0</v>
      </c>
      <c r="ILZ221" s="383">
        <f t="shared" si="507"/>
        <v>0</v>
      </c>
      <c r="IMA221" s="383">
        <f t="shared" si="507"/>
        <v>0</v>
      </c>
      <c r="IMB221" s="383">
        <f t="shared" si="507"/>
        <v>0</v>
      </c>
      <c r="IMC221" s="383">
        <f t="shared" si="507"/>
        <v>0</v>
      </c>
      <c r="IMD221" s="383">
        <f t="shared" si="507"/>
        <v>0</v>
      </c>
      <c r="IME221" s="383">
        <f t="shared" si="507"/>
        <v>0</v>
      </c>
      <c r="IMF221" s="383">
        <f t="shared" si="507"/>
        <v>0</v>
      </c>
      <c r="IMG221" s="383">
        <f t="shared" si="507"/>
        <v>0</v>
      </c>
      <c r="IMH221" s="383">
        <f t="shared" si="507"/>
        <v>0</v>
      </c>
      <c r="IMI221" s="383">
        <f t="shared" si="507"/>
        <v>0</v>
      </c>
      <c r="IMJ221" s="383">
        <f t="shared" si="507"/>
        <v>0</v>
      </c>
      <c r="IMK221" s="383">
        <f t="shared" si="507"/>
        <v>0</v>
      </c>
      <c r="IML221" s="383">
        <f t="shared" si="507"/>
        <v>0</v>
      </c>
      <c r="IMM221" s="383">
        <f t="shared" si="507"/>
        <v>0</v>
      </c>
      <c r="IMN221" s="383">
        <f t="shared" si="507"/>
        <v>0</v>
      </c>
      <c r="IMO221" s="383">
        <f t="shared" si="507"/>
        <v>0</v>
      </c>
      <c r="IMP221" s="383">
        <f t="shared" si="507"/>
        <v>0</v>
      </c>
      <c r="IMQ221" s="383">
        <f t="shared" si="507"/>
        <v>0</v>
      </c>
      <c r="IMR221" s="383">
        <f t="shared" si="507"/>
        <v>0</v>
      </c>
      <c r="IMS221" s="383">
        <f t="shared" si="507"/>
        <v>0</v>
      </c>
      <c r="IMT221" s="383">
        <f t="shared" si="507"/>
        <v>0</v>
      </c>
      <c r="IMU221" s="383">
        <f t="shared" si="507"/>
        <v>0</v>
      </c>
      <c r="IMV221" s="383">
        <f t="shared" si="507"/>
        <v>0</v>
      </c>
      <c r="IMW221" s="383">
        <f t="shared" si="507"/>
        <v>0</v>
      </c>
      <c r="IMX221" s="383">
        <f t="shared" si="507"/>
        <v>0</v>
      </c>
      <c r="IMY221" s="383">
        <f t="shared" si="507"/>
        <v>0</v>
      </c>
      <c r="IMZ221" s="383">
        <f t="shared" si="507"/>
        <v>0</v>
      </c>
      <c r="INA221" s="383">
        <f t="shared" si="507"/>
        <v>0</v>
      </c>
      <c r="INB221" s="383">
        <f t="shared" si="507"/>
        <v>0</v>
      </c>
      <c r="INC221" s="383">
        <f t="shared" si="507"/>
        <v>0</v>
      </c>
      <c r="IND221" s="383">
        <f t="shared" si="507"/>
        <v>0</v>
      </c>
      <c r="INE221" s="383">
        <f t="shared" si="507"/>
        <v>0</v>
      </c>
      <c r="INF221" s="383">
        <f t="shared" si="507"/>
        <v>0</v>
      </c>
      <c r="ING221" s="383">
        <f t="shared" si="507"/>
        <v>0</v>
      </c>
      <c r="INH221" s="383">
        <f t="shared" si="507"/>
        <v>0</v>
      </c>
      <c r="INI221" s="383">
        <f t="shared" si="507"/>
        <v>0</v>
      </c>
      <c r="INJ221" s="383">
        <f t="shared" si="507"/>
        <v>0</v>
      </c>
      <c r="INK221" s="383">
        <f t="shared" si="507"/>
        <v>0</v>
      </c>
      <c r="INL221" s="383">
        <f t="shared" si="507"/>
        <v>0</v>
      </c>
      <c r="INM221" s="383">
        <f t="shared" si="507"/>
        <v>0</v>
      </c>
      <c r="INN221" s="383">
        <f t="shared" si="507"/>
        <v>0</v>
      </c>
      <c r="INO221" s="383">
        <f t="shared" si="507"/>
        <v>0</v>
      </c>
      <c r="INP221" s="383">
        <f t="shared" si="507"/>
        <v>0</v>
      </c>
      <c r="INQ221" s="383">
        <f t="shared" si="507"/>
        <v>0</v>
      </c>
      <c r="INR221" s="383">
        <f t="shared" si="507"/>
        <v>0</v>
      </c>
      <c r="INS221" s="383">
        <f t="shared" ref="INS221:IQD221" si="508">INS48+INS91+INS135+INS178</f>
        <v>0</v>
      </c>
      <c r="INT221" s="383">
        <f t="shared" si="508"/>
        <v>0</v>
      </c>
      <c r="INU221" s="383">
        <f t="shared" si="508"/>
        <v>0</v>
      </c>
      <c r="INV221" s="383">
        <f t="shared" si="508"/>
        <v>0</v>
      </c>
      <c r="INW221" s="383">
        <f t="shared" si="508"/>
        <v>0</v>
      </c>
      <c r="INX221" s="383">
        <f t="shared" si="508"/>
        <v>0</v>
      </c>
      <c r="INY221" s="383">
        <f t="shared" si="508"/>
        <v>0</v>
      </c>
      <c r="INZ221" s="383">
        <f t="shared" si="508"/>
        <v>0</v>
      </c>
      <c r="IOA221" s="383">
        <f t="shared" si="508"/>
        <v>0</v>
      </c>
      <c r="IOB221" s="383">
        <f t="shared" si="508"/>
        <v>0</v>
      </c>
      <c r="IOC221" s="383">
        <f t="shared" si="508"/>
        <v>0</v>
      </c>
      <c r="IOD221" s="383">
        <f t="shared" si="508"/>
        <v>0</v>
      </c>
      <c r="IOE221" s="383">
        <f t="shared" si="508"/>
        <v>0</v>
      </c>
      <c r="IOF221" s="383">
        <f t="shared" si="508"/>
        <v>0</v>
      </c>
      <c r="IOG221" s="383">
        <f t="shared" si="508"/>
        <v>0</v>
      </c>
      <c r="IOH221" s="383">
        <f t="shared" si="508"/>
        <v>0</v>
      </c>
      <c r="IOI221" s="383">
        <f t="shared" si="508"/>
        <v>0</v>
      </c>
      <c r="IOJ221" s="383">
        <f t="shared" si="508"/>
        <v>0</v>
      </c>
      <c r="IOK221" s="383">
        <f t="shared" si="508"/>
        <v>0</v>
      </c>
      <c r="IOL221" s="383">
        <f t="shared" si="508"/>
        <v>0</v>
      </c>
      <c r="IOM221" s="383">
        <f t="shared" si="508"/>
        <v>0</v>
      </c>
      <c r="ION221" s="383">
        <f t="shared" si="508"/>
        <v>0</v>
      </c>
      <c r="IOO221" s="383">
        <f t="shared" si="508"/>
        <v>0</v>
      </c>
      <c r="IOP221" s="383">
        <f t="shared" si="508"/>
        <v>0</v>
      </c>
      <c r="IOQ221" s="383">
        <f t="shared" si="508"/>
        <v>0</v>
      </c>
      <c r="IOR221" s="383">
        <f t="shared" si="508"/>
        <v>0</v>
      </c>
      <c r="IOS221" s="383">
        <f t="shared" si="508"/>
        <v>0</v>
      </c>
      <c r="IOT221" s="383">
        <f t="shared" si="508"/>
        <v>0</v>
      </c>
      <c r="IOU221" s="383">
        <f t="shared" si="508"/>
        <v>0</v>
      </c>
      <c r="IOV221" s="383">
        <f t="shared" si="508"/>
        <v>0</v>
      </c>
      <c r="IOW221" s="383">
        <f t="shared" si="508"/>
        <v>0</v>
      </c>
      <c r="IOX221" s="383">
        <f t="shared" si="508"/>
        <v>0</v>
      </c>
      <c r="IOY221" s="383">
        <f t="shared" si="508"/>
        <v>0</v>
      </c>
      <c r="IOZ221" s="383">
        <f t="shared" si="508"/>
        <v>0</v>
      </c>
      <c r="IPA221" s="383">
        <f t="shared" si="508"/>
        <v>0</v>
      </c>
      <c r="IPB221" s="383">
        <f t="shared" si="508"/>
        <v>0</v>
      </c>
      <c r="IPC221" s="383">
        <f t="shared" si="508"/>
        <v>0</v>
      </c>
      <c r="IPD221" s="383">
        <f t="shared" si="508"/>
        <v>0</v>
      </c>
      <c r="IPE221" s="383">
        <f t="shared" si="508"/>
        <v>0</v>
      </c>
      <c r="IPF221" s="383">
        <f t="shared" si="508"/>
        <v>0</v>
      </c>
      <c r="IPG221" s="383">
        <f t="shared" si="508"/>
        <v>0</v>
      </c>
      <c r="IPH221" s="383">
        <f t="shared" si="508"/>
        <v>0</v>
      </c>
      <c r="IPI221" s="383">
        <f t="shared" si="508"/>
        <v>0</v>
      </c>
      <c r="IPJ221" s="383">
        <f t="shared" si="508"/>
        <v>0</v>
      </c>
      <c r="IPK221" s="383">
        <f t="shared" si="508"/>
        <v>0</v>
      </c>
      <c r="IPL221" s="383">
        <f t="shared" si="508"/>
        <v>0</v>
      </c>
      <c r="IPM221" s="383">
        <f t="shared" si="508"/>
        <v>0</v>
      </c>
      <c r="IPN221" s="383">
        <f t="shared" si="508"/>
        <v>0</v>
      </c>
      <c r="IPO221" s="383">
        <f t="shared" si="508"/>
        <v>0</v>
      </c>
      <c r="IPP221" s="383">
        <f t="shared" si="508"/>
        <v>0</v>
      </c>
      <c r="IPQ221" s="383">
        <f t="shared" si="508"/>
        <v>0</v>
      </c>
      <c r="IPR221" s="383">
        <f t="shared" si="508"/>
        <v>0</v>
      </c>
      <c r="IPS221" s="383">
        <f t="shared" si="508"/>
        <v>0</v>
      </c>
      <c r="IPT221" s="383">
        <f t="shared" si="508"/>
        <v>0</v>
      </c>
      <c r="IPU221" s="383">
        <f t="shared" si="508"/>
        <v>0</v>
      </c>
      <c r="IPV221" s="383">
        <f t="shared" si="508"/>
        <v>0</v>
      </c>
      <c r="IPW221" s="383">
        <f t="shared" si="508"/>
        <v>0</v>
      </c>
      <c r="IPX221" s="383">
        <f t="shared" si="508"/>
        <v>0</v>
      </c>
      <c r="IPY221" s="383">
        <f t="shared" si="508"/>
        <v>0</v>
      </c>
      <c r="IPZ221" s="383">
        <f t="shared" si="508"/>
        <v>0</v>
      </c>
      <c r="IQA221" s="383">
        <f t="shared" si="508"/>
        <v>0</v>
      </c>
      <c r="IQB221" s="383">
        <f t="shared" si="508"/>
        <v>0</v>
      </c>
      <c r="IQC221" s="383">
        <f t="shared" si="508"/>
        <v>0</v>
      </c>
      <c r="IQD221" s="383">
        <f t="shared" si="508"/>
        <v>0</v>
      </c>
      <c r="IQE221" s="383">
        <f t="shared" ref="IQE221:ISP221" si="509">IQE48+IQE91+IQE135+IQE178</f>
        <v>0</v>
      </c>
      <c r="IQF221" s="383">
        <f t="shared" si="509"/>
        <v>0</v>
      </c>
      <c r="IQG221" s="383">
        <f t="shared" si="509"/>
        <v>0</v>
      </c>
      <c r="IQH221" s="383">
        <f t="shared" si="509"/>
        <v>0</v>
      </c>
      <c r="IQI221" s="383">
        <f t="shared" si="509"/>
        <v>0</v>
      </c>
      <c r="IQJ221" s="383">
        <f t="shared" si="509"/>
        <v>0</v>
      </c>
      <c r="IQK221" s="383">
        <f t="shared" si="509"/>
        <v>0</v>
      </c>
      <c r="IQL221" s="383">
        <f t="shared" si="509"/>
        <v>0</v>
      </c>
      <c r="IQM221" s="383">
        <f t="shared" si="509"/>
        <v>0</v>
      </c>
      <c r="IQN221" s="383">
        <f t="shared" si="509"/>
        <v>0</v>
      </c>
      <c r="IQO221" s="383">
        <f t="shared" si="509"/>
        <v>0</v>
      </c>
      <c r="IQP221" s="383">
        <f t="shared" si="509"/>
        <v>0</v>
      </c>
      <c r="IQQ221" s="383">
        <f t="shared" si="509"/>
        <v>0</v>
      </c>
      <c r="IQR221" s="383">
        <f t="shared" si="509"/>
        <v>0</v>
      </c>
      <c r="IQS221" s="383">
        <f t="shared" si="509"/>
        <v>0</v>
      </c>
      <c r="IQT221" s="383">
        <f t="shared" si="509"/>
        <v>0</v>
      </c>
      <c r="IQU221" s="383">
        <f t="shared" si="509"/>
        <v>0</v>
      </c>
      <c r="IQV221" s="383">
        <f t="shared" si="509"/>
        <v>0</v>
      </c>
      <c r="IQW221" s="383">
        <f t="shared" si="509"/>
        <v>0</v>
      </c>
      <c r="IQX221" s="383">
        <f t="shared" si="509"/>
        <v>0</v>
      </c>
      <c r="IQY221" s="383">
        <f t="shared" si="509"/>
        <v>0</v>
      </c>
      <c r="IQZ221" s="383">
        <f t="shared" si="509"/>
        <v>0</v>
      </c>
      <c r="IRA221" s="383">
        <f t="shared" si="509"/>
        <v>0</v>
      </c>
      <c r="IRB221" s="383">
        <f t="shared" si="509"/>
        <v>0</v>
      </c>
      <c r="IRC221" s="383">
        <f t="shared" si="509"/>
        <v>0</v>
      </c>
      <c r="IRD221" s="383">
        <f t="shared" si="509"/>
        <v>0</v>
      </c>
      <c r="IRE221" s="383">
        <f t="shared" si="509"/>
        <v>0</v>
      </c>
      <c r="IRF221" s="383">
        <f t="shared" si="509"/>
        <v>0</v>
      </c>
      <c r="IRG221" s="383">
        <f t="shared" si="509"/>
        <v>0</v>
      </c>
      <c r="IRH221" s="383">
        <f t="shared" si="509"/>
        <v>0</v>
      </c>
      <c r="IRI221" s="383">
        <f t="shared" si="509"/>
        <v>0</v>
      </c>
      <c r="IRJ221" s="383">
        <f t="shared" si="509"/>
        <v>0</v>
      </c>
      <c r="IRK221" s="383">
        <f t="shared" si="509"/>
        <v>0</v>
      </c>
      <c r="IRL221" s="383">
        <f t="shared" si="509"/>
        <v>0</v>
      </c>
      <c r="IRM221" s="383">
        <f t="shared" si="509"/>
        <v>0</v>
      </c>
      <c r="IRN221" s="383">
        <f t="shared" si="509"/>
        <v>0</v>
      </c>
      <c r="IRO221" s="383">
        <f t="shared" si="509"/>
        <v>0</v>
      </c>
      <c r="IRP221" s="383">
        <f t="shared" si="509"/>
        <v>0</v>
      </c>
      <c r="IRQ221" s="383">
        <f t="shared" si="509"/>
        <v>0</v>
      </c>
      <c r="IRR221" s="383">
        <f t="shared" si="509"/>
        <v>0</v>
      </c>
      <c r="IRS221" s="383">
        <f t="shared" si="509"/>
        <v>0</v>
      </c>
      <c r="IRT221" s="383">
        <f t="shared" si="509"/>
        <v>0</v>
      </c>
      <c r="IRU221" s="383">
        <f t="shared" si="509"/>
        <v>0</v>
      </c>
      <c r="IRV221" s="383">
        <f t="shared" si="509"/>
        <v>0</v>
      </c>
      <c r="IRW221" s="383">
        <f t="shared" si="509"/>
        <v>0</v>
      </c>
      <c r="IRX221" s="383">
        <f t="shared" si="509"/>
        <v>0</v>
      </c>
      <c r="IRY221" s="383">
        <f t="shared" si="509"/>
        <v>0</v>
      </c>
      <c r="IRZ221" s="383">
        <f t="shared" si="509"/>
        <v>0</v>
      </c>
      <c r="ISA221" s="383">
        <f t="shared" si="509"/>
        <v>0</v>
      </c>
      <c r="ISB221" s="383">
        <f t="shared" si="509"/>
        <v>0</v>
      </c>
      <c r="ISC221" s="383">
        <f t="shared" si="509"/>
        <v>0</v>
      </c>
      <c r="ISD221" s="383">
        <f t="shared" si="509"/>
        <v>0</v>
      </c>
      <c r="ISE221" s="383">
        <f t="shared" si="509"/>
        <v>0</v>
      </c>
      <c r="ISF221" s="383">
        <f t="shared" si="509"/>
        <v>0</v>
      </c>
      <c r="ISG221" s="383">
        <f t="shared" si="509"/>
        <v>0</v>
      </c>
      <c r="ISH221" s="383">
        <f t="shared" si="509"/>
        <v>0</v>
      </c>
      <c r="ISI221" s="383">
        <f t="shared" si="509"/>
        <v>0</v>
      </c>
      <c r="ISJ221" s="383">
        <f t="shared" si="509"/>
        <v>0</v>
      </c>
      <c r="ISK221" s="383">
        <f t="shared" si="509"/>
        <v>0</v>
      </c>
      <c r="ISL221" s="383">
        <f t="shared" si="509"/>
        <v>0</v>
      </c>
      <c r="ISM221" s="383">
        <f t="shared" si="509"/>
        <v>0</v>
      </c>
      <c r="ISN221" s="383">
        <f t="shared" si="509"/>
        <v>0</v>
      </c>
      <c r="ISO221" s="383">
        <f t="shared" si="509"/>
        <v>0</v>
      </c>
      <c r="ISP221" s="383">
        <f t="shared" si="509"/>
        <v>0</v>
      </c>
      <c r="ISQ221" s="383">
        <f t="shared" ref="ISQ221:IVB221" si="510">ISQ48+ISQ91+ISQ135+ISQ178</f>
        <v>0</v>
      </c>
      <c r="ISR221" s="383">
        <f t="shared" si="510"/>
        <v>0</v>
      </c>
      <c r="ISS221" s="383">
        <f t="shared" si="510"/>
        <v>0</v>
      </c>
      <c r="IST221" s="383">
        <f t="shared" si="510"/>
        <v>0</v>
      </c>
      <c r="ISU221" s="383">
        <f t="shared" si="510"/>
        <v>0</v>
      </c>
      <c r="ISV221" s="383">
        <f t="shared" si="510"/>
        <v>0</v>
      </c>
      <c r="ISW221" s="383">
        <f t="shared" si="510"/>
        <v>0</v>
      </c>
      <c r="ISX221" s="383">
        <f t="shared" si="510"/>
        <v>0</v>
      </c>
      <c r="ISY221" s="383">
        <f t="shared" si="510"/>
        <v>0</v>
      </c>
      <c r="ISZ221" s="383">
        <f t="shared" si="510"/>
        <v>0</v>
      </c>
      <c r="ITA221" s="383">
        <f t="shared" si="510"/>
        <v>0</v>
      </c>
      <c r="ITB221" s="383">
        <f t="shared" si="510"/>
        <v>0</v>
      </c>
      <c r="ITC221" s="383">
        <f t="shared" si="510"/>
        <v>0</v>
      </c>
      <c r="ITD221" s="383">
        <f t="shared" si="510"/>
        <v>0</v>
      </c>
      <c r="ITE221" s="383">
        <f t="shared" si="510"/>
        <v>0</v>
      </c>
      <c r="ITF221" s="383">
        <f t="shared" si="510"/>
        <v>0</v>
      </c>
      <c r="ITG221" s="383">
        <f t="shared" si="510"/>
        <v>0</v>
      </c>
      <c r="ITH221" s="383">
        <f t="shared" si="510"/>
        <v>0</v>
      </c>
      <c r="ITI221" s="383">
        <f t="shared" si="510"/>
        <v>0</v>
      </c>
      <c r="ITJ221" s="383">
        <f t="shared" si="510"/>
        <v>0</v>
      </c>
      <c r="ITK221" s="383">
        <f t="shared" si="510"/>
        <v>0</v>
      </c>
      <c r="ITL221" s="383">
        <f t="shared" si="510"/>
        <v>0</v>
      </c>
      <c r="ITM221" s="383">
        <f t="shared" si="510"/>
        <v>0</v>
      </c>
      <c r="ITN221" s="383">
        <f t="shared" si="510"/>
        <v>0</v>
      </c>
      <c r="ITO221" s="383">
        <f t="shared" si="510"/>
        <v>0</v>
      </c>
      <c r="ITP221" s="383">
        <f t="shared" si="510"/>
        <v>0</v>
      </c>
      <c r="ITQ221" s="383">
        <f t="shared" si="510"/>
        <v>0</v>
      </c>
      <c r="ITR221" s="383">
        <f t="shared" si="510"/>
        <v>0</v>
      </c>
      <c r="ITS221" s="383">
        <f t="shared" si="510"/>
        <v>0</v>
      </c>
      <c r="ITT221" s="383">
        <f t="shared" si="510"/>
        <v>0</v>
      </c>
      <c r="ITU221" s="383">
        <f t="shared" si="510"/>
        <v>0</v>
      </c>
      <c r="ITV221" s="383">
        <f t="shared" si="510"/>
        <v>0</v>
      </c>
      <c r="ITW221" s="383">
        <f t="shared" si="510"/>
        <v>0</v>
      </c>
      <c r="ITX221" s="383">
        <f t="shared" si="510"/>
        <v>0</v>
      </c>
      <c r="ITY221" s="383">
        <f t="shared" si="510"/>
        <v>0</v>
      </c>
      <c r="ITZ221" s="383">
        <f t="shared" si="510"/>
        <v>0</v>
      </c>
      <c r="IUA221" s="383">
        <f t="shared" si="510"/>
        <v>0</v>
      </c>
      <c r="IUB221" s="383">
        <f t="shared" si="510"/>
        <v>0</v>
      </c>
      <c r="IUC221" s="383">
        <f t="shared" si="510"/>
        <v>0</v>
      </c>
      <c r="IUD221" s="383">
        <f t="shared" si="510"/>
        <v>0</v>
      </c>
      <c r="IUE221" s="383">
        <f t="shared" si="510"/>
        <v>0</v>
      </c>
      <c r="IUF221" s="383">
        <f t="shared" si="510"/>
        <v>0</v>
      </c>
      <c r="IUG221" s="383">
        <f t="shared" si="510"/>
        <v>0</v>
      </c>
      <c r="IUH221" s="383">
        <f t="shared" si="510"/>
        <v>0</v>
      </c>
      <c r="IUI221" s="383">
        <f t="shared" si="510"/>
        <v>0</v>
      </c>
      <c r="IUJ221" s="383">
        <f t="shared" si="510"/>
        <v>0</v>
      </c>
      <c r="IUK221" s="383">
        <f t="shared" si="510"/>
        <v>0</v>
      </c>
      <c r="IUL221" s="383">
        <f t="shared" si="510"/>
        <v>0</v>
      </c>
      <c r="IUM221" s="383">
        <f t="shared" si="510"/>
        <v>0</v>
      </c>
      <c r="IUN221" s="383">
        <f t="shared" si="510"/>
        <v>0</v>
      </c>
      <c r="IUO221" s="383">
        <f t="shared" si="510"/>
        <v>0</v>
      </c>
      <c r="IUP221" s="383">
        <f t="shared" si="510"/>
        <v>0</v>
      </c>
      <c r="IUQ221" s="383">
        <f t="shared" si="510"/>
        <v>0</v>
      </c>
      <c r="IUR221" s="383">
        <f t="shared" si="510"/>
        <v>0</v>
      </c>
      <c r="IUS221" s="383">
        <f t="shared" si="510"/>
        <v>0</v>
      </c>
      <c r="IUT221" s="383">
        <f t="shared" si="510"/>
        <v>0</v>
      </c>
      <c r="IUU221" s="383">
        <f t="shared" si="510"/>
        <v>0</v>
      </c>
      <c r="IUV221" s="383">
        <f t="shared" si="510"/>
        <v>0</v>
      </c>
      <c r="IUW221" s="383">
        <f t="shared" si="510"/>
        <v>0</v>
      </c>
      <c r="IUX221" s="383">
        <f t="shared" si="510"/>
        <v>0</v>
      </c>
      <c r="IUY221" s="383">
        <f t="shared" si="510"/>
        <v>0</v>
      </c>
      <c r="IUZ221" s="383">
        <f t="shared" si="510"/>
        <v>0</v>
      </c>
      <c r="IVA221" s="383">
        <f t="shared" si="510"/>
        <v>0</v>
      </c>
      <c r="IVB221" s="383">
        <f t="shared" si="510"/>
        <v>0</v>
      </c>
      <c r="IVC221" s="383">
        <f t="shared" ref="IVC221:IXN221" si="511">IVC48+IVC91+IVC135+IVC178</f>
        <v>0</v>
      </c>
      <c r="IVD221" s="383">
        <f t="shared" si="511"/>
        <v>0</v>
      </c>
      <c r="IVE221" s="383">
        <f t="shared" si="511"/>
        <v>0</v>
      </c>
      <c r="IVF221" s="383">
        <f t="shared" si="511"/>
        <v>0</v>
      </c>
      <c r="IVG221" s="383">
        <f t="shared" si="511"/>
        <v>0</v>
      </c>
      <c r="IVH221" s="383">
        <f t="shared" si="511"/>
        <v>0</v>
      </c>
      <c r="IVI221" s="383">
        <f t="shared" si="511"/>
        <v>0</v>
      </c>
      <c r="IVJ221" s="383">
        <f t="shared" si="511"/>
        <v>0</v>
      </c>
      <c r="IVK221" s="383">
        <f t="shared" si="511"/>
        <v>0</v>
      </c>
      <c r="IVL221" s="383">
        <f t="shared" si="511"/>
        <v>0</v>
      </c>
      <c r="IVM221" s="383">
        <f t="shared" si="511"/>
        <v>0</v>
      </c>
      <c r="IVN221" s="383">
        <f t="shared" si="511"/>
        <v>0</v>
      </c>
      <c r="IVO221" s="383">
        <f t="shared" si="511"/>
        <v>0</v>
      </c>
      <c r="IVP221" s="383">
        <f t="shared" si="511"/>
        <v>0</v>
      </c>
      <c r="IVQ221" s="383">
        <f t="shared" si="511"/>
        <v>0</v>
      </c>
      <c r="IVR221" s="383">
        <f t="shared" si="511"/>
        <v>0</v>
      </c>
      <c r="IVS221" s="383">
        <f t="shared" si="511"/>
        <v>0</v>
      </c>
      <c r="IVT221" s="383">
        <f t="shared" si="511"/>
        <v>0</v>
      </c>
      <c r="IVU221" s="383">
        <f t="shared" si="511"/>
        <v>0</v>
      </c>
      <c r="IVV221" s="383">
        <f t="shared" si="511"/>
        <v>0</v>
      </c>
      <c r="IVW221" s="383">
        <f t="shared" si="511"/>
        <v>0</v>
      </c>
      <c r="IVX221" s="383">
        <f t="shared" si="511"/>
        <v>0</v>
      </c>
      <c r="IVY221" s="383">
        <f t="shared" si="511"/>
        <v>0</v>
      </c>
      <c r="IVZ221" s="383">
        <f t="shared" si="511"/>
        <v>0</v>
      </c>
      <c r="IWA221" s="383">
        <f t="shared" si="511"/>
        <v>0</v>
      </c>
      <c r="IWB221" s="383">
        <f t="shared" si="511"/>
        <v>0</v>
      </c>
      <c r="IWC221" s="383">
        <f t="shared" si="511"/>
        <v>0</v>
      </c>
      <c r="IWD221" s="383">
        <f t="shared" si="511"/>
        <v>0</v>
      </c>
      <c r="IWE221" s="383">
        <f t="shared" si="511"/>
        <v>0</v>
      </c>
      <c r="IWF221" s="383">
        <f t="shared" si="511"/>
        <v>0</v>
      </c>
      <c r="IWG221" s="383">
        <f t="shared" si="511"/>
        <v>0</v>
      </c>
      <c r="IWH221" s="383">
        <f t="shared" si="511"/>
        <v>0</v>
      </c>
      <c r="IWI221" s="383">
        <f t="shared" si="511"/>
        <v>0</v>
      </c>
      <c r="IWJ221" s="383">
        <f t="shared" si="511"/>
        <v>0</v>
      </c>
      <c r="IWK221" s="383">
        <f t="shared" si="511"/>
        <v>0</v>
      </c>
      <c r="IWL221" s="383">
        <f t="shared" si="511"/>
        <v>0</v>
      </c>
      <c r="IWM221" s="383">
        <f t="shared" si="511"/>
        <v>0</v>
      </c>
      <c r="IWN221" s="383">
        <f t="shared" si="511"/>
        <v>0</v>
      </c>
      <c r="IWO221" s="383">
        <f t="shared" si="511"/>
        <v>0</v>
      </c>
      <c r="IWP221" s="383">
        <f t="shared" si="511"/>
        <v>0</v>
      </c>
      <c r="IWQ221" s="383">
        <f t="shared" si="511"/>
        <v>0</v>
      </c>
      <c r="IWR221" s="383">
        <f t="shared" si="511"/>
        <v>0</v>
      </c>
      <c r="IWS221" s="383">
        <f t="shared" si="511"/>
        <v>0</v>
      </c>
      <c r="IWT221" s="383">
        <f t="shared" si="511"/>
        <v>0</v>
      </c>
      <c r="IWU221" s="383">
        <f t="shared" si="511"/>
        <v>0</v>
      </c>
      <c r="IWV221" s="383">
        <f t="shared" si="511"/>
        <v>0</v>
      </c>
      <c r="IWW221" s="383">
        <f t="shared" si="511"/>
        <v>0</v>
      </c>
      <c r="IWX221" s="383">
        <f t="shared" si="511"/>
        <v>0</v>
      </c>
      <c r="IWY221" s="383">
        <f t="shared" si="511"/>
        <v>0</v>
      </c>
      <c r="IWZ221" s="383">
        <f t="shared" si="511"/>
        <v>0</v>
      </c>
      <c r="IXA221" s="383">
        <f t="shared" si="511"/>
        <v>0</v>
      </c>
      <c r="IXB221" s="383">
        <f t="shared" si="511"/>
        <v>0</v>
      </c>
      <c r="IXC221" s="383">
        <f t="shared" si="511"/>
        <v>0</v>
      </c>
      <c r="IXD221" s="383">
        <f t="shared" si="511"/>
        <v>0</v>
      </c>
      <c r="IXE221" s="383">
        <f t="shared" si="511"/>
        <v>0</v>
      </c>
      <c r="IXF221" s="383">
        <f t="shared" si="511"/>
        <v>0</v>
      </c>
      <c r="IXG221" s="383">
        <f t="shared" si="511"/>
        <v>0</v>
      </c>
      <c r="IXH221" s="383">
        <f t="shared" si="511"/>
        <v>0</v>
      </c>
      <c r="IXI221" s="383">
        <f t="shared" si="511"/>
        <v>0</v>
      </c>
      <c r="IXJ221" s="383">
        <f t="shared" si="511"/>
        <v>0</v>
      </c>
      <c r="IXK221" s="383">
        <f t="shared" si="511"/>
        <v>0</v>
      </c>
      <c r="IXL221" s="383">
        <f t="shared" si="511"/>
        <v>0</v>
      </c>
      <c r="IXM221" s="383">
        <f t="shared" si="511"/>
        <v>0</v>
      </c>
      <c r="IXN221" s="383">
        <f t="shared" si="511"/>
        <v>0</v>
      </c>
      <c r="IXO221" s="383">
        <f t="shared" ref="IXO221:IZZ221" si="512">IXO48+IXO91+IXO135+IXO178</f>
        <v>0</v>
      </c>
      <c r="IXP221" s="383">
        <f t="shared" si="512"/>
        <v>0</v>
      </c>
      <c r="IXQ221" s="383">
        <f t="shared" si="512"/>
        <v>0</v>
      </c>
      <c r="IXR221" s="383">
        <f t="shared" si="512"/>
        <v>0</v>
      </c>
      <c r="IXS221" s="383">
        <f t="shared" si="512"/>
        <v>0</v>
      </c>
      <c r="IXT221" s="383">
        <f t="shared" si="512"/>
        <v>0</v>
      </c>
      <c r="IXU221" s="383">
        <f t="shared" si="512"/>
        <v>0</v>
      </c>
      <c r="IXV221" s="383">
        <f t="shared" si="512"/>
        <v>0</v>
      </c>
      <c r="IXW221" s="383">
        <f t="shared" si="512"/>
        <v>0</v>
      </c>
      <c r="IXX221" s="383">
        <f t="shared" si="512"/>
        <v>0</v>
      </c>
      <c r="IXY221" s="383">
        <f t="shared" si="512"/>
        <v>0</v>
      </c>
      <c r="IXZ221" s="383">
        <f t="shared" si="512"/>
        <v>0</v>
      </c>
      <c r="IYA221" s="383">
        <f t="shared" si="512"/>
        <v>0</v>
      </c>
      <c r="IYB221" s="383">
        <f t="shared" si="512"/>
        <v>0</v>
      </c>
      <c r="IYC221" s="383">
        <f t="shared" si="512"/>
        <v>0</v>
      </c>
      <c r="IYD221" s="383">
        <f t="shared" si="512"/>
        <v>0</v>
      </c>
      <c r="IYE221" s="383">
        <f t="shared" si="512"/>
        <v>0</v>
      </c>
      <c r="IYF221" s="383">
        <f t="shared" si="512"/>
        <v>0</v>
      </c>
      <c r="IYG221" s="383">
        <f t="shared" si="512"/>
        <v>0</v>
      </c>
      <c r="IYH221" s="383">
        <f t="shared" si="512"/>
        <v>0</v>
      </c>
      <c r="IYI221" s="383">
        <f t="shared" si="512"/>
        <v>0</v>
      </c>
      <c r="IYJ221" s="383">
        <f t="shared" si="512"/>
        <v>0</v>
      </c>
      <c r="IYK221" s="383">
        <f t="shared" si="512"/>
        <v>0</v>
      </c>
      <c r="IYL221" s="383">
        <f t="shared" si="512"/>
        <v>0</v>
      </c>
      <c r="IYM221" s="383">
        <f t="shared" si="512"/>
        <v>0</v>
      </c>
      <c r="IYN221" s="383">
        <f t="shared" si="512"/>
        <v>0</v>
      </c>
      <c r="IYO221" s="383">
        <f t="shared" si="512"/>
        <v>0</v>
      </c>
      <c r="IYP221" s="383">
        <f t="shared" si="512"/>
        <v>0</v>
      </c>
      <c r="IYQ221" s="383">
        <f t="shared" si="512"/>
        <v>0</v>
      </c>
      <c r="IYR221" s="383">
        <f t="shared" si="512"/>
        <v>0</v>
      </c>
      <c r="IYS221" s="383">
        <f t="shared" si="512"/>
        <v>0</v>
      </c>
      <c r="IYT221" s="383">
        <f t="shared" si="512"/>
        <v>0</v>
      </c>
      <c r="IYU221" s="383">
        <f t="shared" si="512"/>
        <v>0</v>
      </c>
      <c r="IYV221" s="383">
        <f t="shared" si="512"/>
        <v>0</v>
      </c>
      <c r="IYW221" s="383">
        <f t="shared" si="512"/>
        <v>0</v>
      </c>
      <c r="IYX221" s="383">
        <f t="shared" si="512"/>
        <v>0</v>
      </c>
      <c r="IYY221" s="383">
        <f t="shared" si="512"/>
        <v>0</v>
      </c>
      <c r="IYZ221" s="383">
        <f t="shared" si="512"/>
        <v>0</v>
      </c>
      <c r="IZA221" s="383">
        <f t="shared" si="512"/>
        <v>0</v>
      </c>
      <c r="IZB221" s="383">
        <f t="shared" si="512"/>
        <v>0</v>
      </c>
      <c r="IZC221" s="383">
        <f t="shared" si="512"/>
        <v>0</v>
      </c>
      <c r="IZD221" s="383">
        <f t="shared" si="512"/>
        <v>0</v>
      </c>
      <c r="IZE221" s="383">
        <f t="shared" si="512"/>
        <v>0</v>
      </c>
      <c r="IZF221" s="383">
        <f t="shared" si="512"/>
        <v>0</v>
      </c>
      <c r="IZG221" s="383">
        <f t="shared" si="512"/>
        <v>0</v>
      </c>
      <c r="IZH221" s="383">
        <f t="shared" si="512"/>
        <v>0</v>
      </c>
      <c r="IZI221" s="383">
        <f t="shared" si="512"/>
        <v>0</v>
      </c>
      <c r="IZJ221" s="383">
        <f t="shared" si="512"/>
        <v>0</v>
      </c>
      <c r="IZK221" s="383">
        <f t="shared" si="512"/>
        <v>0</v>
      </c>
      <c r="IZL221" s="383">
        <f t="shared" si="512"/>
        <v>0</v>
      </c>
      <c r="IZM221" s="383">
        <f t="shared" si="512"/>
        <v>0</v>
      </c>
      <c r="IZN221" s="383">
        <f t="shared" si="512"/>
        <v>0</v>
      </c>
      <c r="IZO221" s="383">
        <f t="shared" si="512"/>
        <v>0</v>
      </c>
      <c r="IZP221" s="383">
        <f t="shared" si="512"/>
        <v>0</v>
      </c>
      <c r="IZQ221" s="383">
        <f t="shared" si="512"/>
        <v>0</v>
      </c>
      <c r="IZR221" s="383">
        <f t="shared" si="512"/>
        <v>0</v>
      </c>
      <c r="IZS221" s="383">
        <f t="shared" si="512"/>
        <v>0</v>
      </c>
      <c r="IZT221" s="383">
        <f t="shared" si="512"/>
        <v>0</v>
      </c>
      <c r="IZU221" s="383">
        <f t="shared" si="512"/>
        <v>0</v>
      </c>
      <c r="IZV221" s="383">
        <f t="shared" si="512"/>
        <v>0</v>
      </c>
      <c r="IZW221" s="383">
        <f t="shared" si="512"/>
        <v>0</v>
      </c>
      <c r="IZX221" s="383">
        <f t="shared" si="512"/>
        <v>0</v>
      </c>
      <c r="IZY221" s="383">
        <f t="shared" si="512"/>
        <v>0</v>
      </c>
      <c r="IZZ221" s="383">
        <f t="shared" si="512"/>
        <v>0</v>
      </c>
      <c r="JAA221" s="383">
        <f t="shared" ref="JAA221:JCL221" si="513">JAA48+JAA91+JAA135+JAA178</f>
        <v>0</v>
      </c>
      <c r="JAB221" s="383">
        <f t="shared" si="513"/>
        <v>0</v>
      </c>
      <c r="JAC221" s="383">
        <f t="shared" si="513"/>
        <v>0</v>
      </c>
      <c r="JAD221" s="383">
        <f t="shared" si="513"/>
        <v>0</v>
      </c>
      <c r="JAE221" s="383">
        <f t="shared" si="513"/>
        <v>0</v>
      </c>
      <c r="JAF221" s="383">
        <f t="shared" si="513"/>
        <v>0</v>
      </c>
      <c r="JAG221" s="383">
        <f t="shared" si="513"/>
        <v>0</v>
      </c>
      <c r="JAH221" s="383">
        <f t="shared" si="513"/>
        <v>0</v>
      </c>
      <c r="JAI221" s="383">
        <f t="shared" si="513"/>
        <v>0</v>
      </c>
      <c r="JAJ221" s="383">
        <f t="shared" si="513"/>
        <v>0</v>
      </c>
      <c r="JAK221" s="383">
        <f t="shared" si="513"/>
        <v>0</v>
      </c>
      <c r="JAL221" s="383">
        <f t="shared" si="513"/>
        <v>0</v>
      </c>
      <c r="JAM221" s="383">
        <f t="shared" si="513"/>
        <v>0</v>
      </c>
      <c r="JAN221" s="383">
        <f t="shared" si="513"/>
        <v>0</v>
      </c>
      <c r="JAO221" s="383">
        <f t="shared" si="513"/>
        <v>0</v>
      </c>
      <c r="JAP221" s="383">
        <f t="shared" si="513"/>
        <v>0</v>
      </c>
      <c r="JAQ221" s="383">
        <f t="shared" si="513"/>
        <v>0</v>
      </c>
      <c r="JAR221" s="383">
        <f t="shared" si="513"/>
        <v>0</v>
      </c>
      <c r="JAS221" s="383">
        <f t="shared" si="513"/>
        <v>0</v>
      </c>
      <c r="JAT221" s="383">
        <f t="shared" si="513"/>
        <v>0</v>
      </c>
      <c r="JAU221" s="383">
        <f t="shared" si="513"/>
        <v>0</v>
      </c>
      <c r="JAV221" s="383">
        <f t="shared" si="513"/>
        <v>0</v>
      </c>
      <c r="JAW221" s="383">
        <f t="shared" si="513"/>
        <v>0</v>
      </c>
      <c r="JAX221" s="383">
        <f t="shared" si="513"/>
        <v>0</v>
      </c>
      <c r="JAY221" s="383">
        <f t="shared" si="513"/>
        <v>0</v>
      </c>
      <c r="JAZ221" s="383">
        <f t="shared" si="513"/>
        <v>0</v>
      </c>
      <c r="JBA221" s="383">
        <f t="shared" si="513"/>
        <v>0</v>
      </c>
      <c r="JBB221" s="383">
        <f t="shared" si="513"/>
        <v>0</v>
      </c>
      <c r="JBC221" s="383">
        <f t="shared" si="513"/>
        <v>0</v>
      </c>
      <c r="JBD221" s="383">
        <f t="shared" si="513"/>
        <v>0</v>
      </c>
      <c r="JBE221" s="383">
        <f t="shared" si="513"/>
        <v>0</v>
      </c>
      <c r="JBF221" s="383">
        <f t="shared" si="513"/>
        <v>0</v>
      </c>
      <c r="JBG221" s="383">
        <f t="shared" si="513"/>
        <v>0</v>
      </c>
      <c r="JBH221" s="383">
        <f t="shared" si="513"/>
        <v>0</v>
      </c>
      <c r="JBI221" s="383">
        <f t="shared" si="513"/>
        <v>0</v>
      </c>
      <c r="JBJ221" s="383">
        <f t="shared" si="513"/>
        <v>0</v>
      </c>
      <c r="JBK221" s="383">
        <f t="shared" si="513"/>
        <v>0</v>
      </c>
      <c r="JBL221" s="383">
        <f t="shared" si="513"/>
        <v>0</v>
      </c>
      <c r="JBM221" s="383">
        <f t="shared" si="513"/>
        <v>0</v>
      </c>
      <c r="JBN221" s="383">
        <f t="shared" si="513"/>
        <v>0</v>
      </c>
      <c r="JBO221" s="383">
        <f t="shared" si="513"/>
        <v>0</v>
      </c>
      <c r="JBP221" s="383">
        <f t="shared" si="513"/>
        <v>0</v>
      </c>
      <c r="JBQ221" s="383">
        <f t="shared" si="513"/>
        <v>0</v>
      </c>
      <c r="JBR221" s="383">
        <f t="shared" si="513"/>
        <v>0</v>
      </c>
      <c r="JBS221" s="383">
        <f t="shared" si="513"/>
        <v>0</v>
      </c>
      <c r="JBT221" s="383">
        <f t="shared" si="513"/>
        <v>0</v>
      </c>
      <c r="JBU221" s="383">
        <f t="shared" si="513"/>
        <v>0</v>
      </c>
      <c r="JBV221" s="383">
        <f t="shared" si="513"/>
        <v>0</v>
      </c>
      <c r="JBW221" s="383">
        <f t="shared" si="513"/>
        <v>0</v>
      </c>
      <c r="JBX221" s="383">
        <f t="shared" si="513"/>
        <v>0</v>
      </c>
      <c r="JBY221" s="383">
        <f t="shared" si="513"/>
        <v>0</v>
      </c>
      <c r="JBZ221" s="383">
        <f t="shared" si="513"/>
        <v>0</v>
      </c>
      <c r="JCA221" s="383">
        <f t="shared" si="513"/>
        <v>0</v>
      </c>
      <c r="JCB221" s="383">
        <f t="shared" si="513"/>
        <v>0</v>
      </c>
      <c r="JCC221" s="383">
        <f t="shared" si="513"/>
        <v>0</v>
      </c>
      <c r="JCD221" s="383">
        <f t="shared" si="513"/>
        <v>0</v>
      </c>
      <c r="JCE221" s="383">
        <f t="shared" si="513"/>
        <v>0</v>
      </c>
      <c r="JCF221" s="383">
        <f t="shared" si="513"/>
        <v>0</v>
      </c>
      <c r="JCG221" s="383">
        <f t="shared" si="513"/>
        <v>0</v>
      </c>
      <c r="JCH221" s="383">
        <f t="shared" si="513"/>
        <v>0</v>
      </c>
      <c r="JCI221" s="383">
        <f t="shared" si="513"/>
        <v>0</v>
      </c>
      <c r="JCJ221" s="383">
        <f t="shared" si="513"/>
        <v>0</v>
      </c>
      <c r="JCK221" s="383">
        <f t="shared" si="513"/>
        <v>0</v>
      </c>
      <c r="JCL221" s="383">
        <f t="shared" si="513"/>
        <v>0</v>
      </c>
      <c r="JCM221" s="383">
        <f t="shared" ref="JCM221:JEX221" si="514">JCM48+JCM91+JCM135+JCM178</f>
        <v>0</v>
      </c>
      <c r="JCN221" s="383">
        <f t="shared" si="514"/>
        <v>0</v>
      </c>
      <c r="JCO221" s="383">
        <f t="shared" si="514"/>
        <v>0</v>
      </c>
      <c r="JCP221" s="383">
        <f t="shared" si="514"/>
        <v>0</v>
      </c>
      <c r="JCQ221" s="383">
        <f t="shared" si="514"/>
        <v>0</v>
      </c>
      <c r="JCR221" s="383">
        <f t="shared" si="514"/>
        <v>0</v>
      </c>
      <c r="JCS221" s="383">
        <f t="shared" si="514"/>
        <v>0</v>
      </c>
      <c r="JCT221" s="383">
        <f t="shared" si="514"/>
        <v>0</v>
      </c>
      <c r="JCU221" s="383">
        <f t="shared" si="514"/>
        <v>0</v>
      </c>
      <c r="JCV221" s="383">
        <f t="shared" si="514"/>
        <v>0</v>
      </c>
      <c r="JCW221" s="383">
        <f t="shared" si="514"/>
        <v>0</v>
      </c>
      <c r="JCX221" s="383">
        <f t="shared" si="514"/>
        <v>0</v>
      </c>
      <c r="JCY221" s="383">
        <f t="shared" si="514"/>
        <v>0</v>
      </c>
      <c r="JCZ221" s="383">
        <f t="shared" si="514"/>
        <v>0</v>
      </c>
      <c r="JDA221" s="383">
        <f t="shared" si="514"/>
        <v>0</v>
      </c>
      <c r="JDB221" s="383">
        <f t="shared" si="514"/>
        <v>0</v>
      </c>
      <c r="JDC221" s="383">
        <f t="shared" si="514"/>
        <v>0</v>
      </c>
      <c r="JDD221" s="383">
        <f t="shared" si="514"/>
        <v>0</v>
      </c>
      <c r="JDE221" s="383">
        <f t="shared" si="514"/>
        <v>0</v>
      </c>
      <c r="JDF221" s="383">
        <f t="shared" si="514"/>
        <v>0</v>
      </c>
      <c r="JDG221" s="383">
        <f t="shared" si="514"/>
        <v>0</v>
      </c>
      <c r="JDH221" s="383">
        <f t="shared" si="514"/>
        <v>0</v>
      </c>
      <c r="JDI221" s="383">
        <f t="shared" si="514"/>
        <v>0</v>
      </c>
      <c r="JDJ221" s="383">
        <f t="shared" si="514"/>
        <v>0</v>
      </c>
      <c r="JDK221" s="383">
        <f t="shared" si="514"/>
        <v>0</v>
      </c>
      <c r="JDL221" s="383">
        <f t="shared" si="514"/>
        <v>0</v>
      </c>
      <c r="JDM221" s="383">
        <f t="shared" si="514"/>
        <v>0</v>
      </c>
      <c r="JDN221" s="383">
        <f t="shared" si="514"/>
        <v>0</v>
      </c>
      <c r="JDO221" s="383">
        <f t="shared" si="514"/>
        <v>0</v>
      </c>
      <c r="JDP221" s="383">
        <f t="shared" si="514"/>
        <v>0</v>
      </c>
      <c r="JDQ221" s="383">
        <f t="shared" si="514"/>
        <v>0</v>
      </c>
      <c r="JDR221" s="383">
        <f t="shared" si="514"/>
        <v>0</v>
      </c>
      <c r="JDS221" s="383">
        <f t="shared" si="514"/>
        <v>0</v>
      </c>
      <c r="JDT221" s="383">
        <f t="shared" si="514"/>
        <v>0</v>
      </c>
      <c r="JDU221" s="383">
        <f t="shared" si="514"/>
        <v>0</v>
      </c>
      <c r="JDV221" s="383">
        <f t="shared" si="514"/>
        <v>0</v>
      </c>
      <c r="JDW221" s="383">
        <f t="shared" si="514"/>
        <v>0</v>
      </c>
      <c r="JDX221" s="383">
        <f t="shared" si="514"/>
        <v>0</v>
      </c>
      <c r="JDY221" s="383">
        <f t="shared" si="514"/>
        <v>0</v>
      </c>
      <c r="JDZ221" s="383">
        <f t="shared" si="514"/>
        <v>0</v>
      </c>
      <c r="JEA221" s="383">
        <f t="shared" si="514"/>
        <v>0</v>
      </c>
      <c r="JEB221" s="383">
        <f t="shared" si="514"/>
        <v>0</v>
      </c>
      <c r="JEC221" s="383">
        <f t="shared" si="514"/>
        <v>0</v>
      </c>
      <c r="JED221" s="383">
        <f t="shared" si="514"/>
        <v>0</v>
      </c>
      <c r="JEE221" s="383">
        <f t="shared" si="514"/>
        <v>0</v>
      </c>
      <c r="JEF221" s="383">
        <f t="shared" si="514"/>
        <v>0</v>
      </c>
      <c r="JEG221" s="383">
        <f t="shared" si="514"/>
        <v>0</v>
      </c>
      <c r="JEH221" s="383">
        <f t="shared" si="514"/>
        <v>0</v>
      </c>
      <c r="JEI221" s="383">
        <f t="shared" si="514"/>
        <v>0</v>
      </c>
      <c r="JEJ221" s="383">
        <f t="shared" si="514"/>
        <v>0</v>
      </c>
      <c r="JEK221" s="383">
        <f t="shared" si="514"/>
        <v>0</v>
      </c>
      <c r="JEL221" s="383">
        <f t="shared" si="514"/>
        <v>0</v>
      </c>
      <c r="JEM221" s="383">
        <f t="shared" si="514"/>
        <v>0</v>
      </c>
      <c r="JEN221" s="383">
        <f t="shared" si="514"/>
        <v>0</v>
      </c>
      <c r="JEO221" s="383">
        <f t="shared" si="514"/>
        <v>0</v>
      </c>
      <c r="JEP221" s="383">
        <f t="shared" si="514"/>
        <v>0</v>
      </c>
      <c r="JEQ221" s="383">
        <f t="shared" si="514"/>
        <v>0</v>
      </c>
      <c r="JER221" s="383">
        <f t="shared" si="514"/>
        <v>0</v>
      </c>
      <c r="JES221" s="383">
        <f t="shared" si="514"/>
        <v>0</v>
      </c>
      <c r="JET221" s="383">
        <f t="shared" si="514"/>
        <v>0</v>
      </c>
      <c r="JEU221" s="383">
        <f t="shared" si="514"/>
        <v>0</v>
      </c>
      <c r="JEV221" s="383">
        <f t="shared" si="514"/>
        <v>0</v>
      </c>
      <c r="JEW221" s="383">
        <f t="shared" si="514"/>
        <v>0</v>
      </c>
      <c r="JEX221" s="383">
        <f t="shared" si="514"/>
        <v>0</v>
      </c>
      <c r="JEY221" s="383">
        <f t="shared" ref="JEY221:JHJ221" si="515">JEY48+JEY91+JEY135+JEY178</f>
        <v>0</v>
      </c>
      <c r="JEZ221" s="383">
        <f t="shared" si="515"/>
        <v>0</v>
      </c>
      <c r="JFA221" s="383">
        <f t="shared" si="515"/>
        <v>0</v>
      </c>
      <c r="JFB221" s="383">
        <f t="shared" si="515"/>
        <v>0</v>
      </c>
      <c r="JFC221" s="383">
        <f t="shared" si="515"/>
        <v>0</v>
      </c>
      <c r="JFD221" s="383">
        <f t="shared" si="515"/>
        <v>0</v>
      </c>
      <c r="JFE221" s="383">
        <f t="shared" si="515"/>
        <v>0</v>
      </c>
      <c r="JFF221" s="383">
        <f t="shared" si="515"/>
        <v>0</v>
      </c>
      <c r="JFG221" s="383">
        <f t="shared" si="515"/>
        <v>0</v>
      </c>
      <c r="JFH221" s="383">
        <f t="shared" si="515"/>
        <v>0</v>
      </c>
      <c r="JFI221" s="383">
        <f t="shared" si="515"/>
        <v>0</v>
      </c>
      <c r="JFJ221" s="383">
        <f t="shared" si="515"/>
        <v>0</v>
      </c>
      <c r="JFK221" s="383">
        <f t="shared" si="515"/>
        <v>0</v>
      </c>
      <c r="JFL221" s="383">
        <f t="shared" si="515"/>
        <v>0</v>
      </c>
      <c r="JFM221" s="383">
        <f t="shared" si="515"/>
        <v>0</v>
      </c>
      <c r="JFN221" s="383">
        <f t="shared" si="515"/>
        <v>0</v>
      </c>
      <c r="JFO221" s="383">
        <f t="shared" si="515"/>
        <v>0</v>
      </c>
      <c r="JFP221" s="383">
        <f t="shared" si="515"/>
        <v>0</v>
      </c>
      <c r="JFQ221" s="383">
        <f t="shared" si="515"/>
        <v>0</v>
      </c>
      <c r="JFR221" s="383">
        <f t="shared" si="515"/>
        <v>0</v>
      </c>
      <c r="JFS221" s="383">
        <f t="shared" si="515"/>
        <v>0</v>
      </c>
      <c r="JFT221" s="383">
        <f t="shared" si="515"/>
        <v>0</v>
      </c>
      <c r="JFU221" s="383">
        <f t="shared" si="515"/>
        <v>0</v>
      </c>
      <c r="JFV221" s="383">
        <f t="shared" si="515"/>
        <v>0</v>
      </c>
      <c r="JFW221" s="383">
        <f t="shared" si="515"/>
        <v>0</v>
      </c>
      <c r="JFX221" s="383">
        <f t="shared" si="515"/>
        <v>0</v>
      </c>
      <c r="JFY221" s="383">
        <f t="shared" si="515"/>
        <v>0</v>
      </c>
      <c r="JFZ221" s="383">
        <f t="shared" si="515"/>
        <v>0</v>
      </c>
      <c r="JGA221" s="383">
        <f t="shared" si="515"/>
        <v>0</v>
      </c>
      <c r="JGB221" s="383">
        <f t="shared" si="515"/>
        <v>0</v>
      </c>
      <c r="JGC221" s="383">
        <f t="shared" si="515"/>
        <v>0</v>
      </c>
      <c r="JGD221" s="383">
        <f t="shared" si="515"/>
        <v>0</v>
      </c>
      <c r="JGE221" s="383">
        <f t="shared" si="515"/>
        <v>0</v>
      </c>
      <c r="JGF221" s="383">
        <f t="shared" si="515"/>
        <v>0</v>
      </c>
      <c r="JGG221" s="383">
        <f t="shared" si="515"/>
        <v>0</v>
      </c>
      <c r="JGH221" s="383">
        <f t="shared" si="515"/>
        <v>0</v>
      </c>
      <c r="JGI221" s="383">
        <f t="shared" si="515"/>
        <v>0</v>
      </c>
      <c r="JGJ221" s="383">
        <f t="shared" si="515"/>
        <v>0</v>
      </c>
      <c r="JGK221" s="383">
        <f t="shared" si="515"/>
        <v>0</v>
      </c>
      <c r="JGL221" s="383">
        <f t="shared" si="515"/>
        <v>0</v>
      </c>
      <c r="JGM221" s="383">
        <f t="shared" si="515"/>
        <v>0</v>
      </c>
      <c r="JGN221" s="383">
        <f t="shared" si="515"/>
        <v>0</v>
      </c>
      <c r="JGO221" s="383">
        <f t="shared" si="515"/>
        <v>0</v>
      </c>
      <c r="JGP221" s="383">
        <f t="shared" si="515"/>
        <v>0</v>
      </c>
      <c r="JGQ221" s="383">
        <f t="shared" si="515"/>
        <v>0</v>
      </c>
      <c r="JGR221" s="383">
        <f t="shared" si="515"/>
        <v>0</v>
      </c>
      <c r="JGS221" s="383">
        <f t="shared" si="515"/>
        <v>0</v>
      </c>
      <c r="JGT221" s="383">
        <f t="shared" si="515"/>
        <v>0</v>
      </c>
      <c r="JGU221" s="383">
        <f t="shared" si="515"/>
        <v>0</v>
      </c>
      <c r="JGV221" s="383">
        <f t="shared" si="515"/>
        <v>0</v>
      </c>
      <c r="JGW221" s="383">
        <f t="shared" si="515"/>
        <v>0</v>
      </c>
      <c r="JGX221" s="383">
        <f t="shared" si="515"/>
        <v>0</v>
      </c>
      <c r="JGY221" s="383">
        <f t="shared" si="515"/>
        <v>0</v>
      </c>
      <c r="JGZ221" s="383">
        <f t="shared" si="515"/>
        <v>0</v>
      </c>
      <c r="JHA221" s="383">
        <f t="shared" si="515"/>
        <v>0</v>
      </c>
      <c r="JHB221" s="383">
        <f t="shared" si="515"/>
        <v>0</v>
      </c>
      <c r="JHC221" s="383">
        <f t="shared" si="515"/>
        <v>0</v>
      </c>
      <c r="JHD221" s="383">
        <f t="shared" si="515"/>
        <v>0</v>
      </c>
      <c r="JHE221" s="383">
        <f t="shared" si="515"/>
        <v>0</v>
      </c>
      <c r="JHF221" s="383">
        <f t="shared" si="515"/>
        <v>0</v>
      </c>
      <c r="JHG221" s="383">
        <f t="shared" si="515"/>
        <v>0</v>
      </c>
      <c r="JHH221" s="383">
        <f t="shared" si="515"/>
        <v>0</v>
      </c>
      <c r="JHI221" s="383">
        <f t="shared" si="515"/>
        <v>0</v>
      </c>
      <c r="JHJ221" s="383">
        <f t="shared" si="515"/>
        <v>0</v>
      </c>
      <c r="JHK221" s="383">
        <f t="shared" ref="JHK221:JJV221" si="516">JHK48+JHK91+JHK135+JHK178</f>
        <v>0</v>
      </c>
      <c r="JHL221" s="383">
        <f t="shared" si="516"/>
        <v>0</v>
      </c>
      <c r="JHM221" s="383">
        <f t="shared" si="516"/>
        <v>0</v>
      </c>
      <c r="JHN221" s="383">
        <f t="shared" si="516"/>
        <v>0</v>
      </c>
      <c r="JHO221" s="383">
        <f t="shared" si="516"/>
        <v>0</v>
      </c>
      <c r="JHP221" s="383">
        <f t="shared" si="516"/>
        <v>0</v>
      </c>
      <c r="JHQ221" s="383">
        <f t="shared" si="516"/>
        <v>0</v>
      </c>
      <c r="JHR221" s="383">
        <f t="shared" si="516"/>
        <v>0</v>
      </c>
      <c r="JHS221" s="383">
        <f t="shared" si="516"/>
        <v>0</v>
      </c>
      <c r="JHT221" s="383">
        <f t="shared" si="516"/>
        <v>0</v>
      </c>
      <c r="JHU221" s="383">
        <f t="shared" si="516"/>
        <v>0</v>
      </c>
      <c r="JHV221" s="383">
        <f t="shared" si="516"/>
        <v>0</v>
      </c>
      <c r="JHW221" s="383">
        <f t="shared" si="516"/>
        <v>0</v>
      </c>
      <c r="JHX221" s="383">
        <f t="shared" si="516"/>
        <v>0</v>
      </c>
      <c r="JHY221" s="383">
        <f t="shared" si="516"/>
        <v>0</v>
      </c>
      <c r="JHZ221" s="383">
        <f t="shared" si="516"/>
        <v>0</v>
      </c>
      <c r="JIA221" s="383">
        <f t="shared" si="516"/>
        <v>0</v>
      </c>
      <c r="JIB221" s="383">
        <f t="shared" si="516"/>
        <v>0</v>
      </c>
      <c r="JIC221" s="383">
        <f t="shared" si="516"/>
        <v>0</v>
      </c>
      <c r="JID221" s="383">
        <f t="shared" si="516"/>
        <v>0</v>
      </c>
      <c r="JIE221" s="383">
        <f t="shared" si="516"/>
        <v>0</v>
      </c>
      <c r="JIF221" s="383">
        <f t="shared" si="516"/>
        <v>0</v>
      </c>
      <c r="JIG221" s="383">
        <f t="shared" si="516"/>
        <v>0</v>
      </c>
      <c r="JIH221" s="383">
        <f t="shared" si="516"/>
        <v>0</v>
      </c>
      <c r="JII221" s="383">
        <f t="shared" si="516"/>
        <v>0</v>
      </c>
      <c r="JIJ221" s="383">
        <f t="shared" si="516"/>
        <v>0</v>
      </c>
      <c r="JIK221" s="383">
        <f t="shared" si="516"/>
        <v>0</v>
      </c>
      <c r="JIL221" s="383">
        <f t="shared" si="516"/>
        <v>0</v>
      </c>
      <c r="JIM221" s="383">
        <f t="shared" si="516"/>
        <v>0</v>
      </c>
      <c r="JIN221" s="383">
        <f t="shared" si="516"/>
        <v>0</v>
      </c>
      <c r="JIO221" s="383">
        <f t="shared" si="516"/>
        <v>0</v>
      </c>
      <c r="JIP221" s="383">
        <f t="shared" si="516"/>
        <v>0</v>
      </c>
      <c r="JIQ221" s="383">
        <f t="shared" si="516"/>
        <v>0</v>
      </c>
      <c r="JIR221" s="383">
        <f t="shared" si="516"/>
        <v>0</v>
      </c>
      <c r="JIS221" s="383">
        <f t="shared" si="516"/>
        <v>0</v>
      </c>
      <c r="JIT221" s="383">
        <f t="shared" si="516"/>
        <v>0</v>
      </c>
      <c r="JIU221" s="383">
        <f t="shared" si="516"/>
        <v>0</v>
      </c>
      <c r="JIV221" s="383">
        <f t="shared" si="516"/>
        <v>0</v>
      </c>
      <c r="JIW221" s="383">
        <f t="shared" si="516"/>
        <v>0</v>
      </c>
      <c r="JIX221" s="383">
        <f t="shared" si="516"/>
        <v>0</v>
      </c>
      <c r="JIY221" s="383">
        <f t="shared" si="516"/>
        <v>0</v>
      </c>
      <c r="JIZ221" s="383">
        <f t="shared" si="516"/>
        <v>0</v>
      </c>
      <c r="JJA221" s="383">
        <f t="shared" si="516"/>
        <v>0</v>
      </c>
      <c r="JJB221" s="383">
        <f t="shared" si="516"/>
        <v>0</v>
      </c>
      <c r="JJC221" s="383">
        <f t="shared" si="516"/>
        <v>0</v>
      </c>
      <c r="JJD221" s="383">
        <f t="shared" si="516"/>
        <v>0</v>
      </c>
      <c r="JJE221" s="383">
        <f t="shared" si="516"/>
        <v>0</v>
      </c>
      <c r="JJF221" s="383">
        <f t="shared" si="516"/>
        <v>0</v>
      </c>
      <c r="JJG221" s="383">
        <f t="shared" si="516"/>
        <v>0</v>
      </c>
      <c r="JJH221" s="383">
        <f t="shared" si="516"/>
        <v>0</v>
      </c>
      <c r="JJI221" s="383">
        <f t="shared" si="516"/>
        <v>0</v>
      </c>
      <c r="JJJ221" s="383">
        <f t="shared" si="516"/>
        <v>0</v>
      </c>
      <c r="JJK221" s="383">
        <f t="shared" si="516"/>
        <v>0</v>
      </c>
      <c r="JJL221" s="383">
        <f t="shared" si="516"/>
        <v>0</v>
      </c>
      <c r="JJM221" s="383">
        <f t="shared" si="516"/>
        <v>0</v>
      </c>
      <c r="JJN221" s="383">
        <f t="shared" si="516"/>
        <v>0</v>
      </c>
      <c r="JJO221" s="383">
        <f t="shared" si="516"/>
        <v>0</v>
      </c>
      <c r="JJP221" s="383">
        <f t="shared" si="516"/>
        <v>0</v>
      </c>
      <c r="JJQ221" s="383">
        <f t="shared" si="516"/>
        <v>0</v>
      </c>
      <c r="JJR221" s="383">
        <f t="shared" si="516"/>
        <v>0</v>
      </c>
      <c r="JJS221" s="383">
        <f t="shared" si="516"/>
        <v>0</v>
      </c>
      <c r="JJT221" s="383">
        <f t="shared" si="516"/>
        <v>0</v>
      </c>
      <c r="JJU221" s="383">
        <f t="shared" si="516"/>
        <v>0</v>
      </c>
      <c r="JJV221" s="383">
        <f t="shared" si="516"/>
        <v>0</v>
      </c>
      <c r="JJW221" s="383">
        <f t="shared" ref="JJW221:JMH221" si="517">JJW48+JJW91+JJW135+JJW178</f>
        <v>0</v>
      </c>
      <c r="JJX221" s="383">
        <f t="shared" si="517"/>
        <v>0</v>
      </c>
      <c r="JJY221" s="383">
        <f t="shared" si="517"/>
        <v>0</v>
      </c>
      <c r="JJZ221" s="383">
        <f t="shared" si="517"/>
        <v>0</v>
      </c>
      <c r="JKA221" s="383">
        <f t="shared" si="517"/>
        <v>0</v>
      </c>
      <c r="JKB221" s="383">
        <f t="shared" si="517"/>
        <v>0</v>
      </c>
      <c r="JKC221" s="383">
        <f t="shared" si="517"/>
        <v>0</v>
      </c>
      <c r="JKD221" s="383">
        <f t="shared" si="517"/>
        <v>0</v>
      </c>
      <c r="JKE221" s="383">
        <f t="shared" si="517"/>
        <v>0</v>
      </c>
      <c r="JKF221" s="383">
        <f t="shared" si="517"/>
        <v>0</v>
      </c>
      <c r="JKG221" s="383">
        <f t="shared" si="517"/>
        <v>0</v>
      </c>
      <c r="JKH221" s="383">
        <f t="shared" si="517"/>
        <v>0</v>
      </c>
      <c r="JKI221" s="383">
        <f t="shared" si="517"/>
        <v>0</v>
      </c>
      <c r="JKJ221" s="383">
        <f t="shared" si="517"/>
        <v>0</v>
      </c>
      <c r="JKK221" s="383">
        <f t="shared" si="517"/>
        <v>0</v>
      </c>
      <c r="JKL221" s="383">
        <f t="shared" si="517"/>
        <v>0</v>
      </c>
      <c r="JKM221" s="383">
        <f t="shared" si="517"/>
        <v>0</v>
      </c>
      <c r="JKN221" s="383">
        <f t="shared" si="517"/>
        <v>0</v>
      </c>
      <c r="JKO221" s="383">
        <f t="shared" si="517"/>
        <v>0</v>
      </c>
      <c r="JKP221" s="383">
        <f t="shared" si="517"/>
        <v>0</v>
      </c>
      <c r="JKQ221" s="383">
        <f t="shared" si="517"/>
        <v>0</v>
      </c>
      <c r="JKR221" s="383">
        <f t="shared" si="517"/>
        <v>0</v>
      </c>
      <c r="JKS221" s="383">
        <f t="shared" si="517"/>
        <v>0</v>
      </c>
      <c r="JKT221" s="383">
        <f t="shared" si="517"/>
        <v>0</v>
      </c>
      <c r="JKU221" s="383">
        <f t="shared" si="517"/>
        <v>0</v>
      </c>
      <c r="JKV221" s="383">
        <f t="shared" si="517"/>
        <v>0</v>
      </c>
      <c r="JKW221" s="383">
        <f t="shared" si="517"/>
        <v>0</v>
      </c>
      <c r="JKX221" s="383">
        <f t="shared" si="517"/>
        <v>0</v>
      </c>
      <c r="JKY221" s="383">
        <f t="shared" si="517"/>
        <v>0</v>
      </c>
      <c r="JKZ221" s="383">
        <f t="shared" si="517"/>
        <v>0</v>
      </c>
      <c r="JLA221" s="383">
        <f t="shared" si="517"/>
        <v>0</v>
      </c>
      <c r="JLB221" s="383">
        <f t="shared" si="517"/>
        <v>0</v>
      </c>
      <c r="JLC221" s="383">
        <f t="shared" si="517"/>
        <v>0</v>
      </c>
      <c r="JLD221" s="383">
        <f t="shared" si="517"/>
        <v>0</v>
      </c>
      <c r="JLE221" s="383">
        <f t="shared" si="517"/>
        <v>0</v>
      </c>
      <c r="JLF221" s="383">
        <f t="shared" si="517"/>
        <v>0</v>
      </c>
      <c r="JLG221" s="383">
        <f t="shared" si="517"/>
        <v>0</v>
      </c>
      <c r="JLH221" s="383">
        <f t="shared" si="517"/>
        <v>0</v>
      </c>
      <c r="JLI221" s="383">
        <f t="shared" si="517"/>
        <v>0</v>
      </c>
      <c r="JLJ221" s="383">
        <f t="shared" si="517"/>
        <v>0</v>
      </c>
      <c r="JLK221" s="383">
        <f t="shared" si="517"/>
        <v>0</v>
      </c>
      <c r="JLL221" s="383">
        <f t="shared" si="517"/>
        <v>0</v>
      </c>
      <c r="JLM221" s="383">
        <f t="shared" si="517"/>
        <v>0</v>
      </c>
      <c r="JLN221" s="383">
        <f t="shared" si="517"/>
        <v>0</v>
      </c>
      <c r="JLO221" s="383">
        <f t="shared" si="517"/>
        <v>0</v>
      </c>
      <c r="JLP221" s="383">
        <f t="shared" si="517"/>
        <v>0</v>
      </c>
      <c r="JLQ221" s="383">
        <f t="shared" si="517"/>
        <v>0</v>
      </c>
      <c r="JLR221" s="383">
        <f t="shared" si="517"/>
        <v>0</v>
      </c>
      <c r="JLS221" s="383">
        <f t="shared" si="517"/>
        <v>0</v>
      </c>
      <c r="JLT221" s="383">
        <f t="shared" si="517"/>
        <v>0</v>
      </c>
      <c r="JLU221" s="383">
        <f t="shared" si="517"/>
        <v>0</v>
      </c>
      <c r="JLV221" s="383">
        <f t="shared" si="517"/>
        <v>0</v>
      </c>
      <c r="JLW221" s="383">
        <f t="shared" si="517"/>
        <v>0</v>
      </c>
      <c r="JLX221" s="383">
        <f t="shared" si="517"/>
        <v>0</v>
      </c>
      <c r="JLY221" s="383">
        <f t="shared" si="517"/>
        <v>0</v>
      </c>
      <c r="JLZ221" s="383">
        <f t="shared" si="517"/>
        <v>0</v>
      </c>
      <c r="JMA221" s="383">
        <f t="shared" si="517"/>
        <v>0</v>
      </c>
      <c r="JMB221" s="383">
        <f t="shared" si="517"/>
        <v>0</v>
      </c>
      <c r="JMC221" s="383">
        <f t="shared" si="517"/>
        <v>0</v>
      </c>
      <c r="JMD221" s="383">
        <f t="shared" si="517"/>
        <v>0</v>
      </c>
      <c r="JME221" s="383">
        <f t="shared" si="517"/>
        <v>0</v>
      </c>
      <c r="JMF221" s="383">
        <f t="shared" si="517"/>
        <v>0</v>
      </c>
      <c r="JMG221" s="383">
        <f t="shared" si="517"/>
        <v>0</v>
      </c>
      <c r="JMH221" s="383">
        <f t="shared" si="517"/>
        <v>0</v>
      </c>
      <c r="JMI221" s="383">
        <f t="shared" ref="JMI221:JOT221" si="518">JMI48+JMI91+JMI135+JMI178</f>
        <v>0</v>
      </c>
      <c r="JMJ221" s="383">
        <f t="shared" si="518"/>
        <v>0</v>
      </c>
      <c r="JMK221" s="383">
        <f t="shared" si="518"/>
        <v>0</v>
      </c>
      <c r="JML221" s="383">
        <f t="shared" si="518"/>
        <v>0</v>
      </c>
      <c r="JMM221" s="383">
        <f t="shared" si="518"/>
        <v>0</v>
      </c>
      <c r="JMN221" s="383">
        <f t="shared" si="518"/>
        <v>0</v>
      </c>
      <c r="JMO221" s="383">
        <f t="shared" si="518"/>
        <v>0</v>
      </c>
      <c r="JMP221" s="383">
        <f t="shared" si="518"/>
        <v>0</v>
      </c>
      <c r="JMQ221" s="383">
        <f t="shared" si="518"/>
        <v>0</v>
      </c>
      <c r="JMR221" s="383">
        <f t="shared" si="518"/>
        <v>0</v>
      </c>
      <c r="JMS221" s="383">
        <f t="shared" si="518"/>
        <v>0</v>
      </c>
      <c r="JMT221" s="383">
        <f t="shared" si="518"/>
        <v>0</v>
      </c>
      <c r="JMU221" s="383">
        <f t="shared" si="518"/>
        <v>0</v>
      </c>
      <c r="JMV221" s="383">
        <f t="shared" si="518"/>
        <v>0</v>
      </c>
      <c r="JMW221" s="383">
        <f t="shared" si="518"/>
        <v>0</v>
      </c>
      <c r="JMX221" s="383">
        <f t="shared" si="518"/>
        <v>0</v>
      </c>
      <c r="JMY221" s="383">
        <f t="shared" si="518"/>
        <v>0</v>
      </c>
      <c r="JMZ221" s="383">
        <f t="shared" si="518"/>
        <v>0</v>
      </c>
      <c r="JNA221" s="383">
        <f t="shared" si="518"/>
        <v>0</v>
      </c>
      <c r="JNB221" s="383">
        <f t="shared" si="518"/>
        <v>0</v>
      </c>
      <c r="JNC221" s="383">
        <f t="shared" si="518"/>
        <v>0</v>
      </c>
      <c r="JND221" s="383">
        <f t="shared" si="518"/>
        <v>0</v>
      </c>
      <c r="JNE221" s="383">
        <f t="shared" si="518"/>
        <v>0</v>
      </c>
      <c r="JNF221" s="383">
        <f t="shared" si="518"/>
        <v>0</v>
      </c>
      <c r="JNG221" s="383">
        <f t="shared" si="518"/>
        <v>0</v>
      </c>
      <c r="JNH221" s="383">
        <f t="shared" si="518"/>
        <v>0</v>
      </c>
      <c r="JNI221" s="383">
        <f t="shared" si="518"/>
        <v>0</v>
      </c>
      <c r="JNJ221" s="383">
        <f t="shared" si="518"/>
        <v>0</v>
      </c>
      <c r="JNK221" s="383">
        <f t="shared" si="518"/>
        <v>0</v>
      </c>
      <c r="JNL221" s="383">
        <f t="shared" si="518"/>
        <v>0</v>
      </c>
      <c r="JNM221" s="383">
        <f t="shared" si="518"/>
        <v>0</v>
      </c>
      <c r="JNN221" s="383">
        <f t="shared" si="518"/>
        <v>0</v>
      </c>
      <c r="JNO221" s="383">
        <f t="shared" si="518"/>
        <v>0</v>
      </c>
      <c r="JNP221" s="383">
        <f t="shared" si="518"/>
        <v>0</v>
      </c>
      <c r="JNQ221" s="383">
        <f t="shared" si="518"/>
        <v>0</v>
      </c>
      <c r="JNR221" s="383">
        <f t="shared" si="518"/>
        <v>0</v>
      </c>
      <c r="JNS221" s="383">
        <f t="shared" si="518"/>
        <v>0</v>
      </c>
      <c r="JNT221" s="383">
        <f t="shared" si="518"/>
        <v>0</v>
      </c>
      <c r="JNU221" s="383">
        <f t="shared" si="518"/>
        <v>0</v>
      </c>
      <c r="JNV221" s="383">
        <f t="shared" si="518"/>
        <v>0</v>
      </c>
      <c r="JNW221" s="383">
        <f t="shared" si="518"/>
        <v>0</v>
      </c>
      <c r="JNX221" s="383">
        <f t="shared" si="518"/>
        <v>0</v>
      </c>
      <c r="JNY221" s="383">
        <f t="shared" si="518"/>
        <v>0</v>
      </c>
      <c r="JNZ221" s="383">
        <f t="shared" si="518"/>
        <v>0</v>
      </c>
      <c r="JOA221" s="383">
        <f t="shared" si="518"/>
        <v>0</v>
      </c>
      <c r="JOB221" s="383">
        <f t="shared" si="518"/>
        <v>0</v>
      </c>
      <c r="JOC221" s="383">
        <f t="shared" si="518"/>
        <v>0</v>
      </c>
      <c r="JOD221" s="383">
        <f t="shared" si="518"/>
        <v>0</v>
      </c>
      <c r="JOE221" s="383">
        <f t="shared" si="518"/>
        <v>0</v>
      </c>
      <c r="JOF221" s="383">
        <f t="shared" si="518"/>
        <v>0</v>
      </c>
      <c r="JOG221" s="383">
        <f t="shared" si="518"/>
        <v>0</v>
      </c>
      <c r="JOH221" s="383">
        <f t="shared" si="518"/>
        <v>0</v>
      </c>
      <c r="JOI221" s="383">
        <f t="shared" si="518"/>
        <v>0</v>
      </c>
      <c r="JOJ221" s="383">
        <f t="shared" si="518"/>
        <v>0</v>
      </c>
      <c r="JOK221" s="383">
        <f t="shared" si="518"/>
        <v>0</v>
      </c>
      <c r="JOL221" s="383">
        <f t="shared" si="518"/>
        <v>0</v>
      </c>
      <c r="JOM221" s="383">
        <f t="shared" si="518"/>
        <v>0</v>
      </c>
      <c r="JON221" s="383">
        <f t="shared" si="518"/>
        <v>0</v>
      </c>
      <c r="JOO221" s="383">
        <f t="shared" si="518"/>
        <v>0</v>
      </c>
      <c r="JOP221" s="383">
        <f t="shared" si="518"/>
        <v>0</v>
      </c>
      <c r="JOQ221" s="383">
        <f t="shared" si="518"/>
        <v>0</v>
      </c>
      <c r="JOR221" s="383">
        <f t="shared" si="518"/>
        <v>0</v>
      </c>
      <c r="JOS221" s="383">
        <f t="shared" si="518"/>
        <v>0</v>
      </c>
      <c r="JOT221" s="383">
        <f t="shared" si="518"/>
        <v>0</v>
      </c>
      <c r="JOU221" s="383">
        <f t="shared" ref="JOU221:JRF221" si="519">JOU48+JOU91+JOU135+JOU178</f>
        <v>0</v>
      </c>
      <c r="JOV221" s="383">
        <f t="shared" si="519"/>
        <v>0</v>
      </c>
      <c r="JOW221" s="383">
        <f t="shared" si="519"/>
        <v>0</v>
      </c>
      <c r="JOX221" s="383">
        <f t="shared" si="519"/>
        <v>0</v>
      </c>
      <c r="JOY221" s="383">
        <f t="shared" si="519"/>
        <v>0</v>
      </c>
      <c r="JOZ221" s="383">
        <f t="shared" si="519"/>
        <v>0</v>
      </c>
      <c r="JPA221" s="383">
        <f t="shared" si="519"/>
        <v>0</v>
      </c>
      <c r="JPB221" s="383">
        <f t="shared" si="519"/>
        <v>0</v>
      </c>
      <c r="JPC221" s="383">
        <f t="shared" si="519"/>
        <v>0</v>
      </c>
      <c r="JPD221" s="383">
        <f t="shared" si="519"/>
        <v>0</v>
      </c>
      <c r="JPE221" s="383">
        <f t="shared" si="519"/>
        <v>0</v>
      </c>
      <c r="JPF221" s="383">
        <f t="shared" si="519"/>
        <v>0</v>
      </c>
      <c r="JPG221" s="383">
        <f t="shared" si="519"/>
        <v>0</v>
      </c>
      <c r="JPH221" s="383">
        <f t="shared" si="519"/>
        <v>0</v>
      </c>
      <c r="JPI221" s="383">
        <f t="shared" si="519"/>
        <v>0</v>
      </c>
      <c r="JPJ221" s="383">
        <f t="shared" si="519"/>
        <v>0</v>
      </c>
      <c r="JPK221" s="383">
        <f t="shared" si="519"/>
        <v>0</v>
      </c>
      <c r="JPL221" s="383">
        <f t="shared" si="519"/>
        <v>0</v>
      </c>
      <c r="JPM221" s="383">
        <f t="shared" si="519"/>
        <v>0</v>
      </c>
      <c r="JPN221" s="383">
        <f t="shared" si="519"/>
        <v>0</v>
      </c>
      <c r="JPO221" s="383">
        <f t="shared" si="519"/>
        <v>0</v>
      </c>
      <c r="JPP221" s="383">
        <f t="shared" si="519"/>
        <v>0</v>
      </c>
      <c r="JPQ221" s="383">
        <f t="shared" si="519"/>
        <v>0</v>
      </c>
      <c r="JPR221" s="383">
        <f t="shared" si="519"/>
        <v>0</v>
      </c>
      <c r="JPS221" s="383">
        <f t="shared" si="519"/>
        <v>0</v>
      </c>
      <c r="JPT221" s="383">
        <f t="shared" si="519"/>
        <v>0</v>
      </c>
      <c r="JPU221" s="383">
        <f t="shared" si="519"/>
        <v>0</v>
      </c>
      <c r="JPV221" s="383">
        <f t="shared" si="519"/>
        <v>0</v>
      </c>
      <c r="JPW221" s="383">
        <f t="shared" si="519"/>
        <v>0</v>
      </c>
      <c r="JPX221" s="383">
        <f t="shared" si="519"/>
        <v>0</v>
      </c>
      <c r="JPY221" s="383">
        <f t="shared" si="519"/>
        <v>0</v>
      </c>
      <c r="JPZ221" s="383">
        <f t="shared" si="519"/>
        <v>0</v>
      </c>
      <c r="JQA221" s="383">
        <f t="shared" si="519"/>
        <v>0</v>
      </c>
      <c r="JQB221" s="383">
        <f t="shared" si="519"/>
        <v>0</v>
      </c>
      <c r="JQC221" s="383">
        <f t="shared" si="519"/>
        <v>0</v>
      </c>
      <c r="JQD221" s="383">
        <f t="shared" si="519"/>
        <v>0</v>
      </c>
      <c r="JQE221" s="383">
        <f t="shared" si="519"/>
        <v>0</v>
      </c>
      <c r="JQF221" s="383">
        <f t="shared" si="519"/>
        <v>0</v>
      </c>
      <c r="JQG221" s="383">
        <f t="shared" si="519"/>
        <v>0</v>
      </c>
      <c r="JQH221" s="383">
        <f t="shared" si="519"/>
        <v>0</v>
      </c>
      <c r="JQI221" s="383">
        <f t="shared" si="519"/>
        <v>0</v>
      </c>
      <c r="JQJ221" s="383">
        <f t="shared" si="519"/>
        <v>0</v>
      </c>
      <c r="JQK221" s="383">
        <f t="shared" si="519"/>
        <v>0</v>
      </c>
      <c r="JQL221" s="383">
        <f t="shared" si="519"/>
        <v>0</v>
      </c>
      <c r="JQM221" s="383">
        <f t="shared" si="519"/>
        <v>0</v>
      </c>
      <c r="JQN221" s="383">
        <f t="shared" si="519"/>
        <v>0</v>
      </c>
      <c r="JQO221" s="383">
        <f t="shared" si="519"/>
        <v>0</v>
      </c>
      <c r="JQP221" s="383">
        <f t="shared" si="519"/>
        <v>0</v>
      </c>
      <c r="JQQ221" s="383">
        <f t="shared" si="519"/>
        <v>0</v>
      </c>
      <c r="JQR221" s="383">
        <f t="shared" si="519"/>
        <v>0</v>
      </c>
      <c r="JQS221" s="383">
        <f t="shared" si="519"/>
        <v>0</v>
      </c>
      <c r="JQT221" s="383">
        <f t="shared" si="519"/>
        <v>0</v>
      </c>
      <c r="JQU221" s="383">
        <f t="shared" si="519"/>
        <v>0</v>
      </c>
      <c r="JQV221" s="383">
        <f t="shared" si="519"/>
        <v>0</v>
      </c>
      <c r="JQW221" s="383">
        <f t="shared" si="519"/>
        <v>0</v>
      </c>
      <c r="JQX221" s="383">
        <f t="shared" si="519"/>
        <v>0</v>
      </c>
      <c r="JQY221" s="383">
        <f t="shared" si="519"/>
        <v>0</v>
      </c>
      <c r="JQZ221" s="383">
        <f t="shared" si="519"/>
        <v>0</v>
      </c>
      <c r="JRA221" s="383">
        <f t="shared" si="519"/>
        <v>0</v>
      </c>
      <c r="JRB221" s="383">
        <f t="shared" si="519"/>
        <v>0</v>
      </c>
      <c r="JRC221" s="383">
        <f t="shared" si="519"/>
        <v>0</v>
      </c>
      <c r="JRD221" s="383">
        <f t="shared" si="519"/>
        <v>0</v>
      </c>
      <c r="JRE221" s="383">
        <f t="shared" si="519"/>
        <v>0</v>
      </c>
      <c r="JRF221" s="383">
        <f t="shared" si="519"/>
        <v>0</v>
      </c>
      <c r="JRG221" s="383">
        <f t="shared" ref="JRG221:JTR221" si="520">JRG48+JRG91+JRG135+JRG178</f>
        <v>0</v>
      </c>
      <c r="JRH221" s="383">
        <f t="shared" si="520"/>
        <v>0</v>
      </c>
      <c r="JRI221" s="383">
        <f t="shared" si="520"/>
        <v>0</v>
      </c>
      <c r="JRJ221" s="383">
        <f t="shared" si="520"/>
        <v>0</v>
      </c>
      <c r="JRK221" s="383">
        <f t="shared" si="520"/>
        <v>0</v>
      </c>
      <c r="JRL221" s="383">
        <f t="shared" si="520"/>
        <v>0</v>
      </c>
      <c r="JRM221" s="383">
        <f t="shared" si="520"/>
        <v>0</v>
      </c>
      <c r="JRN221" s="383">
        <f t="shared" si="520"/>
        <v>0</v>
      </c>
      <c r="JRO221" s="383">
        <f t="shared" si="520"/>
        <v>0</v>
      </c>
      <c r="JRP221" s="383">
        <f t="shared" si="520"/>
        <v>0</v>
      </c>
      <c r="JRQ221" s="383">
        <f t="shared" si="520"/>
        <v>0</v>
      </c>
      <c r="JRR221" s="383">
        <f t="shared" si="520"/>
        <v>0</v>
      </c>
      <c r="JRS221" s="383">
        <f t="shared" si="520"/>
        <v>0</v>
      </c>
      <c r="JRT221" s="383">
        <f t="shared" si="520"/>
        <v>0</v>
      </c>
      <c r="JRU221" s="383">
        <f t="shared" si="520"/>
        <v>0</v>
      </c>
      <c r="JRV221" s="383">
        <f t="shared" si="520"/>
        <v>0</v>
      </c>
      <c r="JRW221" s="383">
        <f t="shared" si="520"/>
        <v>0</v>
      </c>
      <c r="JRX221" s="383">
        <f t="shared" si="520"/>
        <v>0</v>
      </c>
      <c r="JRY221" s="383">
        <f t="shared" si="520"/>
        <v>0</v>
      </c>
      <c r="JRZ221" s="383">
        <f t="shared" si="520"/>
        <v>0</v>
      </c>
      <c r="JSA221" s="383">
        <f t="shared" si="520"/>
        <v>0</v>
      </c>
      <c r="JSB221" s="383">
        <f t="shared" si="520"/>
        <v>0</v>
      </c>
      <c r="JSC221" s="383">
        <f t="shared" si="520"/>
        <v>0</v>
      </c>
      <c r="JSD221" s="383">
        <f t="shared" si="520"/>
        <v>0</v>
      </c>
      <c r="JSE221" s="383">
        <f t="shared" si="520"/>
        <v>0</v>
      </c>
      <c r="JSF221" s="383">
        <f t="shared" si="520"/>
        <v>0</v>
      </c>
      <c r="JSG221" s="383">
        <f t="shared" si="520"/>
        <v>0</v>
      </c>
      <c r="JSH221" s="383">
        <f t="shared" si="520"/>
        <v>0</v>
      </c>
      <c r="JSI221" s="383">
        <f t="shared" si="520"/>
        <v>0</v>
      </c>
      <c r="JSJ221" s="383">
        <f t="shared" si="520"/>
        <v>0</v>
      </c>
      <c r="JSK221" s="383">
        <f t="shared" si="520"/>
        <v>0</v>
      </c>
      <c r="JSL221" s="383">
        <f t="shared" si="520"/>
        <v>0</v>
      </c>
      <c r="JSM221" s="383">
        <f t="shared" si="520"/>
        <v>0</v>
      </c>
      <c r="JSN221" s="383">
        <f t="shared" si="520"/>
        <v>0</v>
      </c>
      <c r="JSO221" s="383">
        <f t="shared" si="520"/>
        <v>0</v>
      </c>
      <c r="JSP221" s="383">
        <f t="shared" si="520"/>
        <v>0</v>
      </c>
      <c r="JSQ221" s="383">
        <f t="shared" si="520"/>
        <v>0</v>
      </c>
      <c r="JSR221" s="383">
        <f t="shared" si="520"/>
        <v>0</v>
      </c>
      <c r="JSS221" s="383">
        <f t="shared" si="520"/>
        <v>0</v>
      </c>
      <c r="JST221" s="383">
        <f t="shared" si="520"/>
        <v>0</v>
      </c>
      <c r="JSU221" s="383">
        <f t="shared" si="520"/>
        <v>0</v>
      </c>
      <c r="JSV221" s="383">
        <f t="shared" si="520"/>
        <v>0</v>
      </c>
      <c r="JSW221" s="383">
        <f t="shared" si="520"/>
        <v>0</v>
      </c>
      <c r="JSX221" s="383">
        <f t="shared" si="520"/>
        <v>0</v>
      </c>
      <c r="JSY221" s="383">
        <f t="shared" si="520"/>
        <v>0</v>
      </c>
      <c r="JSZ221" s="383">
        <f t="shared" si="520"/>
        <v>0</v>
      </c>
      <c r="JTA221" s="383">
        <f t="shared" si="520"/>
        <v>0</v>
      </c>
      <c r="JTB221" s="383">
        <f t="shared" si="520"/>
        <v>0</v>
      </c>
      <c r="JTC221" s="383">
        <f t="shared" si="520"/>
        <v>0</v>
      </c>
      <c r="JTD221" s="383">
        <f t="shared" si="520"/>
        <v>0</v>
      </c>
      <c r="JTE221" s="383">
        <f t="shared" si="520"/>
        <v>0</v>
      </c>
      <c r="JTF221" s="383">
        <f t="shared" si="520"/>
        <v>0</v>
      </c>
      <c r="JTG221" s="383">
        <f t="shared" si="520"/>
        <v>0</v>
      </c>
      <c r="JTH221" s="383">
        <f t="shared" si="520"/>
        <v>0</v>
      </c>
      <c r="JTI221" s="383">
        <f t="shared" si="520"/>
        <v>0</v>
      </c>
      <c r="JTJ221" s="383">
        <f t="shared" si="520"/>
        <v>0</v>
      </c>
      <c r="JTK221" s="383">
        <f t="shared" si="520"/>
        <v>0</v>
      </c>
      <c r="JTL221" s="383">
        <f t="shared" si="520"/>
        <v>0</v>
      </c>
      <c r="JTM221" s="383">
        <f t="shared" si="520"/>
        <v>0</v>
      </c>
      <c r="JTN221" s="383">
        <f t="shared" si="520"/>
        <v>0</v>
      </c>
      <c r="JTO221" s="383">
        <f t="shared" si="520"/>
        <v>0</v>
      </c>
      <c r="JTP221" s="383">
        <f t="shared" si="520"/>
        <v>0</v>
      </c>
      <c r="JTQ221" s="383">
        <f t="shared" si="520"/>
        <v>0</v>
      </c>
      <c r="JTR221" s="383">
        <f t="shared" si="520"/>
        <v>0</v>
      </c>
      <c r="JTS221" s="383">
        <f t="shared" ref="JTS221:JWD221" si="521">JTS48+JTS91+JTS135+JTS178</f>
        <v>0</v>
      </c>
      <c r="JTT221" s="383">
        <f t="shared" si="521"/>
        <v>0</v>
      </c>
      <c r="JTU221" s="383">
        <f t="shared" si="521"/>
        <v>0</v>
      </c>
      <c r="JTV221" s="383">
        <f t="shared" si="521"/>
        <v>0</v>
      </c>
      <c r="JTW221" s="383">
        <f t="shared" si="521"/>
        <v>0</v>
      </c>
      <c r="JTX221" s="383">
        <f t="shared" si="521"/>
        <v>0</v>
      </c>
      <c r="JTY221" s="383">
        <f t="shared" si="521"/>
        <v>0</v>
      </c>
      <c r="JTZ221" s="383">
        <f t="shared" si="521"/>
        <v>0</v>
      </c>
      <c r="JUA221" s="383">
        <f t="shared" si="521"/>
        <v>0</v>
      </c>
      <c r="JUB221" s="383">
        <f t="shared" si="521"/>
        <v>0</v>
      </c>
      <c r="JUC221" s="383">
        <f t="shared" si="521"/>
        <v>0</v>
      </c>
      <c r="JUD221" s="383">
        <f t="shared" si="521"/>
        <v>0</v>
      </c>
      <c r="JUE221" s="383">
        <f t="shared" si="521"/>
        <v>0</v>
      </c>
      <c r="JUF221" s="383">
        <f t="shared" si="521"/>
        <v>0</v>
      </c>
      <c r="JUG221" s="383">
        <f t="shared" si="521"/>
        <v>0</v>
      </c>
      <c r="JUH221" s="383">
        <f t="shared" si="521"/>
        <v>0</v>
      </c>
      <c r="JUI221" s="383">
        <f t="shared" si="521"/>
        <v>0</v>
      </c>
      <c r="JUJ221" s="383">
        <f t="shared" si="521"/>
        <v>0</v>
      </c>
      <c r="JUK221" s="383">
        <f t="shared" si="521"/>
        <v>0</v>
      </c>
      <c r="JUL221" s="383">
        <f t="shared" si="521"/>
        <v>0</v>
      </c>
      <c r="JUM221" s="383">
        <f t="shared" si="521"/>
        <v>0</v>
      </c>
      <c r="JUN221" s="383">
        <f t="shared" si="521"/>
        <v>0</v>
      </c>
      <c r="JUO221" s="383">
        <f t="shared" si="521"/>
        <v>0</v>
      </c>
      <c r="JUP221" s="383">
        <f t="shared" si="521"/>
        <v>0</v>
      </c>
      <c r="JUQ221" s="383">
        <f t="shared" si="521"/>
        <v>0</v>
      </c>
      <c r="JUR221" s="383">
        <f t="shared" si="521"/>
        <v>0</v>
      </c>
      <c r="JUS221" s="383">
        <f t="shared" si="521"/>
        <v>0</v>
      </c>
      <c r="JUT221" s="383">
        <f t="shared" si="521"/>
        <v>0</v>
      </c>
      <c r="JUU221" s="383">
        <f t="shared" si="521"/>
        <v>0</v>
      </c>
      <c r="JUV221" s="383">
        <f t="shared" si="521"/>
        <v>0</v>
      </c>
      <c r="JUW221" s="383">
        <f t="shared" si="521"/>
        <v>0</v>
      </c>
      <c r="JUX221" s="383">
        <f t="shared" si="521"/>
        <v>0</v>
      </c>
      <c r="JUY221" s="383">
        <f t="shared" si="521"/>
        <v>0</v>
      </c>
      <c r="JUZ221" s="383">
        <f t="shared" si="521"/>
        <v>0</v>
      </c>
      <c r="JVA221" s="383">
        <f t="shared" si="521"/>
        <v>0</v>
      </c>
      <c r="JVB221" s="383">
        <f t="shared" si="521"/>
        <v>0</v>
      </c>
      <c r="JVC221" s="383">
        <f t="shared" si="521"/>
        <v>0</v>
      </c>
      <c r="JVD221" s="383">
        <f t="shared" si="521"/>
        <v>0</v>
      </c>
      <c r="JVE221" s="383">
        <f t="shared" si="521"/>
        <v>0</v>
      </c>
      <c r="JVF221" s="383">
        <f t="shared" si="521"/>
        <v>0</v>
      </c>
      <c r="JVG221" s="383">
        <f t="shared" si="521"/>
        <v>0</v>
      </c>
      <c r="JVH221" s="383">
        <f t="shared" si="521"/>
        <v>0</v>
      </c>
      <c r="JVI221" s="383">
        <f t="shared" si="521"/>
        <v>0</v>
      </c>
      <c r="JVJ221" s="383">
        <f t="shared" si="521"/>
        <v>0</v>
      </c>
      <c r="JVK221" s="383">
        <f t="shared" si="521"/>
        <v>0</v>
      </c>
      <c r="JVL221" s="383">
        <f t="shared" si="521"/>
        <v>0</v>
      </c>
      <c r="JVM221" s="383">
        <f t="shared" si="521"/>
        <v>0</v>
      </c>
      <c r="JVN221" s="383">
        <f t="shared" si="521"/>
        <v>0</v>
      </c>
      <c r="JVO221" s="383">
        <f t="shared" si="521"/>
        <v>0</v>
      </c>
      <c r="JVP221" s="383">
        <f t="shared" si="521"/>
        <v>0</v>
      </c>
      <c r="JVQ221" s="383">
        <f t="shared" si="521"/>
        <v>0</v>
      </c>
      <c r="JVR221" s="383">
        <f t="shared" si="521"/>
        <v>0</v>
      </c>
      <c r="JVS221" s="383">
        <f t="shared" si="521"/>
        <v>0</v>
      </c>
      <c r="JVT221" s="383">
        <f t="shared" si="521"/>
        <v>0</v>
      </c>
      <c r="JVU221" s="383">
        <f t="shared" si="521"/>
        <v>0</v>
      </c>
      <c r="JVV221" s="383">
        <f t="shared" si="521"/>
        <v>0</v>
      </c>
      <c r="JVW221" s="383">
        <f t="shared" si="521"/>
        <v>0</v>
      </c>
      <c r="JVX221" s="383">
        <f t="shared" si="521"/>
        <v>0</v>
      </c>
      <c r="JVY221" s="383">
        <f t="shared" si="521"/>
        <v>0</v>
      </c>
      <c r="JVZ221" s="383">
        <f t="shared" si="521"/>
        <v>0</v>
      </c>
      <c r="JWA221" s="383">
        <f t="shared" si="521"/>
        <v>0</v>
      </c>
      <c r="JWB221" s="383">
        <f t="shared" si="521"/>
        <v>0</v>
      </c>
      <c r="JWC221" s="383">
        <f t="shared" si="521"/>
        <v>0</v>
      </c>
      <c r="JWD221" s="383">
        <f t="shared" si="521"/>
        <v>0</v>
      </c>
      <c r="JWE221" s="383">
        <f t="shared" ref="JWE221:JYP221" si="522">JWE48+JWE91+JWE135+JWE178</f>
        <v>0</v>
      </c>
      <c r="JWF221" s="383">
        <f t="shared" si="522"/>
        <v>0</v>
      </c>
      <c r="JWG221" s="383">
        <f t="shared" si="522"/>
        <v>0</v>
      </c>
      <c r="JWH221" s="383">
        <f t="shared" si="522"/>
        <v>0</v>
      </c>
      <c r="JWI221" s="383">
        <f t="shared" si="522"/>
        <v>0</v>
      </c>
      <c r="JWJ221" s="383">
        <f t="shared" si="522"/>
        <v>0</v>
      </c>
      <c r="JWK221" s="383">
        <f t="shared" si="522"/>
        <v>0</v>
      </c>
      <c r="JWL221" s="383">
        <f t="shared" si="522"/>
        <v>0</v>
      </c>
      <c r="JWM221" s="383">
        <f t="shared" si="522"/>
        <v>0</v>
      </c>
      <c r="JWN221" s="383">
        <f t="shared" si="522"/>
        <v>0</v>
      </c>
      <c r="JWO221" s="383">
        <f t="shared" si="522"/>
        <v>0</v>
      </c>
      <c r="JWP221" s="383">
        <f t="shared" si="522"/>
        <v>0</v>
      </c>
      <c r="JWQ221" s="383">
        <f t="shared" si="522"/>
        <v>0</v>
      </c>
      <c r="JWR221" s="383">
        <f t="shared" si="522"/>
        <v>0</v>
      </c>
      <c r="JWS221" s="383">
        <f t="shared" si="522"/>
        <v>0</v>
      </c>
      <c r="JWT221" s="383">
        <f t="shared" si="522"/>
        <v>0</v>
      </c>
      <c r="JWU221" s="383">
        <f t="shared" si="522"/>
        <v>0</v>
      </c>
      <c r="JWV221" s="383">
        <f t="shared" si="522"/>
        <v>0</v>
      </c>
      <c r="JWW221" s="383">
        <f t="shared" si="522"/>
        <v>0</v>
      </c>
      <c r="JWX221" s="383">
        <f t="shared" si="522"/>
        <v>0</v>
      </c>
      <c r="JWY221" s="383">
        <f t="shared" si="522"/>
        <v>0</v>
      </c>
      <c r="JWZ221" s="383">
        <f t="shared" si="522"/>
        <v>0</v>
      </c>
      <c r="JXA221" s="383">
        <f t="shared" si="522"/>
        <v>0</v>
      </c>
      <c r="JXB221" s="383">
        <f t="shared" si="522"/>
        <v>0</v>
      </c>
      <c r="JXC221" s="383">
        <f t="shared" si="522"/>
        <v>0</v>
      </c>
      <c r="JXD221" s="383">
        <f t="shared" si="522"/>
        <v>0</v>
      </c>
      <c r="JXE221" s="383">
        <f t="shared" si="522"/>
        <v>0</v>
      </c>
      <c r="JXF221" s="383">
        <f t="shared" si="522"/>
        <v>0</v>
      </c>
      <c r="JXG221" s="383">
        <f t="shared" si="522"/>
        <v>0</v>
      </c>
      <c r="JXH221" s="383">
        <f t="shared" si="522"/>
        <v>0</v>
      </c>
      <c r="JXI221" s="383">
        <f t="shared" si="522"/>
        <v>0</v>
      </c>
      <c r="JXJ221" s="383">
        <f t="shared" si="522"/>
        <v>0</v>
      </c>
      <c r="JXK221" s="383">
        <f t="shared" si="522"/>
        <v>0</v>
      </c>
      <c r="JXL221" s="383">
        <f t="shared" si="522"/>
        <v>0</v>
      </c>
      <c r="JXM221" s="383">
        <f t="shared" si="522"/>
        <v>0</v>
      </c>
      <c r="JXN221" s="383">
        <f t="shared" si="522"/>
        <v>0</v>
      </c>
      <c r="JXO221" s="383">
        <f t="shared" si="522"/>
        <v>0</v>
      </c>
      <c r="JXP221" s="383">
        <f t="shared" si="522"/>
        <v>0</v>
      </c>
      <c r="JXQ221" s="383">
        <f t="shared" si="522"/>
        <v>0</v>
      </c>
      <c r="JXR221" s="383">
        <f t="shared" si="522"/>
        <v>0</v>
      </c>
      <c r="JXS221" s="383">
        <f t="shared" si="522"/>
        <v>0</v>
      </c>
      <c r="JXT221" s="383">
        <f t="shared" si="522"/>
        <v>0</v>
      </c>
      <c r="JXU221" s="383">
        <f t="shared" si="522"/>
        <v>0</v>
      </c>
      <c r="JXV221" s="383">
        <f t="shared" si="522"/>
        <v>0</v>
      </c>
      <c r="JXW221" s="383">
        <f t="shared" si="522"/>
        <v>0</v>
      </c>
      <c r="JXX221" s="383">
        <f t="shared" si="522"/>
        <v>0</v>
      </c>
      <c r="JXY221" s="383">
        <f t="shared" si="522"/>
        <v>0</v>
      </c>
      <c r="JXZ221" s="383">
        <f t="shared" si="522"/>
        <v>0</v>
      </c>
      <c r="JYA221" s="383">
        <f t="shared" si="522"/>
        <v>0</v>
      </c>
      <c r="JYB221" s="383">
        <f t="shared" si="522"/>
        <v>0</v>
      </c>
      <c r="JYC221" s="383">
        <f t="shared" si="522"/>
        <v>0</v>
      </c>
      <c r="JYD221" s="383">
        <f t="shared" si="522"/>
        <v>0</v>
      </c>
      <c r="JYE221" s="383">
        <f t="shared" si="522"/>
        <v>0</v>
      </c>
      <c r="JYF221" s="383">
        <f t="shared" si="522"/>
        <v>0</v>
      </c>
      <c r="JYG221" s="383">
        <f t="shared" si="522"/>
        <v>0</v>
      </c>
      <c r="JYH221" s="383">
        <f t="shared" si="522"/>
        <v>0</v>
      </c>
      <c r="JYI221" s="383">
        <f t="shared" si="522"/>
        <v>0</v>
      </c>
      <c r="JYJ221" s="383">
        <f t="shared" si="522"/>
        <v>0</v>
      </c>
      <c r="JYK221" s="383">
        <f t="shared" si="522"/>
        <v>0</v>
      </c>
      <c r="JYL221" s="383">
        <f t="shared" si="522"/>
        <v>0</v>
      </c>
      <c r="JYM221" s="383">
        <f t="shared" si="522"/>
        <v>0</v>
      </c>
      <c r="JYN221" s="383">
        <f t="shared" si="522"/>
        <v>0</v>
      </c>
      <c r="JYO221" s="383">
        <f t="shared" si="522"/>
        <v>0</v>
      </c>
      <c r="JYP221" s="383">
        <f t="shared" si="522"/>
        <v>0</v>
      </c>
      <c r="JYQ221" s="383">
        <f t="shared" ref="JYQ221:KBB221" si="523">JYQ48+JYQ91+JYQ135+JYQ178</f>
        <v>0</v>
      </c>
      <c r="JYR221" s="383">
        <f t="shared" si="523"/>
        <v>0</v>
      </c>
      <c r="JYS221" s="383">
        <f t="shared" si="523"/>
        <v>0</v>
      </c>
      <c r="JYT221" s="383">
        <f t="shared" si="523"/>
        <v>0</v>
      </c>
      <c r="JYU221" s="383">
        <f t="shared" si="523"/>
        <v>0</v>
      </c>
      <c r="JYV221" s="383">
        <f t="shared" si="523"/>
        <v>0</v>
      </c>
      <c r="JYW221" s="383">
        <f t="shared" si="523"/>
        <v>0</v>
      </c>
      <c r="JYX221" s="383">
        <f t="shared" si="523"/>
        <v>0</v>
      </c>
      <c r="JYY221" s="383">
        <f t="shared" si="523"/>
        <v>0</v>
      </c>
      <c r="JYZ221" s="383">
        <f t="shared" si="523"/>
        <v>0</v>
      </c>
      <c r="JZA221" s="383">
        <f t="shared" si="523"/>
        <v>0</v>
      </c>
      <c r="JZB221" s="383">
        <f t="shared" si="523"/>
        <v>0</v>
      </c>
      <c r="JZC221" s="383">
        <f t="shared" si="523"/>
        <v>0</v>
      </c>
      <c r="JZD221" s="383">
        <f t="shared" si="523"/>
        <v>0</v>
      </c>
      <c r="JZE221" s="383">
        <f t="shared" si="523"/>
        <v>0</v>
      </c>
      <c r="JZF221" s="383">
        <f t="shared" si="523"/>
        <v>0</v>
      </c>
      <c r="JZG221" s="383">
        <f t="shared" si="523"/>
        <v>0</v>
      </c>
      <c r="JZH221" s="383">
        <f t="shared" si="523"/>
        <v>0</v>
      </c>
      <c r="JZI221" s="383">
        <f t="shared" si="523"/>
        <v>0</v>
      </c>
      <c r="JZJ221" s="383">
        <f t="shared" si="523"/>
        <v>0</v>
      </c>
      <c r="JZK221" s="383">
        <f t="shared" si="523"/>
        <v>0</v>
      </c>
      <c r="JZL221" s="383">
        <f t="shared" si="523"/>
        <v>0</v>
      </c>
      <c r="JZM221" s="383">
        <f t="shared" si="523"/>
        <v>0</v>
      </c>
      <c r="JZN221" s="383">
        <f t="shared" si="523"/>
        <v>0</v>
      </c>
      <c r="JZO221" s="383">
        <f t="shared" si="523"/>
        <v>0</v>
      </c>
      <c r="JZP221" s="383">
        <f t="shared" si="523"/>
        <v>0</v>
      </c>
      <c r="JZQ221" s="383">
        <f t="shared" si="523"/>
        <v>0</v>
      </c>
      <c r="JZR221" s="383">
        <f t="shared" si="523"/>
        <v>0</v>
      </c>
      <c r="JZS221" s="383">
        <f t="shared" si="523"/>
        <v>0</v>
      </c>
      <c r="JZT221" s="383">
        <f t="shared" si="523"/>
        <v>0</v>
      </c>
      <c r="JZU221" s="383">
        <f t="shared" si="523"/>
        <v>0</v>
      </c>
      <c r="JZV221" s="383">
        <f t="shared" si="523"/>
        <v>0</v>
      </c>
      <c r="JZW221" s="383">
        <f t="shared" si="523"/>
        <v>0</v>
      </c>
      <c r="JZX221" s="383">
        <f t="shared" si="523"/>
        <v>0</v>
      </c>
      <c r="JZY221" s="383">
        <f t="shared" si="523"/>
        <v>0</v>
      </c>
      <c r="JZZ221" s="383">
        <f t="shared" si="523"/>
        <v>0</v>
      </c>
      <c r="KAA221" s="383">
        <f t="shared" si="523"/>
        <v>0</v>
      </c>
      <c r="KAB221" s="383">
        <f t="shared" si="523"/>
        <v>0</v>
      </c>
      <c r="KAC221" s="383">
        <f t="shared" si="523"/>
        <v>0</v>
      </c>
      <c r="KAD221" s="383">
        <f t="shared" si="523"/>
        <v>0</v>
      </c>
      <c r="KAE221" s="383">
        <f t="shared" si="523"/>
        <v>0</v>
      </c>
      <c r="KAF221" s="383">
        <f t="shared" si="523"/>
        <v>0</v>
      </c>
      <c r="KAG221" s="383">
        <f t="shared" si="523"/>
        <v>0</v>
      </c>
      <c r="KAH221" s="383">
        <f t="shared" si="523"/>
        <v>0</v>
      </c>
      <c r="KAI221" s="383">
        <f t="shared" si="523"/>
        <v>0</v>
      </c>
      <c r="KAJ221" s="383">
        <f t="shared" si="523"/>
        <v>0</v>
      </c>
      <c r="KAK221" s="383">
        <f t="shared" si="523"/>
        <v>0</v>
      </c>
      <c r="KAL221" s="383">
        <f t="shared" si="523"/>
        <v>0</v>
      </c>
      <c r="KAM221" s="383">
        <f t="shared" si="523"/>
        <v>0</v>
      </c>
      <c r="KAN221" s="383">
        <f t="shared" si="523"/>
        <v>0</v>
      </c>
      <c r="KAO221" s="383">
        <f t="shared" si="523"/>
        <v>0</v>
      </c>
      <c r="KAP221" s="383">
        <f t="shared" si="523"/>
        <v>0</v>
      </c>
      <c r="KAQ221" s="383">
        <f t="shared" si="523"/>
        <v>0</v>
      </c>
      <c r="KAR221" s="383">
        <f t="shared" si="523"/>
        <v>0</v>
      </c>
      <c r="KAS221" s="383">
        <f t="shared" si="523"/>
        <v>0</v>
      </c>
      <c r="KAT221" s="383">
        <f t="shared" si="523"/>
        <v>0</v>
      </c>
      <c r="KAU221" s="383">
        <f t="shared" si="523"/>
        <v>0</v>
      </c>
      <c r="KAV221" s="383">
        <f t="shared" si="523"/>
        <v>0</v>
      </c>
      <c r="KAW221" s="383">
        <f t="shared" si="523"/>
        <v>0</v>
      </c>
      <c r="KAX221" s="383">
        <f t="shared" si="523"/>
        <v>0</v>
      </c>
      <c r="KAY221" s="383">
        <f t="shared" si="523"/>
        <v>0</v>
      </c>
      <c r="KAZ221" s="383">
        <f t="shared" si="523"/>
        <v>0</v>
      </c>
      <c r="KBA221" s="383">
        <f t="shared" si="523"/>
        <v>0</v>
      </c>
      <c r="KBB221" s="383">
        <f t="shared" si="523"/>
        <v>0</v>
      </c>
      <c r="KBC221" s="383">
        <f t="shared" ref="KBC221:KDN221" si="524">KBC48+KBC91+KBC135+KBC178</f>
        <v>0</v>
      </c>
      <c r="KBD221" s="383">
        <f t="shared" si="524"/>
        <v>0</v>
      </c>
      <c r="KBE221" s="383">
        <f t="shared" si="524"/>
        <v>0</v>
      </c>
      <c r="KBF221" s="383">
        <f t="shared" si="524"/>
        <v>0</v>
      </c>
      <c r="KBG221" s="383">
        <f t="shared" si="524"/>
        <v>0</v>
      </c>
      <c r="KBH221" s="383">
        <f t="shared" si="524"/>
        <v>0</v>
      </c>
      <c r="KBI221" s="383">
        <f t="shared" si="524"/>
        <v>0</v>
      </c>
      <c r="KBJ221" s="383">
        <f t="shared" si="524"/>
        <v>0</v>
      </c>
      <c r="KBK221" s="383">
        <f t="shared" si="524"/>
        <v>0</v>
      </c>
      <c r="KBL221" s="383">
        <f t="shared" si="524"/>
        <v>0</v>
      </c>
      <c r="KBM221" s="383">
        <f t="shared" si="524"/>
        <v>0</v>
      </c>
      <c r="KBN221" s="383">
        <f t="shared" si="524"/>
        <v>0</v>
      </c>
      <c r="KBO221" s="383">
        <f t="shared" si="524"/>
        <v>0</v>
      </c>
      <c r="KBP221" s="383">
        <f t="shared" si="524"/>
        <v>0</v>
      </c>
      <c r="KBQ221" s="383">
        <f t="shared" si="524"/>
        <v>0</v>
      </c>
      <c r="KBR221" s="383">
        <f t="shared" si="524"/>
        <v>0</v>
      </c>
      <c r="KBS221" s="383">
        <f t="shared" si="524"/>
        <v>0</v>
      </c>
      <c r="KBT221" s="383">
        <f t="shared" si="524"/>
        <v>0</v>
      </c>
      <c r="KBU221" s="383">
        <f t="shared" si="524"/>
        <v>0</v>
      </c>
      <c r="KBV221" s="383">
        <f t="shared" si="524"/>
        <v>0</v>
      </c>
      <c r="KBW221" s="383">
        <f t="shared" si="524"/>
        <v>0</v>
      </c>
      <c r="KBX221" s="383">
        <f t="shared" si="524"/>
        <v>0</v>
      </c>
      <c r="KBY221" s="383">
        <f t="shared" si="524"/>
        <v>0</v>
      </c>
      <c r="KBZ221" s="383">
        <f t="shared" si="524"/>
        <v>0</v>
      </c>
      <c r="KCA221" s="383">
        <f t="shared" si="524"/>
        <v>0</v>
      </c>
      <c r="KCB221" s="383">
        <f t="shared" si="524"/>
        <v>0</v>
      </c>
      <c r="KCC221" s="383">
        <f t="shared" si="524"/>
        <v>0</v>
      </c>
      <c r="KCD221" s="383">
        <f t="shared" si="524"/>
        <v>0</v>
      </c>
      <c r="KCE221" s="383">
        <f t="shared" si="524"/>
        <v>0</v>
      </c>
      <c r="KCF221" s="383">
        <f t="shared" si="524"/>
        <v>0</v>
      </c>
      <c r="KCG221" s="383">
        <f t="shared" si="524"/>
        <v>0</v>
      </c>
      <c r="KCH221" s="383">
        <f t="shared" si="524"/>
        <v>0</v>
      </c>
      <c r="KCI221" s="383">
        <f t="shared" si="524"/>
        <v>0</v>
      </c>
      <c r="KCJ221" s="383">
        <f t="shared" si="524"/>
        <v>0</v>
      </c>
      <c r="KCK221" s="383">
        <f t="shared" si="524"/>
        <v>0</v>
      </c>
      <c r="KCL221" s="383">
        <f t="shared" si="524"/>
        <v>0</v>
      </c>
      <c r="KCM221" s="383">
        <f t="shared" si="524"/>
        <v>0</v>
      </c>
      <c r="KCN221" s="383">
        <f t="shared" si="524"/>
        <v>0</v>
      </c>
      <c r="KCO221" s="383">
        <f t="shared" si="524"/>
        <v>0</v>
      </c>
      <c r="KCP221" s="383">
        <f t="shared" si="524"/>
        <v>0</v>
      </c>
      <c r="KCQ221" s="383">
        <f t="shared" si="524"/>
        <v>0</v>
      </c>
      <c r="KCR221" s="383">
        <f t="shared" si="524"/>
        <v>0</v>
      </c>
      <c r="KCS221" s="383">
        <f t="shared" si="524"/>
        <v>0</v>
      </c>
      <c r="KCT221" s="383">
        <f t="shared" si="524"/>
        <v>0</v>
      </c>
      <c r="KCU221" s="383">
        <f t="shared" si="524"/>
        <v>0</v>
      </c>
      <c r="KCV221" s="383">
        <f t="shared" si="524"/>
        <v>0</v>
      </c>
      <c r="KCW221" s="383">
        <f t="shared" si="524"/>
        <v>0</v>
      </c>
      <c r="KCX221" s="383">
        <f t="shared" si="524"/>
        <v>0</v>
      </c>
      <c r="KCY221" s="383">
        <f t="shared" si="524"/>
        <v>0</v>
      </c>
      <c r="KCZ221" s="383">
        <f t="shared" si="524"/>
        <v>0</v>
      </c>
      <c r="KDA221" s="383">
        <f t="shared" si="524"/>
        <v>0</v>
      </c>
      <c r="KDB221" s="383">
        <f t="shared" si="524"/>
        <v>0</v>
      </c>
      <c r="KDC221" s="383">
        <f t="shared" si="524"/>
        <v>0</v>
      </c>
      <c r="KDD221" s="383">
        <f t="shared" si="524"/>
        <v>0</v>
      </c>
      <c r="KDE221" s="383">
        <f t="shared" si="524"/>
        <v>0</v>
      </c>
      <c r="KDF221" s="383">
        <f t="shared" si="524"/>
        <v>0</v>
      </c>
      <c r="KDG221" s="383">
        <f t="shared" si="524"/>
        <v>0</v>
      </c>
      <c r="KDH221" s="383">
        <f t="shared" si="524"/>
        <v>0</v>
      </c>
      <c r="KDI221" s="383">
        <f t="shared" si="524"/>
        <v>0</v>
      </c>
      <c r="KDJ221" s="383">
        <f t="shared" si="524"/>
        <v>0</v>
      </c>
      <c r="KDK221" s="383">
        <f t="shared" si="524"/>
        <v>0</v>
      </c>
      <c r="KDL221" s="383">
        <f t="shared" si="524"/>
        <v>0</v>
      </c>
      <c r="KDM221" s="383">
        <f t="shared" si="524"/>
        <v>0</v>
      </c>
      <c r="KDN221" s="383">
        <f t="shared" si="524"/>
        <v>0</v>
      </c>
      <c r="KDO221" s="383">
        <f t="shared" ref="KDO221:KFZ221" si="525">KDO48+KDO91+KDO135+KDO178</f>
        <v>0</v>
      </c>
      <c r="KDP221" s="383">
        <f t="shared" si="525"/>
        <v>0</v>
      </c>
      <c r="KDQ221" s="383">
        <f t="shared" si="525"/>
        <v>0</v>
      </c>
      <c r="KDR221" s="383">
        <f t="shared" si="525"/>
        <v>0</v>
      </c>
      <c r="KDS221" s="383">
        <f t="shared" si="525"/>
        <v>0</v>
      </c>
      <c r="KDT221" s="383">
        <f t="shared" si="525"/>
        <v>0</v>
      </c>
      <c r="KDU221" s="383">
        <f t="shared" si="525"/>
        <v>0</v>
      </c>
      <c r="KDV221" s="383">
        <f t="shared" si="525"/>
        <v>0</v>
      </c>
      <c r="KDW221" s="383">
        <f t="shared" si="525"/>
        <v>0</v>
      </c>
      <c r="KDX221" s="383">
        <f t="shared" si="525"/>
        <v>0</v>
      </c>
      <c r="KDY221" s="383">
        <f t="shared" si="525"/>
        <v>0</v>
      </c>
      <c r="KDZ221" s="383">
        <f t="shared" si="525"/>
        <v>0</v>
      </c>
      <c r="KEA221" s="383">
        <f t="shared" si="525"/>
        <v>0</v>
      </c>
      <c r="KEB221" s="383">
        <f t="shared" si="525"/>
        <v>0</v>
      </c>
      <c r="KEC221" s="383">
        <f t="shared" si="525"/>
        <v>0</v>
      </c>
      <c r="KED221" s="383">
        <f t="shared" si="525"/>
        <v>0</v>
      </c>
      <c r="KEE221" s="383">
        <f t="shared" si="525"/>
        <v>0</v>
      </c>
      <c r="KEF221" s="383">
        <f t="shared" si="525"/>
        <v>0</v>
      </c>
      <c r="KEG221" s="383">
        <f t="shared" si="525"/>
        <v>0</v>
      </c>
      <c r="KEH221" s="383">
        <f t="shared" si="525"/>
        <v>0</v>
      </c>
      <c r="KEI221" s="383">
        <f t="shared" si="525"/>
        <v>0</v>
      </c>
      <c r="KEJ221" s="383">
        <f t="shared" si="525"/>
        <v>0</v>
      </c>
      <c r="KEK221" s="383">
        <f t="shared" si="525"/>
        <v>0</v>
      </c>
      <c r="KEL221" s="383">
        <f t="shared" si="525"/>
        <v>0</v>
      </c>
      <c r="KEM221" s="383">
        <f t="shared" si="525"/>
        <v>0</v>
      </c>
      <c r="KEN221" s="383">
        <f t="shared" si="525"/>
        <v>0</v>
      </c>
      <c r="KEO221" s="383">
        <f t="shared" si="525"/>
        <v>0</v>
      </c>
      <c r="KEP221" s="383">
        <f t="shared" si="525"/>
        <v>0</v>
      </c>
      <c r="KEQ221" s="383">
        <f t="shared" si="525"/>
        <v>0</v>
      </c>
      <c r="KER221" s="383">
        <f t="shared" si="525"/>
        <v>0</v>
      </c>
      <c r="KES221" s="383">
        <f t="shared" si="525"/>
        <v>0</v>
      </c>
      <c r="KET221" s="383">
        <f t="shared" si="525"/>
        <v>0</v>
      </c>
      <c r="KEU221" s="383">
        <f t="shared" si="525"/>
        <v>0</v>
      </c>
      <c r="KEV221" s="383">
        <f t="shared" si="525"/>
        <v>0</v>
      </c>
      <c r="KEW221" s="383">
        <f t="shared" si="525"/>
        <v>0</v>
      </c>
      <c r="KEX221" s="383">
        <f t="shared" si="525"/>
        <v>0</v>
      </c>
      <c r="KEY221" s="383">
        <f t="shared" si="525"/>
        <v>0</v>
      </c>
      <c r="KEZ221" s="383">
        <f t="shared" si="525"/>
        <v>0</v>
      </c>
      <c r="KFA221" s="383">
        <f t="shared" si="525"/>
        <v>0</v>
      </c>
      <c r="KFB221" s="383">
        <f t="shared" si="525"/>
        <v>0</v>
      </c>
      <c r="KFC221" s="383">
        <f t="shared" si="525"/>
        <v>0</v>
      </c>
      <c r="KFD221" s="383">
        <f t="shared" si="525"/>
        <v>0</v>
      </c>
      <c r="KFE221" s="383">
        <f t="shared" si="525"/>
        <v>0</v>
      </c>
      <c r="KFF221" s="383">
        <f t="shared" si="525"/>
        <v>0</v>
      </c>
      <c r="KFG221" s="383">
        <f t="shared" si="525"/>
        <v>0</v>
      </c>
      <c r="KFH221" s="383">
        <f t="shared" si="525"/>
        <v>0</v>
      </c>
      <c r="KFI221" s="383">
        <f t="shared" si="525"/>
        <v>0</v>
      </c>
      <c r="KFJ221" s="383">
        <f t="shared" si="525"/>
        <v>0</v>
      </c>
      <c r="KFK221" s="383">
        <f t="shared" si="525"/>
        <v>0</v>
      </c>
      <c r="KFL221" s="383">
        <f t="shared" si="525"/>
        <v>0</v>
      </c>
      <c r="KFM221" s="383">
        <f t="shared" si="525"/>
        <v>0</v>
      </c>
      <c r="KFN221" s="383">
        <f t="shared" si="525"/>
        <v>0</v>
      </c>
      <c r="KFO221" s="383">
        <f t="shared" si="525"/>
        <v>0</v>
      </c>
      <c r="KFP221" s="383">
        <f t="shared" si="525"/>
        <v>0</v>
      </c>
      <c r="KFQ221" s="383">
        <f t="shared" si="525"/>
        <v>0</v>
      </c>
      <c r="KFR221" s="383">
        <f t="shared" si="525"/>
        <v>0</v>
      </c>
      <c r="KFS221" s="383">
        <f t="shared" si="525"/>
        <v>0</v>
      </c>
      <c r="KFT221" s="383">
        <f t="shared" si="525"/>
        <v>0</v>
      </c>
      <c r="KFU221" s="383">
        <f t="shared" si="525"/>
        <v>0</v>
      </c>
      <c r="KFV221" s="383">
        <f t="shared" si="525"/>
        <v>0</v>
      </c>
      <c r="KFW221" s="383">
        <f t="shared" si="525"/>
        <v>0</v>
      </c>
      <c r="KFX221" s="383">
        <f t="shared" si="525"/>
        <v>0</v>
      </c>
      <c r="KFY221" s="383">
        <f t="shared" si="525"/>
        <v>0</v>
      </c>
      <c r="KFZ221" s="383">
        <f t="shared" si="525"/>
        <v>0</v>
      </c>
      <c r="KGA221" s="383">
        <f t="shared" ref="KGA221:KIL221" si="526">KGA48+KGA91+KGA135+KGA178</f>
        <v>0</v>
      </c>
      <c r="KGB221" s="383">
        <f t="shared" si="526"/>
        <v>0</v>
      </c>
      <c r="KGC221" s="383">
        <f t="shared" si="526"/>
        <v>0</v>
      </c>
      <c r="KGD221" s="383">
        <f t="shared" si="526"/>
        <v>0</v>
      </c>
      <c r="KGE221" s="383">
        <f t="shared" si="526"/>
        <v>0</v>
      </c>
      <c r="KGF221" s="383">
        <f t="shared" si="526"/>
        <v>0</v>
      </c>
      <c r="KGG221" s="383">
        <f t="shared" si="526"/>
        <v>0</v>
      </c>
      <c r="KGH221" s="383">
        <f t="shared" si="526"/>
        <v>0</v>
      </c>
      <c r="KGI221" s="383">
        <f t="shared" si="526"/>
        <v>0</v>
      </c>
      <c r="KGJ221" s="383">
        <f t="shared" si="526"/>
        <v>0</v>
      </c>
      <c r="KGK221" s="383">
        <f t="shared" si="526"/>
        <v>0</v>
      </c>
      <c r="KGL221" s="383">
        <f t="shared" si="526"/>
        <v>0</v>
      </c>
      <c r="KGM221" s="383">
        <f t="shared" si="526"/>
        <v>0</v>
      </c>
      <c r="KGN221" s="383">
        <f t="shared" si="526"/>
        <v>0</v>
      </c>
      <c r="KGO221" s="383">
        <f t="shared" si="526"/>
        <v>0</v>
      </c>
      <c r="KGP221" s="383">
        <f t="shared" si="526"/>
        <v>0</v>
      </c>
      <c r="KGQ221" s="383">
        <f t="shared" si="526"/>
        <v>0</v>
      </c>
      <c r="KGR221" s="383">
        <f t="shared" si="526"/>
        <v>0</v>
      </c>
      <c r="KGS221" s="383">
        <f t="shared" si="526"/>
        <v>0</v>
      </c>
      <c r="KGT221" s="383">
        <f t="shared" si="526"/>
        <v>0</v>
      </c>
      <c r="KGU221" s="383">
        <f t="shared" si="526"/>
        <v>0</v>
      </c>
      <c r="KGV221" s="383">
        <f t="shared" si="526"/>
        <v>0</v>
      </c>
      <c r="KGW221" s="383">
        <f t="shared" si="526"/>
        <v>0</v>
      </c>
      <c r="KGX221" s="383">
        <f t="shared" si="526"/>
        <v>0</v>
      </c>
      <c r="KGY221" s="383">
        <f t="shared" si="526"/>
        <v>0</v>
      </c>
      <c r="KGZ221" s="383">
        <f t="shared" si="526"/>
        <v>0</v>
      </c>
      <c r="KHA221" s="383">
        <f t="shared" si="526"/>
        <v>0</v>
      </c>
      <c r="KHB221" s="383">
        <f t="shared" si="526"/>
        <v>0</v>
      </c>
      <c r="KHC221" s="383">
        <f t="shared" si="526"/>
        <v>0</v>
      </c>
      <c r="KHD221" s="383">
        <f t="shared" si="526"/>
        <v>0</v>
      </c>
      <c r="KHE221" s="383">
        <f t="shared" si="526"/>
        <v>0</v>
      </c>
      <c r="KHF221" s="383">
        <f t="shared" si="526"/>
        <v>0</v>
      </c>
      <c r="KHG221" s="383">
        <f t="shared" si="526"/>
        <v>0</v>
      </c>
      <c r="KHH221" s="383">
        <f t="shared" si="526"/>
        <v>0</v>
      </c>
      <c r="KHI221" s="383">
        <f t="shared" si="526"/>
        <v>0</v>
      </c>
      <c r="KHJ221" s="383">
        <f t="shared" si="526"/>
        <v>0</v>
      </c>
      <c r="KHK221" s="383">
        <f t="shared" si="526"/>
        <v>0</v>
      </c>
      <c r="KHL221" s="383">
        <f t="shared" si="526"/>
        <v>0</v>
      </c>
      <c r="KHM221" s="383">
        <f t="shared" si="526"/>
        <v>0</v>
      </c>
      <c r="KHN221" s="383">
        <f t="shared" si="526"/>
        <v>0</v>
      </c>
      <c r="KHO221" s="383">
        <f t="shared" si="526"/>
        <v>0</v>
      </c>
      <c r="KHP221" s="383">
        <f t="shared" si="526"/>
        <v>0</v>
      </c>
      <c r="KHQ221" s="383">
        <f t="shared" si="526"/>
        <v>0</v>
      </c>
      <c r="KHR221" s="383">
        <f t="shared" si="526"/>
        <v>0</v>
      </c>
      <c r="KHS221" s="383">
        <f t="shared" si="526"/>
        <v>0</v>
      </c>
      <c r="KHT221" s="383">
        <f t="shared" si="526"/>
        <v>0</v>
      </c>
      <c r="KHU221" s="383">
        <f t="shared" si="526"/>
        <v>0</v>
      </c>
      <c r="KHV221" s="383">
        <f t="shared" si="526"/>
        <v>0</v>
      </c>
      <c r="KHW221" s="383">
        <f t="shared" si="526"/>
        <v>0</v>
      </c>
      <c r="KHX221" s="383">
        <f t="shared" si="526"/>
        <v>0</v>
      </c>
      <c r="KHY221" s="383">
        <f t="shared" si="526"/>
        <v>0</v>
      </c>
      <c r="KHZ221" s="383">
        <f t="shared" si="526"/>
        <v>0</v>
      </c>
      <c r="KIA221" s="383">
        <f t="shared" si="526"/>
        <v>0</v>
      </c>
      <c r="KIB221" s="383">
        <f t="shared" si="526"/>
        <v>0</v>
      </c>
      <c r="KIC221" s="383">
        <f t="shared" si="526"/>
        <v>0</v>
      </c>
      <c r="KID221" s="383">
        <f t="shared" si="526"/>
        <v>0</v>
      </c>
      <c r="KIE221" s="383">
        <f t="shared" si="526"/>
        <v>0</v>
      </c>
      <c r="KIF221" s="383">
        <f t="shared" si="526"/>
        <v>0</v>
      </c>
      <c r="KIG221" s="383">
        <f t="shared" si="526"/>
        <v>0</v>
      </c>
      <c r="KIH221" s="383">
        <f t="shared" si="526"/>
        <v>0</v>
      </c>
      <c r="KII221" s="383">
        <f t="shared" si="526"/>
        <v>0</v>
      </c>
      <c r="KIJ221" s="383">
        <f t="shared" si="526"/>
        <v>0</v>
      </c>
      <c r="KIK221" s="383">
        <f t="shared" si="526"/>
        <v>0</v>
      </c>
      <c r="KIL221" s="383">
        <f t="shared" si="526"/>
        <v>0</v>
      </c>
      <c r="KIM221" s="383">
        <f t="shared" ref="KIM221:KKX221" si="527">KIM48+KIM91+KIM135+KIM178</f>
        <v>0</v>
      </c>
      <c r="KIN221" s="383">
        <f t="shared" si="527"/>
        <v>0</v>
      </c>
      <c r="KIO221" s="383">
        <f t="shared" si="527"/>
        <v>0</v>
      </c>
      <c r="KIP221" s="383">
        <f t="shared" si="527"/>
        <v>0</v>
      </c>
      <c r="KIQ221" s="383">
        <f t="shared" si="527"/>
        <v>0</v>
      </c>
      <c r="KIR221" s="383">
        <f t="shared" si="527"/>
        <v>0</v>
      </c>
      <c r="KIS221" s="383">
        <f t="shared" si="527"/>
        <v>0</v>
      </c>
      <c r="KIT221" s="383">
        <f t="shared" si="527"/>
        <v>0</v>
      </c>
      <c r="KIU221" s="383">
        <f t="shared" si="527"/>
        <v>0</v>
      </c>
      <c r="KIV221" s="383">
        <f t="shared" si="527"/>
        <v>0</v>
      </c>
      <c r="KIW221" s="383">
        <f t="shared" si="527"/>
        <v>0</v>
      </c>
      <c r="KIX221" s="383">
        <f t="shared" si="527"/>
        <v>0</v>
      </c>
      <c r="KIY221" s="383">
        <f t="shared" si="527"/>
        <v>0</v>
      </c>
      <c r="KIZ221" s="383">
        <f t="shared" si="527"/>
        <v>0</v>
      </c>
      <c r="KJA221" s="383">
        <f t="shared" si="527"/>
        <v>0</v>
      </c>
      <c r="KJB221" s="383">
        <f t="shared" si="527"/>
        <v>0</v>
      </c>
      <c r="KJC221" s="383">
        <f t="shared" si="527"/>
        <v>0</v>
      </c>
      <c r="KJD221" s="383">
        <f t="shared" si="527"/>
        <v>0</v>
      </c>
      <c r="KJE221" s="383">
        <f t="shared" si="527"/>
        <v>0</v>
      </c>
      <c r="KJF221" s="383">
        <f t="shared" si="527"/>
        <v>0</v>
      </c>
      <c r="KJG221" s="383">
        <f t="shared" si="527"/>
        <v>0</v>
      </c>
      <c r="KJH221" s="383">
        <f t="shared" si="527"/>
        <v>0</v>
      </c>
      <c r="KJI221" s="383">
        <f t="shared" si="527"/>
        <v>0</v>
      </c>
      <c r="KJJ221" s="383">
        <f t="shared" si="527"/>
        <v>0</v>
      </c>
      <c r="KJK221" s="383">
        <f t="shared" si="527"/>
        <v>0</v>
      </c>
      <c r="KJL221" s="383">
        <f t="shared" si="527"/>
        <v>0</v>
      </c>
      <c r="KJM221" s="383">
        <f t="shared" si="527"/>
        <v>0</v>
      </c>
      <c r="KJN221" s="383">
        <f t="shared" si="527"/>
        <v>0</v>
      </c>
      <c r="KJO221" s="383">
        <f t="shared" si="527"/>
        <v>0</v>
      </c>
      <c r="KJP221" s="383">
        <f t="shared" si="527"/>
        <v>0</v>
      </c>
      <c r="KJQ221" s="383">
        <f t="shared" si="527"/>
        <v>0</v>
      </c>
      <c r="KJR221" s="383">
        <f t="shared" si="527"/>
        <v>0</v>
      </c>
      <c r="KJS221" s="383">
        <f t="shared" si="527"/>
        <v>0</v>
      </c>
      <c r="KJT221" s="383">
        <f t="shared" si="527"/>
        <v>0</v>
      </c>
      <c r="KJU221" s="383">
        <f t="shared" si="527"/>
        <v>0</v>
      </c>
      <c r="KJV221" s="383">
        <f t="shared" si="527"/>
        <v>0</v>
      </c>
      <c r="KJW221" s="383">
        <f t="shared" si="527"/>
        <v>0</v>
      </c>
      <c r="KJX221" s="383">
        <f t="shared" si="527"/>
        <v>0</v>
      </c>
      <c r="KJY221" s="383">
        <f t="shared" si="527"/>
        <v>0</v>
      </c>
      <c r="KJZ221" s="383">
        <f t="shared" si="527"/>
        <v>0</v>
      </c>
      <c r="KKA221" s="383">
        <f t="shared" si="527"/>
        <v>0</v>
      </c>
      <c r="KKB221" s="383">
        <f t="shared" si="527"/>
        <v>0</v>
      </c>
      <c r="KKC221" s="383">
        <f t="shared" si="527"/>
        <v>0</v>
      </c>
      <c r="KKD221" s="383">
        <f t="shared" si="527"/>
        <v>0</v>
      </c>
      <c r="KKE221" s="383">
        <f t="shared" si="527"/>
        <v>0</v>
      </c>
      <c r="KKF221" s="383">
        <f t="shared" si="527"/>
        <v>0</v>
      </c>
      <c r="KKG221" s="383">
        <f t="shared" si="527"/>
        <v>0</v>
      </c>
      <c r="KKH221" s="383">
        <f t="shared" si="527"/>
        <v>0</v>
      </c>
      <c r="KKI221" s="383">
        <f t="shared" si="527"/>
        <v>0</v>
      </c>
      <c r="KKJ221" s="383">
        <f t="shared" si="527"/>
        <v>0</v>
      </c>
      <c r="KKK221" s="383">
        <f t="shared" si="527"/>
        <v>0</v>
      </c>
      <c r="KKL221" s="383">
        <f t="shared" si="527"/>
        <v>0</v>
      </c>
      <c r="KKM221" s="383">
        <f t="shared" si="527"/>
        <v>0</v>
      </c>
      <c r="KKN221" s="383">
        <f t="shared" si="527"/>
        <v>0</v>
      </c>
      <c r="KKO221" s="383">
        <f t="shared" si="527"/>
        <v>0</v>
      </c>
      <c r="KKP221" s="383">
        <f t="shared" si="527"/>
        <v>0</v>
      </c>
      <c r="KKQ221" s="383">
        <f t="shared" si="527"/>
        <v>0</v>
      </c>
      <c r="KKR221" s="383">
        <f t="shared" si="527"/>
        <v>0</v>
      </c>
      <c r="KKS221" s="383">
        <f t="shared" si="527"/>
        <v>0</v>
      </c>
      <c r="KKT221" s="383">
        <f t="shared" si="527"/>
        <v>0</v>
      </c>
      <c r="KKU221" s="383">
        <f t="shared" si="527"/>
        <v>0</v>
      </c>
      <c r="KKV221" s="383">
        <f t="shared" si="527"/>
        <v>0</v>
      </c>
      <c r="KKW221" s="383">
        <f t="shared" si="527"/>
        <v>0</v>
      </c>
      <c r="KKX221" s="383">
        <f t="shared" si="527"/>
        <v>0</v>
      </c>
      <c r="KKY221" s="383">
        <f t="shared" ref="KKY221:KNJ221" si="528">KKY48+KKY91+KKY135+KKY178</f>
        <v>0</v>
      </c>
      <c r="KKZ221" s="383">
        <f t="shared" si="528"/>
        <v>0</v>
      </c>
      <c r="KLA221" s="383">
        <f t="shared" si="528"/>
        <v>0</v>
      </c>
      <c r="KLB221" s="383">
        <f t="shared" si="528"/>
        <v>0</v>
      </c>
      <c r="KLC221" s="383">
        <f t="shared" si="528"/>
        <v>0</v>
      </c>
      <c r="KLD221" s="383">
        <f t="shared" si="528"/>
        <v>0</v>
      </c>
      <c r="KLE221" s="383">
        <f t="shared" si="528"/>
        <v>0</v>
      </c>
      <c r="KLF221" s="383">
        <f t="shared" si="528"/>
        <v>0</v>
      </c>
      <c r="KLG221" s="383">
        <f t="shared" si="528"/>
        <v>0</v>
      </c>
      <c r="KLH221" s="383">
        <f t="shared" si="528"/>
        <v>0</v>
      </c>
      <c r="KLI221" s="383">
        <f t="shared" si="528"/>
        <v>0</v>
      </c>
      <c r="KLJ221" s="383">
        <f t="shared" si="528"/>
        <v>0</v>
      </c>
      <c r="KLK221" s="383">
        <f t="shared" si="528"/>
        <v>0</v>
      </c>
      <c r="KLL221" s="383">
        <f t="shared" si="528"/>
        <v>0</v>
      </c>
      <c r="KLM221" s="383">
        <f t="shared" si="528"/>
        <v>0</v>
      </c>
      <c r="KLN221" s="383">
        <f t="shared" si="528"/>
        <v>0</v>
      </c>
      <c r="KLO221" s="383">
        <f t="shared" si="528"/>
        <v>0</v>
      </c>
      <c r="KLP221" s="383">
        <f t="shared" si="528"/>
        <v>0</v>
      </c>
      <c r="KLQ221" s="383">
        <f t="shared" si="528"/>
        <v>0</v>
      </c>
      <c r="KLR221" s="383">
        <f t="shared" si="528"/>
        <v>0</v>
      </c>
      <c r="KLS221" s="383">
        <f t="shared" si="528"/>
        <v>0</v>
      </c>
      <c r="KLT221" s="383">
        <f t="shared" si="528"/>
        <v>0</v>
      </c>
      <c r="KLU221" s="383">
        <f t="shared" si="528"/>
        <v>0</v>
      </c>
      <c r="KLV221" s="383">
        <f t="shared" si="528"/>
        <v>0</v>
      </c>
      <c r="KLW221" s="383">
        <f t="shared" si="528"/>
        <v>0</v>
      </c>
      <c r="KLX221" s="383">
        <f t="shared" si="528"/>
        <v>0</v>
      </c>
      <c r="KLY221" s="383">
        <f t="shared" si="528"/>
        <v>0</v>
      </c>
      <c r="KLZ221" s="383">
        <f t="shared" si="528"/>
        <v>0</v>
      </c>
      <c r="KMA221" s="383">
        <f t="shared" si="528"/>
        <v>0</v>
      </c>
      <c r="KMB221" s="383">
        <f t="shared" si="528"/>
        <v>0</v>
      </c>
      <c r="KMC221" s="383">
        <f t="shared" si="528"/>
        <v>0</v>
      </c>
      <c r="KMD221" s="383">
        <f t="shared" si="528"/>
        <v>0</v>
      </c>
      <c r="KME221" s="383">
        <f t="shared" si="528"/>
        <v>0</v>
      </c>
      <c r="KMF221" s="383">
        <f t="shared" si="528"/>
        <v>0</v>
      </c>
      <c r="KMG221" s="383">
        <f t="shared" si="528"/>
        <v>0</v>
      </c>
      <c r="KMH221" s="383">
        <f t="shared" si="528"/>
        <v>0</v>
      </c>
      <c r="KMI221" s="383">
        <f t="shared" si="528"/>
        <v>0</v>
      </c>
      <c r="KMJ221" s="383">
        <f t="shared" si="528"/>
        <v>0</v>
      </c>
      <c r="KMK221" s="383">
        <f t="shared" si="528"/>
        <v>0</v>
      </c>
      <c r="KML221" s="383">
        <f t="shared" si="528"/>
        <v>0</v>
      </c>
      <c r="KMM221" s="383">
        <f t="shared" si="528"/>
        <v>0</v>
      </c>
      <c r="KMN221" s="383">
        <f t="shared" si="528"/>
        <v>0</v>
      </c>
      <c r="KMO221" s="383">
        <f t="shared" si="528"/>
        <v>0</v>
      </c>
      <c r="KMP221" s="383">
        <f t="shared" si="528"/>
        <v>0</v>
      </c>
      <c r="KMQ221" s="383">
        <f t="shared" si="528"/>
        <v>0</v>
      </c>
      <c r="KMR221" s="383">
        <f t="shared" si="528"/>
        <v>0</v>
      </c>
      <c r="KMS221" s="383">
        <f t="shared" si="528"/>
        <v>0</v>
      </c>
      <c r="KMT221" s="383">
        <f t="shared" si="528"/>
        <v>0</v>
      </c>
      <c r="KMU221" s="383">
        <f t="shared" si="528"/>
        <v>0</v>
      </c>
      <c r="KMV221" s="383">
        <f t="shared" si="528"/>
        <v>0</v>
      </c>
      <c r="KMW221" s="383">
        <f t="shared" si="528"/>
        <v>0</v>
      </c>
      <c r="KMX221" s="383">
        <f t="shared" si="528"/>
        <v>0</v>
      </c>
      <c r="KMY221" s="383">
        <f t="shared" si="528"/>
        <v>0</v>
      </c>
      <c r="KMZ221" s="383">
        <f t="shared" si="528"/>
        <v>0</v>
      </c>
      <c r="KNA221" s="383">
        <f t="shared" si="528"/>
        <v>0</v>
      </c>
      <c r="KNB221" s="383">
        <f t="shared" si="528"/>
        <v>0</v>
      </c>
      <c r="KNC221" s="383">
        <f t="shared" si="528"/>
        <v>0</v>
      </c>
      <c r="KND221" s="383">
        <f t="shared" si="528"/>
        <v>0</v>
      </c>
      <c r="KNE221" s="383">
        <f t="shared" si="528"/>
        <v>0</v>
      </c>
      <c r="KNF221" s="383">
        <f t="shared" si="528"/>
        <v>0</v>
      </c>
      <c r="KNG221" s="383">
        <f t="shared" si="528"/>
        <v>0</v>
      </c>
      <c r="KNH221" s="383">
        <f t="shared" si="528"/>
        <v>0</v>
      </c>
      <c r="KNI221" s="383">
        <f t="shared" si="528"/>
        <v>0</v>
      </c>
      <c r="KNJ221" s="383">
        <f t="shared" si="528"/>
        <v>0</v>
      </c>
      <c r="KNK221" s="383">
        <f t="shared" ref="KNK221:KPV221" si="529">KNK48+KNK91+KNK135+KNK178</f>
        <v>0</v>
      </c>
      <c r="KNL221" s="383">
        <f t="shared" si="529"/>
        <v>0</v>
      </c>
      <c r="KNM221" s="383">
        <f t="shared" si="529"/>
        <v>0</v>
      </c>
      <c r="KNN221" s="383">
        <f t="shared" si="529"/>
        <v>0</v>
      </c>
      <c r="KNO221" s="383">
        <f t="shared" si="529"/>
        <v>0</v>
      </c>
      <c r="KNP221" s="383">
        <f t="shared" si="529"/>
        <v>0</v>
      </c>
      <c r="KNQ221" s="383">
        <f t="shared" si="529"/>
        <v>0</v>
      </c>
      <c r="KNR221" s="383">
        <f t="shared" si="529"/>
        <v>0</v>
      </c>
      <c r="KNS221" s="383">
        <f t="shared" si="529"/>
        <v>0</v>
      </c>
      <c r="KNT221" s="383">
        <f t="shared" si="529"/>
        <v>0</v>
      </c>
      <c r="KNU221" s="383">
        <f t="shared" si="529"/>
        <v>0</v>
      </c>
      <c r="KNV221" s="383">
        <f t="shared" si="529"/>
        <v>0</v>
      </c>
      <c r="KNW221" s="383">
        <f t="shared" si="529"/>
        <v>0</v>
      </c>
      <c r="KNX221" s="383">
        <f t="shared" si="529"/>
        <v>0</v>
      </c>
      <c r="KNY221" s="383">
        <f t="shared" si="529"/>
        <v>0</v>
      </c>
      <c r="KNZ221" s="383">
        <f t="shared" si="529"/>
        <v>0</v>
      </c>
      <c r="KOA221" s="383">
        <f t="shared" si="529"/>
        <v>0</v>
      </c>
      <c r="KOB221" s="383">
        <f t="shared" si="529"/>
        <v>0</v>
      </c>
      <c r="KOC221" s="383">
        <f t="shared" si="529"/>
        <v>0</v>
      </c>
      <c r="KOD221" s="383">
        <f t="shared" si="529"/>
        <v>0</v>
      </c>
      <c r="KOE221" s="383">
        <f t="shared" si="529"/>
        <v>0</v>
      </c>
      <c r="KOF221" s="383">
        <f t="shared" si="529"/>
        <v>0</v>
      </c>
      <c r="KOG221" s="383">
        <f t="shared" si="529"/>
        <v>0</v>
      </c>
      <c r="KOH221" s="383">
        <f t="shared" si="529"/>
        <v>0</v>
      </c>
      <c r="KOI221" s="383">
        <f t="shared" si="529"/>
        <v>0</v>
      </c>
      <c r="KOJ221" s="383">
        <f t="shared" si="529"/>
        <v>0</v>
      </c>
      <c r="KOK221" s="383">
        <f t="shared" si="529"/>
        <v>0</v>
      </c>
      <c r="KOL221" s="383">
        <f t="shared" si="529"/>
        <v>0</v>
      </c>
      <c r="KOM221" s="383">
        <f t="shared" si="529"/>
        <v>0</v>
      </c>
      <c r="KON221" s="383">
        <f t="shared" si="529"/>
        <v>0</v>
      </c>
      <c r="KOO221" s="383">
        <f t="shared" si="529"/>
        <v>0</v>
      </c>
      <c r="KOP221" s="383">
        <f t="shared" si="529"/>
        <v>0</v>
      </c>
      <c r="KOQ221" s="383">
        <f t="shared" si="529"/>
        <v>0</v>
      </c>
      <c r="KOR221" s="383">
        <f t="shared" si="529"/>
        <v>0</v>
      </c>
      <c r="KOS221" s="383">
        <f t="shared" si="529"/>
        <v>0</v>
      </c>
      <c r="KOT221" s="383">
        <f t="shared" si="529"/>
        <v>0</v>
      </c>
      <c r="KOU221" s="383">
        <f t="shared" si="529"/>
        <v>0</v>
      </c>
      <c r="KOV221" s="383">
        <f t="shared" si="529"/>
        <v>0</v>
      </c>
      <c r="KOW221" s="383">
        <f t="shared" si="529"/>
        <v>0</v>
      </c>
      <c r="KOX221" s="383">
        <f t="shared" si="529"/>
        <v>0</v>
      </c>
      <c r="KOY221" s="383">
        <f t="shared" si="529"/>
        <v>0</v>
      </c>
      <c r="KOZ221" s="383">
        <f t="shared" si="529"/>
        <v>0</v>
      </c>
      <c r="KPA221" s="383">
        <f t="shared" si="529"/>
        <v>0</v>
      </c>
      <c r="KPB221" s="383">
        <f t="shared" si="529"/>
        <v>0</v>
      </c>
      <c r="KPC221" s="383">
        <f t="shared" si="529"/>
        <v>0</v>
      </c>
      <c r="KPD221" s="383">
        <f t="shared" si="529"/>
        <v>0</v>
      </c>
      <c r="KPE221" s="383">
        <f t="shared" si="529"/>
        <v>0</v>
      </c>
      <c r="KPF221" s="383">
        <f t="shared" si="529"/>
        <v>0</v>
      </c>
      <c r="KPG221" s="383">
        <f t="shared" si="529"/>
        <v>0</v>
      </c>
      <c r="KPH221" s="383">
        <f t="shared" si="529"/>
        <v>0</v>
      </c>
      <c r="KPI221" s="383">
        <f t="shared" si="529"/>
        <v>0</v>
      </c>
      <c r="KPJ221" s="383">
        <f t="shared" si="529"/>
        <v>0</v>
      </c>
      <c r="KPK221" s="383">
        <f t="shared" si="529"/>
        <v>0</v>
      </c>
      <c r="KPL221" s="383">
        <f t="shared" si="529"/>
        <v>0</v>
      </c>
      <c r="KPM221" s="383">
        <f t="shared" si="529"/>
        <v>0</v>
      </c>
      <c r="KPN221" s="383">
        <f t="shared" si="529"/>
        <v>0</v>
      </c>
      <c r="KPO221" s="383">
        <f t="shared" si="529"/>
        <v>0</v>
      </c>
      <c r="KPP221" s="383">
        <f t="shared" si="529"/>
        <v>0</v>
      </c>
      <c r="KPQ221" s="383">
        <f t="shared" si="529"/>
        <v>0</v>
      </c>
      <c r="KPR221" s="383">
        <f t="shared" si="529"/>
        <v>0</v>
      </c>
      <c r="KPS221" s="383">
        <f t="shared" si="529"/>
        <v>0</v>
      </c>
      <c r="KPT221" s="383">
        <f t="shared" si="529"/>
        <v>0</v>
      </c>
      <c r="KPU221" s="383">
        <f t="shared" si="529"/>
        <v>0</v>
      </c>
      <c r="KPV221" s="383">
        <f t="shared" si="529"/>
        <v>0</v>
      </c>
      <c r="KPW221" s="383">
        <f t="shared" ref="KPW221:KSH221" si="530">KPW48+KPW91+KPW135+KPW178</f>
        <v>0</v>
      </c>
      <c r="KPX221" s="383">
        <f t="shared" si="530"/>
        <v>0</v>
      </c>
      <c r="KPY221" s="383">
        <f t="shared" si="530"/>
        <v>0</v>
      </c>
      <c r="KPZ221" s="383">
        <f t="shared" si="530"/>
        <v>0</v>
      </c>
      <c r="KQA221" s="383">
        <f t="shared" si="530"/>
        <v>0</v>
      </c>
      <c r="KQB221" s="383">
        <f t="shared" si="530"/>
        <v>0</v>
      </c>
      <c r="KQC221" s="383">
        <f t="shared" si="530"/>
        <v>0</v>
      </c>
      <c r="KQD221" s="383">
        <f t="shared" si="530"/>
        <v>0</v>
      </c>
      <c r="KQE221" s="383">
        <f t="shared" si="530"/>
        <v>0</v>
      </c>
      <c r="KQF221" s="383">
        <f t="shared" si="530"/>
        <v>0</v>
      </c>
      <c r="KQG221" s="383">
        <f t="shared" si="530"/>
        <v>0</v>
      </c>
      <c r="KQH221" s="383">
        <f t="shared" si="530"/>
        <v>0</v>
      </c>
      <c r="KQI221" s="383">
        <f t="shared" si="530"/>
        <v>0</v>
      </c>
      <c r="KQJ221" s="383">
        <f t="shared" si="530"/>
        <v>0</v>
      </c>
      <c r="KQK221" s="383">
        <f t="shared" si="530"/>
        <v>0</v>
      </c>
      <c r="KQL221" s="383">
        <f t="shared" si="530"/>
        <v>0</v>
      </c>
      <c r="KQM221" s="383">
        <f t="shared" si="530"/>
        <v>0</v>
      </c>
      <c r="KQN221" s="383">
        <f t="shared" si="530"/>
        <v>0</v>
      </c>
      <c r="KQO221" s="383">
        <f t="shared" si="530"/>
        <v>0</v>
      </c>
      <c r="KQP221" s="383">
        <f t="shared" si="530"/>
        <v>0</v>
      </c>
      <c r="KQQ221" s="383">
        <f t="shared" si="530"/>
        <v>0</v>
      </c>
      <c r="KQR221" s="383">
        <f t="shared" si="530"/>
        <v>0</v>
      </c>
      <c r="KQS221" s="383">
        <f t="shared" si="530"/>
        <v>0</v>
      </c>
      <c r="KQT221" s="383">
        <f t="shared" si="530"/>
        <v>0</v>
      </c>
      <c r="KQU221" s="383">
        <f t="shared" si="530"/>
        <v>0</v>
      </c>
      <c r="KQV221" s="383">
        <f t="shared" si="530"/>
        <v>0</v>
      </c>
      <c r="KQW221" s="383">
        <f t="shared" si="530"/>
        <v>0</v>
      </c>
      <c r="KQX221" s="383">
        <f t="shared" si="530"/>
        <v>0</v>
      </c>
      <c r="KQY221" s="383">
        <f t="shared" si="530"/>
        <v>0</v>
      </c>
      <c r="KQZ221" s="383">
        <f t="shared" si="530"/>
        <v>0</v>
      </c>
      <c r="KRA221" s="383">
        <f t="shared" si="530"/>
        <v>0</v>
      </c>
      <c r="KRB221" s="383">
        <f t="shared" si="530"/>
        <v>0</v>
      </c>
      <c r="KRC221" s="383">
        <f t="shared" si="530"/>
        <v>0</v>
      </c>
      <c r="KRD221" s="383">
        <f t="shared" si="530"/>
        <v>0</v>
      </c>
      <c r="KRE221" s="383">
        <f t="shared" si="530"/>
        <v>0</v>
      </c>
      <c r="KRF221" s="383">
        <f t="shared" si="530"/>
        <v>0</v>
      </c>
      <c r="KRG221" s="383">
        <f t="shared" si="530"/>
        <v>0</v>
      </c>
      <c r="KRH221" s="383">
        <f t="shared" si="530"/>
        <v>0</v>
      </c>
      <c r="KRI221" s="383">
        <f t="shared" si="530"/>
        <v>0</v>
      </c>
      <c r="KRJ221" s="383">
        <f t="shared" si="530"/>
        <v>0</v>
      </c>
      <c r="KRK221" s="383">
        <f t="shared" si="530"/>
        <v>0</v>
      </c>
      <c r="KRL221" s="383">
        <f t="shared" si="530"/>
        <v>0</v>
      </c>
      <c r="KRM221" s="383">
        <f t="shared" si="530"/>
        <v>0</v>
      </c>
      <c r="KRN221" s="383">
        <f t="shared" si="530"/>
        <v>0</v>
      </c>
      <c r="KRO221" s="383">
        <f t="shared" si="530"/>
        <v>0</v>
      </c>
      <c r="KRP221" s="383">
        <f t="shared" si="530"/>
        <v>0</v>
      </c>
      <c r="KRQ221" s="383">
        <f t="shared" si="530"/>
        <v>0</v>
      </c>
      <c r="KRR221" s="383">
        <f t="shared" si="530"/>
        <v>0</v>
      </c>
      <c r="KRS221" s="383">
        <f t="shared" si="530"/>
        <v>0</v>
      </c>
      <c r="KRT221" s="383">
        <f t="shared" si="530"/>
        <v>0</v>
      </c>
      <c r="KRU221" s="383">
        <f t="shared" si="530"/>
        <v>0</v>
      </c>
      <c r="KRV221" s="383">
        <f t="shared" si="530"/>
        <v>0</v>
      </c>
      <c r="KRW221" s="383">
        <f t="shared" si="530"/>
        <v>0</v>
      </c>
      <c r="KRX221" s="383">
        <f t="shared" si="530"/>
        <v>0</v>
      </c>
      <c r="KRY221" s="383">
        <f t="shared" si="530"/>
        <v>0</v>
      </c>
      <c r="KRZ221" s="383">
        <f t="shared" si="530"/>
        <v>0</v>
      </c>
      <c r="KSA221" s="383">
        <f t="shared" si="530"/>
        <v>0</v>
      </c>
      <c r="KSB221" s="383">
        <f t="shared" si="530"/>
        <v>0</v>
      </c>
      <c r="KSC221" s="383">
        <f t="shared" si="530"/>
        <v>0</v>
      </c>
      <c r="KSD221" s="383">
        <f t="shared" si="530"/>
        <v>0</v>
      </c>
      <c r="KSE221" s="383">
        <f t="shared" si="530"/>
        <v>0</v>
      </c>
      <c r="KSF221" s="383">
        <f t="shared" si="530"/>
        <v>0</v>
      </c>
      <c r="KSG221" s="383">
        <f t="shared" si="530"/>
        <v>0</v>
      </c>
      <c r="KSH221" s="383">
        <f t="shared" si="530"/>
        <v>0</v>
      </c>
      <c r="KSI221" s="383">
        <f t="shared" ref="KSI221:KUT221" si="531">KSI48+KSI91+KSI135+KSI178</f>
        <v>0</v>
      </c>
      <c r="KSJ221" s="383">
        <f t="shared" si="531"/>
        <v>0</v>
      </c>
      <c r="KSK221" s="383">
        <f t="shared" si="531"/>
        <v>0</v>
      </c>
      <c r="KSL221" s="383">
        <f t="shared" si="531"/>
        <v>0</v>
      </c>
      <c r="KSM221" s="383">
        <f t="shared" si="531"/>
        <v>0</v>
      </c>
      <c r="KSN221" s="383">
        <f t="shared" si="531"/>
        <v>0</v>
      </c>
      <c r="KSO221" s="383">
        <f t="shared" si="531"/>
        <v>0</v>
      </c>
      <c r="KSP221" s="383">
        <f t="shared" si="531"/>
        <v>0</v>
      </c>
      <c r="KSQ221" s="383">
        <f t="shared" si="531"/>
        <v>0</v>
      </c>
      <c r="KSR221" s="383">
        <f t="shared" si="531"/>
        <v>0</v>
      </c>
      <c r="KSS221" s="383">
        <f t="shared" si="531"/>
        <v>0</v>
      </c>
      <c r="KST221" s="383">
        <f t="shared" si="531"/>
        <v>0</v>
      </c>
      <c r="KSU221" s="383">
        <f t="shared" si="531"/>
        <v>0</v>
      </c>
      <c r="KSV221" s="383">
        <f t="shared" si="531"/>
        <v>0</v>
      </c>
      <c r="KSW221" s="383">
        <f t="shared" si="531"/>
        <v>0</v>
      </c>
      <c r="KSX221" s="383">
        <f t="shared" si="531"/>
        <v>0</v>
      </c>
      <c r="KSY221" s="383">
        <f t="shared" si="531"/>
        <v>0</v>
      </c>
      <c r="KSZ221" s="383">
        <f t="shared" si="531"/>
        <v>0</v>
      </c>
      <c r="KTA221" s="383">
        <f t="shared" si="531"/>
        <v>0</v>
      </c>
      <c r="KTB221" s="383">
        <f t="shared" si="531"/>
        <v>0</v>
      </c>
      <c r="KTC221" s="383">
        <f t="shared" si="531"/>
        <v>0</v>
      </c>
      <c r="KTD221" s="383">
        <f t="shared" si="531"/>
        <v>0</v>
      </c>
      <c r="KTE221" s="383">
        <f t="shared" si="531"/>
        <v>0</v>
      </c>
      <c r="KTF221" s="383">
        <f t="shared" si="531"/>
        <v>0</v>
      </c>
      <c r="KTG221" s="383">
        <f t="shared" si="531"/>
        <v>0</v>
      </c>
      <c r="KTH221" s="383">
        <f t="shared" si="531"/>
        <v>0</v>
      </c>
      <c r="KTI221" s="383">
        <f t="shared" si="531"/>
        <v>0</v>
      </c>
      <c r="KTJ221" s="383">
        <f t="shared" si="531"/>
        <v>0</v>
      </c>
      <c r="KTK221" s="383">
        <f t="shared" si="531"/>
        <v>0</v>
      </c>
      <c r="KTL221" s="383">
        <f t="shared" si="531"/>
        <v>0</v>
      </c>
      <c r="KTM221" s="383">
        <f t="shared" si="531"/>
        <v>0</v>
      </c>
      <c r="KTN221" s="383">
        <f t="shared" si="531"/>
        <v>0</v>
      </c>
      <c r="KTO221" s="383">
        <f t="shared" si="531"/>
        <v>0</v>
      </c>
      <c r="KTP221" s="383">
        <f t="shared" si="531"/>
        <v>0</v>
      </c>
      <c r="KTQ221" s="383">
        <f t="shared" si="531"/>
        <v>0</v>
      </c>
      <c r="KTR221" s="383">
        <f t="shared" si="531"/>
        <v>0</v>
      </c>
      <c r="KTS221" s="383">
        <f t="shared" si="531"/>
        <v>0</v>
      </c>
      <c r="KTT221" s="383">
        <f t="shared" si="531"/>
        <v>0</v>
      </c>
      <c r="KTU221" s="383">
        <f t="shared" si="531"/>
        <v>0</v>
      </c>
      <c r="KTV221" s="383">
        <f t="shared" si="531"/>
        <v>0</v>
      </c>
      <c r="KTW221" s="383">
        <f t="shared" si="531"/>
        <v>0</v>
      </c>
      <c r="KTX221" s="383">
        <f t="shared" si="531"/>
        <v>0</v>
      </c>
      <c r="KTY221" s="383">
        <f t="shared" si="531"/>
        <v>0</v>
      </c>
      <c r="KTZ221" s="383">
        <f t="shared" si="531"/>
        <v>0</v>
      </c>
      <c r="KUA221" s="383">
        <f t="shared" si="531"/>
        <v>0</v>
      </c>
      <c r="KUB221" s="383">
        <f t="shared" si="531"/>
        <v>0</v>
      </c>
      <c r="KUC221" s="383">
        <f t="shared" si="531"/>
        <v>0</v>
      </c>
      <c r="KUD221" s="383">
        <f t="shared" si="531"/>
        <v>0</v>
      </c>
      <c r="KUE221" s="383">
        <f t="shared" si="531"/>
        <v>0</v>
      </c>
      <c r="KUF221" s="383">
        <f t="shared" si="531"/>
        <v>0</v>
      </c>
      <c r="KUG221" s="383">
        <f t="shared" si="531"/>
        <v>0</v>
      </c>
      <c r="KUH221" s="383">
        <f t="shared" si="531"/>
        <v>0</v>
      </c>
      <c r="KUI221" s="383">
        <f t="shared" si="531"/>
        <v>0</v>
      </c>
      <c r="KUJ221" s="383">
        <f t="shared" si="531"/>
        <v>0</v>
      </c>
      <c r="KUK221" s="383">
        <f t="shared" si="531"/>
        <v>0</v>
      </c>
      <c r="KUL221" s="383">
        <f t="shared" si="531"/>
        <v>0</v>
      </c>
      <c r="KUM221" s="383">
        <f t="shared" si="531"/>
        <v>0</v>
      </c>
      <c r="KUN221" s="383">
        <f t="shared" si="531"/>
        <v>0</v>
      </c>
      <c r="KUO221" s="383">
        <f t="shared" si="531"/>
        <v>0</v>
      </c>
      <c r="KUP221" s="383">
        <f t="shared" si="531"/>
        <v>0</v>
      </c>
      <c r="KUQ221" s="383">
        <f t="shared" si="531"/>
        <v>0</v>
      </c>
      <c r="KUR221" s="383">
        <f t="shared" si="531"/>
        <v>0</v>
      </c>
      <c r="KUS221" s="383">
        <f t="shared" si="531"/>
        <v>0</v>
      </c>
      <c r="KUT221" s="383">
        <f t="shared" si="531"/>
        <v>0</v>
      </c>
      <c r="KUU221" s="383">
        <f t="shared" ref="KUU221:KXF221" si="532">KUU48+KUU91+KUU135+KUU178</f>
        <v>0</v>
      </c>
      <c r="KUV221" s="383">
        <f t="shared" si="532"/>
        <v>0</v>
      </c>
      <c r="KUW221" s="383">
        <f t="shared" si="532"/>
        <v>0</v>
      </c>
      <c r="KUX221" s="383">
        <f t="shared" si="532"/>
        <v>0</v>
      </c>
      <c r="KUY221" s="383">
        <f t="shared" si="532"/>
        <v>0</v>
      </c>
      <c r="KUZ221" s="383">
        <f t="shared" si="532"/>
        <v>0</v>
      </c>
      <c r="KVA221" s="383">
        <f t="shared" si="532"/>
        <v>0</v>
      </c>
      <c r="KVB221" s="383">
        <f t="shared" si="532"/>
        <v>0</v>
      </c>
      <c r="KVC221" s="383">
        <f t="shared" si="532"/>
        <v>0</v>
      </c>
      <c r="KVD221" s="383">
        <f t="shared" si="532"/>
        <v>0</v>
      </c>
      <c r="KVE221" s="383">
        <f t="shared" si="532"/>
        <v>0</v>
      </c>
      <c r="KVF221" s="383">
        <f t="shared" si="532"/>
        <v>0</v>
      </c>
      <c r="KVG221" s="383">
        <f t="shared" si="532"/>
        <v>0</v>
      </c>
      <c r="KVH221" s="383">
        <f t="shared" si="532"/>
        <v>0</v>
      </c>
      <c r="KVI221" s="383">
        <f t="shared" si="532"/>
        <v>0</v>
      </c>
      <c r="KVJ221" s="383">
        <f t="shared" si="532"/>
        <v>0</v>
      </c>
      <c r="KVK221" s="383">
        <f t="shared" si="532"/>
        <v>0</v>
      </c>
      <c r="KVL221" s="383">
        <f t="shared" si="532"/>
        <v>0</v>
      </c>
      <c r="KVM221" s="383">
        <f t="shared" si="532"/>
        <v>0</v>
      </c>
      <c r="KVN221" s="383">
        <f t="shared" si="532"/>
        <v>0</v>
      </c>
      <c r="KVO221" s="383">
        <f t="shared" si="532"/>
        <v>0</v>
      </c>
      <c r="KVP221" s="383">
        <f t="shared" si="532"/>
        <v>0</v>
      </c>
      <c r="KVQ221" s="383">
        <f t="shared" si="532"/>
        <v>0</v>
      </c>
      <c r="KVR221" s="383">
        <f t="shared" si="532"/>
        <v>0</v>
      </c>
      <c r="KVS221" s="383">
        <f t="shared" si="532"/>
        <v>0</v>
      </c>
      <c r="KVT221" s="383">
        <f t="shared" si="532"/>
        <v>0</v>
      </c>
      <c r="KVU221" s="383">
        <f t="shared" si="532"/>
        <v>0</v>
      </c>
      <c r="KVV221" s="383">
        <f t="shared" si="532"/>
        <v>0</v>
      </c>
      <c r="KVW221" s="383">
        <f t="shared" si="532"/>
        <v>0</v>
      </c>
      <c r="KVX221" s="383">
        <f t="shared" si="532"/>
        <v>0</v>
      </c>
      <c r="KVY221" s="383">
        <f t="shared" si="532"/>
        <v>0</v>
      </c>
      <c r="KVZ221" s="383">
        <f t="shared" si="532"/>
        <v>0</v>
      </c>
      <c r="KWA221" s="383">
        <f t="shared" si="532"/>
        <v>0</v>
      </c>
      <c r="KWB221" s="383">
        <f t="shared" si="532"/>
        <v>0</v>
      </c>
      <c r="KWC221" s="383">
        <f t="shared" si="532"/>
        <v>0</v>
      </c>
      <c r="KWD221" s="383">
        <f t="shared" si="532"/>
        <v>0</v>
      </c>
      <c r="KWE221" s="383">
        <f t="shared" si="532"/>
        <v>0</v>
      </c>
      <c r="KWF221" s="383">
        <f t="shared" si="532"/>
        <v>0</v>
      </c>
      <c r="KWG221" s="383">
        <f t="shared" si="532"/>
        <v>0</v>
      </c>
      <c r="KWH221" s="383">
        <f t="shared" si="532"/>
        <v>0</v>
      </c>
      <c r="KWI221" s="383">
        <f t="shared" si="532"/>
        <v>0</v>
      </c>
      <c r="KWJ221" s="383">
        <f t="shared" si="532"/>
        <v>0</v>
      </c>
      <c r="KWK221" s="383">
        <f t="shared" si="532"/>
        <v>0</v>
      </c>
      <c r="KWL221" s="383">
        <f t="shared" si="532"/>
        <v>0</v>
      </c>
      <c r="KWM221" s="383">
        <f t="shared" si="532"/>
        <v>0</v>
      </c>
      <c r="KWN221" s="383">
        <f t="shared" si="532"/>
        <v>0</v>
      </c>
      <c r="KWO221" s="383">
        <f t="shared" si="532"/>
        <v>0</v>
      </c>
      <c r="KWP221" s="383">
        <f t="shared" si="532"/>
        <v>0</v>
      </c>
      <c r="KWQ221" s="383">
        <f t="shared" si="532"/>
        <v>0</v>
      </c>
      <c r="KWR221" s="383">
        <f t="shared" si="532"/>
        <v>0</v>
      </c>
      <c r="KWS221" s="383">
        <f t="shared" si="532"/>
        <v>0</v>
      </c>
      <c r="KWT221" s="383">
        <f t="shared" si="532"/>
        <v>0</v>
      </c>
      <c r="KWU221" s="383">
        <f t="shared" si="532"/>
        <v>0</v>
      </c>
      <c r="KWV221" s="383">
        <f t="shared" si="532"/>
        <v>0</v>
      </c>
      <c r="KWW221" s="383">
        <f t="shared" si="532"/>
        <v>0</v>
      </c>
      <c r="KWX221" s="383">
        <f t="shared" si="532"/>
        <v>0</v>
      </c>
      <c r="KWY221" s="383">
        <f t="shared" si="532"/>
        <v>0</v>
      </c>
      <c r="KWZ221" s="383">
        <f t="shared" si="532"/>
        <v>0</v>
      </c>
      <c r="KXA221" s="383">
        <f t="shared" si="532"/>
        <v>0</v>
      </c>
      <c r="KXB221" s="383">
        <f t="shared" si="532"/>
        <v>0</v>
      </c>
      <c r="KXC221" s="383">
        <f t="shared" si="532"/>
        <v>0</v>
      </c>
      <c r="KXD221" s="383">
        <f t="shared" si="532"/>
        <v>0</v>
      </c>
      <c r="KXE221" s="383">
        <f t="shared" si="532"/>
        <v>0</v>
      </c>
      <c r="KXF221" s="383">
        <f t="shared" si="532"/>
        <v>0</v>
      </c>
      <c r="KXG221" s="383">
        <f t="shared" ref="KXG221:KZR221" si="533">KXG48+KXG91+KXG135+KXG178</f>
        <v>0</v>
      </c>
      <c r="KXH221" s="383">
        <f t="shared" si="533"/>
        <v>0</v>
      </c>
      <c r="KXI221" s="383">
        <f t="shared" si="533"/>
        <v>0</v>
      </c>
      <c r="KXJ221" s="383">
        <f t="shared" si="533"/>
        <v>0</v>
      </c>
      <c r="KXK221" s="383">
        <f t="shared" si="533"/>
        <v>0</v>
      </c>
      <c r="KXL221" s="383">
        <f t="shared" si="533"/>
        <v>0</v>
      </c>
      <c r="KXM221" s="383">
        <f t="shared" si="533"/>
        <v>0</v>
      </c>
      <c r="KXN221" s="383">
        <f t="shared" si="533"/>
        <v>0</v>
      </c>
      <c r="KXO221" s="383">
        <f t="shared" si="533"/>
        <v>0</v>
      </c>
      <c r="KXP221" s="383">
        <f t="shared" si="533"/>
        <v>0</v>
      </c>
      <c r="KXQ221" s="383">
        <f t="shared" si="533"/>
        <v>0</v>
      </c>
      <c r="KXR221" s="383">
        <f t="shared" si="533"/>
        <v>0</v>
      </c>
      <c r="KXS221" s="383">
        <f t="shared" si="533"/>
        <v>0</v>
      </c>
      <c r="KXT221" s="383">
        <f t="shared" si="533"/>
        <v>0</v>
      </c>
      <c r="KXU221" s="383">
        <f t="shared" si="533"/>
        <v>0</v>
      </c>
      <c r="KXV221" s="383">
        <f t="shared" si="533"/>
        <v>0</v>
      </c>
      <c r="KXW221" s="383">
        <f t="shared" si="533"/>
        <v>0</v>
      </c>
      <c r="KXX221" s="383">
        <f t="shared" si="533"/>
        <v>0</v>
      </c>
      <c r="KXY221" s="383">
        <f t="shared" si="533"/>
        <v>0</v>
      </c>
      <c r="KXZ221" s="383">
        <f t="shared" si="533"/>
        <v>0</v>
      </c>
      <c r="KYA221" s="383">
        <f t="shared" si="533"/>
        <v>0</v>
      </c>
      <c r="KYB221" s="383">
        <f t="shared" si="533"/>
        <v>0</v>
      </c>
      <c r="KYC221" s="383">
        <f t="shared" si="533"/>
        <v>0</v>
      </c>
      <c r="KYD221" s="383">
        <f t="shared" si="533"/>
        <v>0</v>
      </c>
      <c r="KYE221" s="383">
        <f t="shared" si="533"/>
        <v>0</v>
      </c>
      <c r="KYF221" s="383">
        <f t="shared" si="533"/>
        <v>0</v>
      </c>
      <c r="KYG221" s="383">
        <f t="shared" si="533"/>
        <v>0</v>
      </c>
      <c r="KYH221" s="383">
        <f t="shared" si="533"/>
        <v>0</v>
      </c>
      <c r="KYI221" s="383">
        <f t="shared" si="533"/>
        <v>0</v>
      </c>
      <c r="KYJ221" s="383">
        <f t="shared" si="533"/>
        <v>0</v>
      </c>
      <c r="KYK221" s="383">
        <f t="shared" si="533"/>
        <v>0</v>
      </c>
      <c r="KYL221" s="383">
        <f t="shared" si="533"/>
        <v>0</v>
      </c>
      <c r="KYM221" s="383">
        <f t="shared" si="533"/>
        <v>0</v>
      </c>
      <c r="KYN221" s="383">
        <f t="shared" si="533"/>
        <v>0</v>
      </c>
      <c r="KYO221" s="383">
        <f t="shared" si="533"/>
        <v>0</v>
      </c>
      <c r="KYP221" s="383">
        <f t="shared" si="533"/>
        <v>0</v>
      </c>
      <c r="KYQ221" s="383">
        <f t="shared" si="533"/>
        <v>0</v>
      </c>
      <c r="KYR221" s="383">
        <f t="shared" si="533"/>
        <v>0</v>
      </c>
      <c r="KYS221" s="383">
        <f t="shared" si="533"/>
        <v>0</v>
      </c>
      <c r="KYT221" s="383">
        <f t="shared" si="533"/>
        <v>0</v>
      </c>
      <c r="KYU221" s="383">
        <f t="shared" si="533"/>
        <v>0</v>
      </c>
      <c r="KYV221" s="383">
        <f t="shared" si="533"/>
        <v>0</v>
      </c>
      <c r="KYW221" s="383">
        <f t="shared" si="533"/>
        <v>0</v>
      </c>
      <c r="KYX221" s="383">
        <f t="shared" si="533"/>
        <v>0</v>
      </c>
      <c r="KYY221" s="383">
        <f t="shared" si="533"/>
        <v>0</v>
      </c>
      <c r="KYZ221" s="383">
        <f t="shared" si="533"/>
        <v>0</v>
      </c>
      <c r="KZA221" s="383">
        <f t="shared" si="533"/>
        <v>0</v>
      </c>
      <c r="KZB221" s="383">
        <f t="shared" si="533"/>
        <v>0</v>
      </c>
      <c r="KZC221" s="383">
        <f t="shared" si="533"/>
        <v>0</v>
      </c>
      <c r="KZD221" s="383">
        <f t="shared" si="533"/>
        <v>0</v>
      </c>
      <c r="KZE221" s="383">
        <f t="shared" si="533"/>
        <v>0</v>
      </c>
      <c r="KZF221" s="383">
        <f t="shared" si="533"/>
        <v>0</v>
      </c>
      <c r="KZG221" s="383">
        <f t="shared" si="533"/>
        <v>0</v>
      </c>
      <c r="KZH221" s="383">
        <f t="shared" si="533"/>
        <v>0</v>
      </c>
      <c r="KZI221" s="383">
        <f t="shared" si="533"/>
        <v>0</v>
      </c>
      <c r="KZJ221" s="383">
        <f t="shared" si="533"/>
        <v>0</v>
      </c>
      <c r="KZK221" s="383">
        <f t="shared" si="533"/>
        <v>0</v>
      </c>
      <c r="KZL221" s="383">
        <f t="shared" si="533"/>
        <v>0</v>
      </c>
      <c r="KZM221" s="383">
        <f t="shared" si="533"/>
        <v>0</v>
      </c>
      <c r="KZN221" s="383">
        <f t="shared" si="533"/>
        <v>0</v>
      </c>
      <c r="KZO221" s="383">
        <f t="shared" si="533"/>
        <v>0</v>
      </c>
      <c r="KZP221" s="383">
        <f t="shared" si="533"/>
        <v>0</v>
      </c>
      <c r="KZQ221" s="383">
        <f t="shared" si="533"/>
        <v>0</v>
      </c>
      <c r="KZR221" s="383">
        <f t="shared" si="533"/>
        <v>0</v>
      </c>
      <c r="KZS221" s="383">
        <f t="shared" ref="KZS221:LCD221" si="534">KZS48+KZS91+KZS135+KZS178</f>
        <v>0</v>
      </c>
      <c r="KZT221" s="383">
        <f t="shared" si="534"/>
        <v>0</v>
      </c>
      <c r="KZU221" s="383">
        <f t="shared" si="534"/>
        <v>0</v>
      </c>
      <c r="KZV221" s="383">
        <f t="shared" si="534"/>
        <v>0</v>
      </c>
      <c r="KZW221" s="383">
        <f t="shared" si="534"/>
        <v>0</v>
      </c>
      <c r="KZX221" s="383">
        <f t="shared" si="534"/>
        <v>0</v>
      </c>
      <c r="KZY221" s="383">
        <f t="shared" si="534"/>
        <v>0</v>
      </c>
      <c r="KZZ221" s="383">
        <f t="shared" si="534"/>
        <v>0</v>
      </c>
      <c r="LAA221" s="383">
        <f t="shared" si="534"/>
        <v>0</v>
      </c>
      <c r="LAB221" s="383">
        <f t="shared" si="534"/>
        <v>0</v>
      </c>
      <c r="LAC221" s="383">
        <f t="shared" si="534"/>
        <v>0</v>
      </c>
      <c r="LAD221" s="383">
        <f t="shared" si="534"/>
        <v>0</v>
      </c>
      <c r="LAE221" s="383">
        <f t="shared" si="534"/>
        <v>0</v>
      </c>
      <c r="LAF221" s="383">
        <f t="shared" si="534"/>
        <v>0</v>
      </c>
      <c r="LAG221" s="383">
        <f t="shared" si="534"/>
        <v>0</v>
      </c>
      <c r="LAH221" s="383">
        <f t="shared" si="534"/>
        <v>0</v>
      </c>
      <c r="LAI221" s="383">
        <f t="shared" si="534"/>
        <v>0</v>
      </c>
      <c r="LAJ221" s="383">
        <f t="shared" si="534"/>
        <v>0</v>
      </c>
      <c r="LAK221" s="383">
        <f t="shared" si="534"/>
        <v>0</v>
      </c>
      <c r="LAL221" s="383">
        <f t="shared" si="534"/>
        <v>0</v>
      </c>
      <c r="LAM221" s="383">
        <f t="shared" si="534"/>
        <v>0</v>
      </c>
      <c r="LAN221" s="383">
        <f t="shared" si="534"/>
        <v>0</v>
      </c>
      <c r="LAO221" s="383">
        <f t="shared" si="534"/>
        <v>0</v>
      </c>
      <c r="LAP221" s="383">
        <f t="shared" si="534"/>
        <v>0</v>
      </c>
      <c r="LAQ221" s="383">
        <f t="shared" si="534"/>
        <v>0</v>
      </c>
      <c r="LAR221" s="383">
        <f t="shared" si="534"/>
        <v>0</v>
      </c>
      <c r="LAS221" s="383">
        <f t="shared" si="534"/>
        <v>0</v>
      </c>
      <c r="LAT221" s="383">
        <f t="shared" si="534"/>
        <v>0</v>
      </c>
      <c r="LAU221" s="383">
        <f t="shared" si="534"/>
        <v>0</v>
      </c>
      <c r="LAV221" s="383">
        <f t="shared" si="534"/>
        <v>0</v>
      </c>
      <c r="LAW221" s="383">
        <f t="shared" si="534"/>
        <v>0</v>
      </c>
      <c r="LAX221" s="383">
        <f t="shared" si="534"/>
        <v>0</v>
      </c>
      <c r="LAY221" s="383">
        <f t="shared" si="534"/>
        <v>0</v>
      </c>
      <c r="LAZ221" s="383">
        <f t="shared" si="534"/>
        <v>0</v>
      </c>
      <c r="LBA221" s="383">
        <f t="shared" si="534"/>
        <v>0</v>
      </c>
      <c r="LBB221" s="383">
        <f t="shared" si="534"/>
        <v>0</v>
      </c>
      <c r="LBC221" s="383">
        <f t="shared" si="534"/>
        <v>0</v>
      </c>
      <c r="LBD221" s="383">
        <f t="shared" si="534"/>
        <v>0</v>
      </c>
      <c r="LBE221" s="383">
        <f t="shared" si="534"/>
        <v>0</v>
      </c>
      <c r="LBF221" s="383">
        <f t="shared" si="534"/>
        <v>0</v>
      </c>
      <c r="LBG221" s="383">
        <f t="shared" si="534"/>
        <v>0</v>
      </c>
      <c r="LBH221" s="383">
        <f t="shared" si="534"/>
        <v>0</v>
      </c>
      <c r="LBI221" s="383">
        <f t="shared" si="534"/>
        <v>0</v>
      </c>
      <c r="LBJ221" s="383">
        <f t="shared" si="534"/>
        <v>0</v>
      </c>
      <c r="LBK221" s="383">
        <f t="shared" si="534"/>
        <v>0</v>
      </c>
      <c r="LBL221" s="383">
        <f t="shared" si="534"/>
        <v>0</v>
      </c>
      <c r="LBM221" s="383">
        <f t="shared" si="534"/>
        <v>0</v>
      </c>
      <c r="LBN221" s="383">
        <f t="shared" si="534"/>
        <v>0</v>
      </c>
      <c r="LBO221" s="383">
        <f t="shared" si="534"/>
        <v>0</v>
      </c>
      <c r="LBP221" s="383">
        <f t="shared" si="534"/>
        <v>0</v>
      </c>
      <c r="LBQ221" s="383">
        <f t="shared" si="534"/>
        <v>0</v>
      </c>
      <c r="LBR221" s="383">
        <f t="shared" si="534"/>
        <v>0</v>
      </c>
      <c r="LBS221" s="383">
        <f t="shared" si="534"/>
        <v>0</v>
      </c>
      <c r="LBT221" s="383">
        <f t="shared" si="534"/>
        <v>0</v>
      </c>
      <c r="LBU221" s="383">
        <f t="shared" si="534"/>
        <v>0</v>
      </c>
      <c r="LBV221" s="383">
        <f t="shared" si="534"/>
        <v>0</v>
      </c>
      <c r="LBW221" s="383">
        <f t="shared" si="534"/>
        <v>0</v>
      </c>
      <c r="LBX221" s="383">
        <f t="shared" si="534"/>
        <v>0</v>
      </c>
      <c r="LBY221" s="383">
        <f t="shared" si="534"/>
        <v>0</v>
      </c>
      <c r="LBZ221" s="383">
        <f t="shared" si="534"/>
        <v>0</v>
      </c>
      <c r="LCA221" s="383">
        <f t="shared" si="534"/>
        <v>0</v>
      </c>
      <c r="LCB221" s="383">
        <f t="shared" si="534"/>
        <v>0</v>
      </c>
      <c r="LCC221" s="383">
        <f t="shared" si="534"/>
        <v>0</v>
      </c>
      <c r="LCD221" s="383">
        <f t="shared" si="534"/>
        <v>0</v>
      </c>
      <c r="LCE221" s="383">
        <f t="shared" ref="LCE221:LEP221" si="535">LCE48+LCE91+LCE135+LCE178</f>
        <v>0</v>
      </c>
      <c r="LCF221" s="383">
        <f t="shared" si="535"/>
        <v>0</v>
      </c>
      <c r="LCG221" s="383">
        <f t="shared" si="535"/>
        <v>0</v>
      </c>
      <c r="LCH221" s="383">
        <f t="shared" si="535"/>
        <v>0</v>
      </c>
      <c r="LCI221" s="383">
        <f t="shared" si="535"/>
        <v>0</v>
      </c>
      <c r="LCJ221" s="383">
        <f t="shared" si="535"/>
        <v>0</v>
      </c>
      <c r="LCK221" s="383">
        <f t="shared" si="535"/>
        <v>0</v>
      </c>
      <c r="LCL221" s="383">
        <f t="shared" si="535"/>
        <v>0</v>
      </c>
      <c r="LCM221" s="383">
        <f t="shared" si="535"/>
        <v>0</v>
      </c>
      <c r="LCN221" s="383">
        <f t="shared" si="535"/>
        <v>0</v>
      </c>
      <c r="LCO221" s="383">
        <f t="shared" si="535"/>
        <v>0</v>
      </c>
      <c r="LCP221" s="383">
        <f t="shared" si="535"/>
        <v>0</v>
      </c>
      <c r="LCQ221" s="383">
        <f t="shared" si="535"/>
        <v>0</v>
      </c>
      <c r="LCR221" s="383">
        <f t="shared" si="535"/>
        <v>0</v>
      </c>
      <c r="LCS221" s="383">
        <f t="shared" si="535"/>
        <v>0</v>
      </c>
      <c r="LCT221" s="383">
        <f t="shared" si="535"/>
        <v>0</v>
      </c>
      <c r="LCU221" s="383">
        <f t="shared" si="535"/>
        <v>0</v>
      </c>
      <c r="LCV221" s="383">
        <f t="shared" si="535"/>
        <v>0</v>
      </c>
      <c r="LCW221" s="383">
        <f t="shared" si="535"/>
        <v>0</v>
      </c>
      <c r="LCX221" s="383">
        <f t="shared" si="535"/>
        <v>0</v>
      </c>
      <c r="LCY221" s="383">
        <f t="shared" si="535"/>
        <v>0</v>
      </c>
      <c r="LCZ221" s="383">
        <f t="shared" si="535"/>
        <v>0</v>
      </c>
      <c r="LDA221" s="383">
        <f t="shared" si="535"/>
        <v>0</v>
      </c>
      <c r="LDB221" s="383">
        <f t="shared" si="535"/>
        <v>0</v>
      </c>
      <c r="LDC221" s="383">
        <f t="shared" si="535"/>
        <v>0</v>
      </c>
      <c r="LDD221" s="383">
        <f t="shared" si="535"/>
        <v>0</v>
      </c>
      <c r="LDE221" s="383">
        <f t="shared" si="535"/>
        <v>0</v>
      </c>
      <c r="LDF221" s="383">
        <f t="shared" si="535"/>
        <v>0</v>
      </c>
      <c r="LDG221" s="383">
        <f t="shared" si="535"/>
        <v>0</v>
      </c>
      <c r="LDH221" s="383">
        <f t="shared" si="535"/>
        <v>0</v>
      </c>
      <c r="LDI221" s="383">
        <f t="shared" si="535"/>
        <v>0</v>
      </c>
      <c r="LDJ221" s="383">
        <f t="shared" si="535"/>
        <v>0</v>
      </c>
      <c r="LDK221" s="383">
        <f t="shared" si="535"/>
        <v>0</v>
      </c>
      <c r="LDL221" s="383">
        <f t="shared" si="535"/>
        <v>0</v>
      </c>
      <c r="LDM221" s="383">
        <f t="shared" si="535"/>
        <v>0</v>
      </c>
      <c r="LDN221" s="383">
        <f t="shared" si="535"/>
        <v>0</v>
      </c>
      <c r="LDO221" s="383">
        <f t="shared" si="535"/>
        <v>0</v>
      </c>
      <c r="LDP221" s="383">
        <f t="shared" si="535"/>
        <v>0</v>
      </c>
      <c r="LDQ221" s="383">
        <f t="shared" si="535"/>
        <v>0</v>
      </c>
      <c r="LDR221" s="383">
        <f t="shared" si="535"/>
        <v>0</v>
      </c>
      <c r="LDS221" s="383">
        <f t="shared" si="535"/>
        <v>0</v>
      </c>
      <c r="LDT221" s="383">
        <f t="shared" si="535"/>
        <v>0</v>
      </c>
      <c r="LDU221" s="383">
        <f t="shared" si="535"/>
        <v>0</v>
      </c>
      <c r="LDV221" s="383">
        <f t="shared" si="535"/>
        <v>0</v>
      </c>
      <c r="LDW221" s="383">
        <f t="shared" si="535"/>
        <v>0</v>
      </c>
      <c r="LDX221" s="383">
        <f t="shared" si="535"/>
        <v>0</v>
      </c>
      <c r="LDY221" s="383">
        <f t="shared" si="535"/>
        <v>0</v>
      </c>
      <c r="LDZ221" s="383">
        <f t="shared" si="535"/>
        <v>0</v>
      </c>
      <c r="LEA221" s="383">
        <f t="shared" si="535"/>
        <v>0</v>
      </c>
      <c r="LEB221" s="383">
        <f t="shared" si="535"/>
        <v>0</v>
      </c>
      <c r="LEC221" s="383">
        <f t="shared" si="535"/>
        <v>0</v>
      </c>
      <c r="LED221" s="383">
        <f t="shared" si="535"/>
        <v>0</v>
      </c>
      <c r="LEE221" s="383">
        <f t="shared" si="535"/>
        <v>0</v>
      </c>
      <c r="LEF221" s="383">
        <f t="shared" si="535"/>
        <v>0</v>
      </c>
      <c r="LEG221" s="383">
        <f t="shared" si="535"/>
        <v>0</v>
      </c>
      <c r="LEH221" s="383">
        <f t="shared" si="535"/>
        <v>0</v>
      </c>
      <c r="LEI221" s="383">
        <f t="shared" si="535"/>
        <v>0</v>
      </c>
      <c r="LEJ221" s="383">
        <f t="shared" si="535"/>
        <v>0</v>
      </c>
      <c r="LEK221" s="383">
        <f t="shared" si="535"/>
        <v>0</v>
      </c>
      <c r="LEL221" s="383">
        <f t="shared" si="535"/>
        <v>0</v>
      </c>
      <c r="LEM221" s="383">
        <f t="shared" si="535"/>
        <v>0</v>
      </c>
      <c r="LEN221" s="383">
        <f t="shared" si="535"/>
        <v>0</v>
      </c>
      <c r="LEO221" s="383">
        <f t="shared" si="535"/>
        <v>0</v>
      </c>
      <c r="LEP221" s="383">
        <f t="shared" si="535"/>
        <v>0</v>
      </c>
      <c r="LEQ221" s="383">
        <f t="shared" ref="LEQ221:LHB221" si="536">LEQ48+LEQ91+LEQ135+LEQ178</f>
        <v>0</v>
      </c>
      <c r="LER221" s="383">
        <f t="shared" si="536"/>
        <v>0</v>
      </c>
      <c r="LES221" s="383">
        <f t="shared" si="536"/>
        <v>0</v>
      </c>
      <c r="LET221" s="383">
        <f t="shared" si="536"/>
        <v>0</v>
      </c>
      <c r="LEU221" s="383">
        <f t="shared" si="536"/>
        <v>0</v>
      </c>
      <c r="LEV221" s="383">
        <f t="shared" si="536"/>
        <v>0</v>
      </c>
      <c r="LEW221" s="383">
        <f t="shared" si="536"/>
        <v>0</v>
      </c>
      <c r="LEX221" s="383">
        <f t="shared" si="536"/>
        <v>0</v>
      </c>
      <c r="LEY221" s="383">
        <f t="shared" si="536"/>
        <v>0</v>
      </c>
      <c r="LEZ221" s="383">
        <f t="shared" si="536"/>
        <v>0</v>
      </c>
      <c r="LFA221" s="383">
        <f t="shared" si="536"/>
        <v>0</v>
      </c>
      <c r="LFB221" s="383">
        <f t="shared" si="536"/>
        <v>0</v>
      </c>
      <c r="LFC221" s="383">
        <f t="shared" si="536"/>
        <v>0</v>
      </c>
      <c r="LFD221" s="383">
        <f t="shared" si="536"/>
        <v>0</v>
      </c>
      <c r="LFE221" s="383">
        <f t="shared" si="536"/>
        <v>0</v>
      </c>
      <c r="LFF221" s="383">
        <f t="shared" si="536"/>
        <v>0</v>
      </c>
      <c r="LFG221" s="383">
        <f t="shared" si="536"/>
        <v>0</v>
      </c>
      <c r="LFH221" s="383">
        <f t="shared" si="536"/>
        <v>0</v>
      </c>
      <c r="LFI221" s="383">
        <f t="shared" si="536"/>
        <v>0</v>
      </c>
      <c r="LFJ221" s="383">
        <f t="shared" si="536"/>
        <v>0</v>
      </c>
      <c r="LFK221" s="383">
        <f t="shared" si="536"/>
        <v>0</v>
      </c>
      <c r="LFL221" s="383">
        <f t="shared" si="536"/>
        <v>0</v>
      </c>
      <c r="LFM221" s="383">
        <f t="shared" si="536"/>
        <v>0</v>
      </c>
      <c r="LFN221" s="383">
        <f t="shared" si="536"/>
        <v>0</v>
      </c>
      <c r="LFO221" s="383">
        <f t="shared" si="536"/>
        <v>0</v>
      </c>
      <c r="LFP221" s="383">
        <f t="shared" si="536"/>
        <v>0</v>
      </c>
      <c r="LFQ221" s="383">
        <f t="shared" si="536"/>
        <v>0</v>
      </c>
      <c r="LFR221" s="383">
        <f t="shared" si="536"/>
        <v>0</v>
      </c>
      <c r="LFS221" s="383">
        <f t="shared" si="536"/>
        <v>0</v>
      </c>
      <c r="LFT221" s="383">
        <f t="shared" si="536"/>
        <v>0</v>
      </c>
      <c r="LFU221" s="383">
        <f t="shared" si="536"/>
        <v>0</v>
      </c>
      <c r="LFV221" s="383">
        <f t="shared" si="536"/>
        <v>0</v>
      </c>
      <c r="LFW221" s="383">
        <f t="shared" si="536"/>
        <v>0</v>
      </c>
      <c r="LFX221" s="383">
        <f t="shared" si="536"/>
        <v>0</v>
      </c>
      <c r="LFY221" s="383">
        <f t="shared" si="536"/>
        <v>0</v>
      </c>
      <c r="LFZ221" s="383">
        <f t="shared" si="536"/>
        <v>0</v>
      </c>
      <c r="LGA221" s="383">
        <f t="shared" si="536"/>
        <v>0</v>
      </c>
      <c r="LGB221" s="383">
        <f t="shared" si="536"/>
        <v>0</v>
      </c>
      <c r="LGC221" s="383">
        <f t="shared" si="536"/>
        <v>0</v>
      </c>
      <c r="LGD221" s="383">
        <f t="shared" si="536"/>
        <v>0</v>
      </c>
      <c r="LGE221" s="383">
        <f t="shared" si="536"/>
        <v>0</v>
      </c>
      <c r="LGF221" s="383">
        <f t="shared" si="536"/>
        <v>0</v>
      </c>
      <c r="LGG221" s="383">
        <f t="shared" si="536"/>
        <v>0</v>
      </c>
      <c r="LGH221" s="383">
        <f t="shared" si="536"/>
        <v>0</v>
      </c>
      <c r="LGI221" s="383">
        <f t="shared" si="536"/>
        <v>0</v>
      </c>
      <c r="LGJ221" s="383">
        <f t="shared" si="536"/>
        <v>0</v>
      </c>
      <c r="LGK221" s="383">
        <f t="shared" si="536"/>
        <v>0</v>
      </c>
      <c r="LGL221" s="383">
        <f t="shared" si="536"/>
        <v>0</v>
      </c>
      <c r="LGM221" s="383">
        <f t="shared" si="536"/>
        <v>0</v>
      </c>
      <c r="LGN221" s="383">
        <f t="shared" si="536"/>
        <v>0</v>
      </c>
      <c r="LGO221" s="383">
        <f t="shared" si="536"/>
        <v>0</v>
      </c>
      <c r="LGP221" s="383">
        <f t="shared" si="536"/>
        <v>0</v>
      </c>
      <c r="LGQ221" s="383">
        <f t="shared" si="536"/>
        <v>0</v>
      </c>
      <c r="LGR221" s="383">
        <f t="shared" si="536"/>
        <v>0</v>
      </c>
      <c r="LGS221" s="383">
        <f t="shared" si="536"/>
        <v>0</v>
      </c>
      <c r="LGT221" s="383">
        <f t="shared" si="536"/>
        <v>0</v>
      </c>
      <c r="LGU221" s="383">
        <f t="shared" si="536"/>
        <v>0</v>
      </c>
      <c r="LGV221" s="383">
        <f t="shared" si="536"/>
        <v>0</v>
      </c>
      <c r="LGW221" s="383">
        <f t="shared" si="536"/>
        <v>0</v>
      </c>
      <c r="LGX221" s="383">
        <f t="shared" si="536"/>
        <v>0</v>
      </c>
      <c r="LGY221" s="383">
        <f t="shared" si="536"/>
        <v>0</v>
      </c>
      <c r="LGZ221" s="383">
        <f t="shared" si="536"/>
        <v>0</v>
      </c>
      <c r="LHA221" s="383">
        <f t="shared" si="536"/>
        <v>0</v>
      </c>
      <c r="LHB221" s="383">
        <f t="shared" si="536"/>
        <v>0</v>
      </c>
      <c r="LHC221" s="383">
        <f t="shared" ref="LHC221:LJN221" si="537">LHC48+LHC91+LHC135+LHC178</f>
        <v>0</v>
      </c>
      <c r="LHD221" s="383">
        <f t="shared" si="537"/>
        <v>0</v>
      </c>
      <c r="LHE221" s="383">
        <f t="shared" si="537"/>
        <v>0</v>
      </c>
      <c r="LHF221" s="383">
        <f t="shared" si="537"/>
        <v>0</v>
      </c>
      <c r="LHG221" s="383">
        <f t="shared" si="537"/>
        <v>0</v>
      </c>
      <c r="LHH221" s="383">
        <f t="shared" si="537"/>
        <v>0</v>
      </c>
      <c r="LHI221" s="383">
        <f t="shared" si="537"/>
        <v>0</v>
      </c>
      <c r="LHJ221" s="383">
        <f t="shared" si="537"/>
        <v>0</v>
      </c>
      <c r="LHK221" s="383">
        <f t="shared" si="537"/>
        <v>0</v>
      </c>
      <c r="LHL221" s="383">
        <f t="shared" si="537"/>
        <v>0</v>
      </c>
      <c r="LHM221" s="383">
        <f t="shared" si="537"/>
        <v>0</v>
      </c>
      <c r="LHN221" s="383">
        <f t="shared" si="537"/>
        <v>0</v>
      </c>
      <c r="LHO221" s="383">
        <f t="shared" si="537"/>
        <v>0</v>
      </c>
      <c r="LHP221" s="383">
        <f t="shared" si="537"/>
        <v>0</v>
      </c>
      <c r="LHQ221" s="383">
        <f t="shared" si="537"/>
        <v>0</v>
      </c>
      <c r="LHR221" s="383">
        <f t="shared" si="537"/>
        <v>0</v>
      </c>
      <c r="LHS221" s="383">
        <f t="shared" si="537"/>
        <v>0</v>
      </c>
      <c r="LHT221" s="383">
        <f t="shared" si="537"/>
        <v>0</v>
      </c>
      <c r="LHU221" s="383">
        <f t="shared" si="537"/>
        <v>0</v>
      </c>
      <c r="LHV221" s="383">
        <f t="shared" si="537"/>
        <v>0</v>
      </c>
      <c r="LHW221" s="383">
        <f t="shared" si="537"/>
        <v>0</v>
      </c>
      <c r="LHX221" s="383">
        <f t="shared" si="537"/>
        <v>0</v>
      </c>
      <c r="LHY221" s="383">
        <f t="shared" si="537"/>
        <v>0</v>
      </c>
      <c r="LHZ221" s="383">
        <f t="shared" si="537"/>
        <v>0</v>
      </c>
      <c r="LIA221" s="383">
        <f t="shared" si="537"/>
        <v>0</v>
      </c>
      <c r="LIB221" s="383">
        <f t="shared" si="537"/>
        <v>0</v>
      </c>
      <c r="LIC221" s="383">
        <f t="shared" si="537"/>
        <v>0</v>
      </c>
      <c r="LID221" s="383">
        <f t="shared" si="537"/>
        <v>0</v>
      </c>
      <c r="LIE221" s="383">
        <f t="shared" si="537"/>
        <v>0</v>
      </c>
      <c r="LIF221" s="383">
        <f t="shared" si="537"/>
        <v>0</v>
      </c>
      <c r="LIG221" s="383">
        <f t="shared" si="537"/>
        <v>0</v>
      </c>
      <c r="LIH221" s="383">
        <f t="shared" si="537"/>
        <v>0</v>
      </c>
      <c r="LII221" s="383">
        <f t="shared" si="537"/>
        <v>0</v>
      </c>
      <c r="LIJ221" s="383">
        <f t="shared" si="537"/>
        <v>0</v>
      </c>
      <c r="LIK221" s="383">
        <f t="shared" si="537"/>
        <v>0</v>
      </c>
      <c r="LIL221" s="383">
        <f t="shared" si="537"/>
        <v>0</v>
      </c>
      <c r="LIM221" s="383">
        <f t="shared" si="537"/>
        <v>0</v>
      </c>
      <c r="LIN221" s="383">
        <f t="shared" si="537"/>
        <v>0</v>
      </c>
      <c r="LIO221" s="383">
        <f t="shared" si="537"/>
        <v>0</v>
      </c>
      <c r="LIP221" s="383">
        <f t="shared" si="537"/>
        <v>0</v>
      </c>
      <c r="LIQ221" s="383">
        <f t="shared" si="537"/>
        <v>0</v>
      </c>
      <c r="LIR221" s="383">
        <f t="shared" si="537"/>
        <v>0</v>
      </c>
      <c r="LIS221" s="383">
        <f t="shared" si="537"/>
        <v>0</v>
      </c>
      <c r="LIT221" s="383">
        <f t="shared" si="537"/>
        <v>0</v>
      </c>
      <c r="LIU221" s="383">
        <f t="shared" si="537"/>
        <v>0</v>
      </c>
      <c r="LIV221" s="383">
        <f t="shared" si="537"/>
        <v>0</v>
      </c>
      <c r="LIW221" s="383">
        <f t="shared" si="537"/>
        <v>0</v>
      </c>
      <c r="LIX221" s="383">
        <f t="shared" si="537"/>
        <v>0</v>
      </c>
      <c r="LIY221" s="383">
        <f t="shared" si="537"/>
        <v>0</v>
      </c>
      <c r="LIZ221" s="383">
        <f t="shared" si="537"/>
        <v>0</v>
      </c>
      <c r="LJA221" s="383">
        <f t="shared" si="537"/>
        <v>0</v>
      </c>
      <c r="LJB221" s="383">
        <f t="shared" si="537"/>
        <v>0</v>
      </c>
      <c r="LJC221" s="383">
        <f t="shared" si="537"/>
        <v>0</v>
      </c>
      <c r="LJD221" s="383">
        <f t="shared" si="537"/>
        <v>0</v>
      </c>
      <c r="LJE221" s="383">
        <f t="shared" si="537"/>
        <v>0</v>
      </c>
      <c r="LJF221" s="383">
        <f t="shared" si="537"/>
        <v>0</v>
      </c>
      <c r="LJG221" s="383">
        <f t="shared" si="537"/>
        <v>0</v>
      </c>
      <c r="LJH221" s="383">
        <f t="shared" si="537"/>
        <v>0</v>
      </c>
      <c r="LJI221" s="383">
        <f t="shared" si="537"/>
        <v>0</v>
      </c>
      <c r="LJJ221" s="383">
        <f t="shared" si="537"/>
        <v>0</v>
      </c>
      <c r="LJK221" s="383">
        <f t="shared" si="537"/>
        <v>0</v>
      </c>
      <c r="LJL221" s="383">
        <f t="shared" si="537"/>
        <v>0</v>
      </c>
      <c r="LJM221" s="383">
        <f t="shared" si="537"/>
        <v>0</v>
      </c>
      <c r="LJN221" s="383">
        <f t="shared" si="537"/>
        <v>0</v>
      </c>
      <c r="LJO221" s="383">
        <f t="shared" ref="LJO221:LLZ221" si="538">LJO48+LJO91+LJO135+LJO178</f>
        <v>0</v>
      </c>
      <c r="LJP221" s="383">
        <f t="shared" si="538"/>
        <v>0</v>
      </c>
      <c r="LJQ221" s="383">
        <f t="shared" si="538"/>
        <v>0</v>
      </c>
      <c r="LJR221" s="383">
        <f t="shared" si="538"/>
        <v>0</v>
      </c>
      <c r="LJS221" s="383">
        <f t="shared" si="538"/>
        <v>0</v>
      </c>
      <c r="LJT221" s="383">
        <f t="shared" si="538"/>
        <v>0</v>
      </c>
      <c r="LJU221" s="383">
        <f t="shared" si="538"/>
        <v>0</v>
      </c>
      <c r="LJV221" s="383">
        <f t="shared" si="538"/>
        <v>0</v>
      </c>
      <c r="LJW221" s="383">
        <f t="shared" si="538"/>
        <v>0</v>
      </c>
      <c r="LJX221" s="383">
        <f t="shared" si="538"/>
        <v>0</v>
      </c>
      <c r="LJY221" s="383">
        <f t="shared" si="538"/>
        <v>0</v>
      </c>
      <c r="LJZ221" s="383">
        <f t="shared" si="538"/>
        <v>0</v>
      </c>
      <c r="LKA221" s="383">
        <f t="shared" si="538"/>
        <v>0</v>
      </c>
      <c r="LKB221" s="383">
        <f t="shared" si="538"/>
        <v>0</v>
      </c>
      <c r="LKC221" s="383">
        <f t="shared" si="538"/>
        <v>0</v>
      </c>
      <c r="LKD221" s="383">
        <f t="shared" si="538"/>
        <v>0</v>
      </c>
      <c r="LKE221" s="383">
        <f t="shared" si="538"/>
        <v>0</v>
      </c>
      <c r="LKF221" s="383">
        <f t="shared" si="538"/>
        <v>0</v>
      </c>
      <c r="LKG221" s="383">
        <f t="shared" si="538"/>
        <v>0</v>
      </c>
      <c r="LKH221" s="383">
        <f t="shared" si="538"/>
        <v>0</v>
      </c>
      <c r="LKI221" s="383">
        <f t="shared" si="538"/>
        <v>0</v>
      </c>
      <c r="LKJ221" s="383">
        <f t="shared" si="538"/>
        <v>0</v>
      </c>
      <c r="LKK221" s="383">
        <f t="shared" si="538"/>
        <v>0</v>
      </c>
      <c r="LKL221" s="383">
        <f t="shared" si="538"/>
        <v>0</v>
      </c>
      <c r="LKM221" s="383">
        <f t="shared" si="538"/>
        <v>0</v>
      </c>
      <c r="LKN221" s="383">
        <f t="shared" si="538"/>
        <v>0</v>
      </c>
      <c r="LKO221" s="383">
        <f t="shared" si="538"/>
        <v>0</v>
      </c>
      <c r="LKP221" s="383">
        <f t="shared" si="538"/>
        <v>0</v>
      </c>
      <c r="LKQ221" s="383">
        <f t="shared" si="538"/>
        <v>0</v>
      </c>
      <c r="LKR221" s="383">
        <f t="shared" si="538"/>
        <v>0</v>
      </c>
      <c r="LKS221" s="383">
        <f t="shared" si="538"/>
        <v>0</v>
      </c>
      <c r="LKT221" s="383">
        <f t="shared" si="538"/>
        <v>0</v>
      </c>
      <c r="LKU221" s="383">
        <f t="shared" si="538"/>
        <v>0</v>
      </c>
      <c r="LKV221" s="383">
        <f t="shared" si="538"/>
        <v>0</v>
      </c>
      <c r="LKW221" s="383">
        <f t="shared" si="538"/>
        <v>0</v>
      </c>
      <c r="LKX221" s="383">
        <f t="shared" si="538"/>
        <v>0</v>
      </c>
      <c r="LKY221" s="383">
        <f t="shared" si="538"/>
        <v>0</v>
      </c>
      <c r="LKZ221" s="383">
        <f t="shared" si="538"/>
        <v>0</v>
      </c>
      <c r="LLA221" s="383">
        <f t="shared" si="538"/>
        <v>0</v>
      </c>
      <c r="LLB221" s="383">
        <f t="shared" si="538"/>
        <v>0</v>
      </c>
      <c r="LLC221" s="383">
        <f t="shared" si="538"/>
        <v>0</v>
      </c>
      <c r="LLD221" s="383">
        <f t="shared" si="538"/>
        <v>0</v>
      </c>
      <c r="LLE221" s="383">
        <f t="shared" si="538"/>
        <v>0</v>
      </c>
      <c r="LLF221" s="383">
        <f t="shared" si="538"/>
        <v>0</v>
      </c>
      <c r="LLG221" s="383">
        <f t="shared" si="538"/>
        <v>0</v>
      </c>
      <c r="LLH221" s="383">
        <f t="shared" si="538"/>
        <v>0</v>
      </c>
      <c r="LLI221" s="383">
        <f t="shared" si="538"/>
        <v>0</v>
      </c>
      <c r="LLJ221" s="383">
        <f t="shared" si="538"/>
        <v>0</v>
      </c>
      <c r="LLK221" s="383">
        <f t="shared" si="538"/>
        <v>0</v>
      </c>
      <c r="LLL221" s="383">
        <f t="shared" si="538"/>
        <v>0</v>
      </c>
      <c r="LLM221" s="383">
        <f t="shared" si="538"/>
        <v>0</v>
      </c>
      <c r="LLN221" s="383">
        <f t="shared" si="538"/>
        <v>0</v>
      </c>
      <c r="LLO221" s="383">
        <f t="shared" si="538"/>
        <v>0</v>
      </c>
      <c r="LLP221" s="383">
        <f t="shared" si="538"/>
        <v>0</v>
      </c>
      <c r="LLQ221" s="383">
        <f t="shared" si="538"/>
        <v>0</v>
      </c>
      <c r="LLR221" s="383">
        <f t="shared" si="538"/>
        <v>0</v>
      </c>
      <c r="LLS221" s="383">
        <f t="shared" si="538"/>
        <v>0</v>
      </c>
      <c r="LLT221" s="383">
        <f t="shared" si="538"/>
        <v>0</v>
      </c>
      <c r="LLU221" s="383">
        <f t="shared" si="538"/>
        <v>0</v>
      </c>
      <c r="LLV221" s="383">
        <f t="shared" si="538"/>
        <v>0</v>
      </c>
      <c r="LLW221" s="383">
        <f t="shared" si="538"/>
        <v>0</v>
      </c>
      <c r="LLX221" s="383">
        <f t="shared" si="538"/>
        <v>0</v>
      </c>
      <c r="LLY221" s="383">
        <f t="shared" si="538"/>
        <v>0</v>
      </c>
      <c r="LLZ221" s="383">
        <f t="shared" si="538"/>
        <v>0</v>
      </c>
      <c r="LMA221" s="383">
        <f t="shared" ref="LMA221:LOL221" si="539">LMA48+LMA91+LMA135+LMA178</f>
        <v>0</v>
      </c>
      <c r="LMB221" s="383">
        <f t="shared" si="539"/>
        <v>0</v>
      </c>
      <c r="LMC221" s="383">
        <f t="shared" si="539"/>
        <v>0</v>
      </c>
      <c r="LMD221" s="383">
        <f t="shared" si="539"/>
        <v>0</v>
      </c>
      <c r="LME221" s="383">
        <f t="shared" si="539"/>
        <v>0</v>
      </c>
      <c r="LMF221" s="383">
        <f t="shared" si="539"/>
        <v>0</v>
      </c>
      <c r="LMG221" s="383">
        <f t="shared" si="539"/>
        <v>0</v>
      </c>
      <c r="LMH221" s="383">
        <f t="shared" si="539"/>
        <v>0</v>
      </c>
      <c r="LMI221" s="383">
        <f t="shared" si="539"/>
        <v>0</v>
      </c>
      <c r="LMJ221" s="383">
        <f t="shared" si="539"/>
        <v>0</v>
      </c>
      <c r="LMK221" s="383">
        <f t="shared" si="539"/>
        <v>0</v>
      </c>
      <c r="LML221" s="383">
        <f t="shared" si="539"/>
        <v>0</v>
      </c>
      <c r="LMM221" s="383">
        <f t="shared" si="539"/>
        <v>0</v>
      </c>
      <c r="LMN221" s="383">
        <f t="shared" si="539"/>
        <v>0</v>
      </c>
      <c r="LMO221" s="383">
        <f t="shared" si="539"/>
        <v>0</v>
      </c>
      <c r="LMP221" s="383">
        <f t="shared" si="539"/>
        <v>0</v>
      </c>
      <c r="LMQ221" s="383">
        <f t="shared" si="539"/>
        <v>0</v>
      </c>
      <c r="LMR221" s="383">
        <f t="shared" si="539"/>
        <v>0</v>
      </c>
      <c r="LMS221" s="383">
        <f t="shared" si="539"/>
        <v>0</v>
      </c>
      <c r="LMT221" s="383">
        <f t="shared" si="539"/>
        <v>0</v>
      </c>
      <c r="LMU221" s="383">
        <f t="shared" si="539"/>
        <v>0</v>
      </c>
      <c r="LMV221" s="383">
        <f t="shared" si="539"/>
        <v>0</v>
      </c>
      <c r="LMW221" s="383">
        <f t="shared" si="539"/>
        <v>0</v>
      </c>
      <c r="LMX221" s="383">
        <f t="shared" si="539"/>
        <v>0</v>
      </c>
      <c r="LMY221" s="383">
        <f t="shared" si="539"/>
        <v>0</v>
      </c>
      <c r="LMZ221" s="383">
        <f t="shared" si="539"/>
        <v>0</v>
      </c>
      <c r="LNA221" s="383">
        <f t="shared" si="539"/>
        <v>0</v>
      </c>
      <c r="LNB221" s="383">
        <f t="shared" si="539"/>
        <v>0</v>
      </c>
      <c r="LNC221" s="383">
        <f t="shared" si="539"/>
        <v>0</v>
      </c>
      <c r="LND221" s="383">
        <f t="shared" si="539"/>
        <v>0</v>
      </c>
      <c r="LNE221" s="383">
        <f t="shared" si="539"/>
        <v>0</v>
      </c>
      <c r="LNF221" s="383">
        <f t="shared" si="539"/>
        <v>0</v>
      </c>
      <c r="LNG221" s="383">
        <f t="shared" si="539"/>
        <v>0</v>
      </c>
      <c r="LNH221" s="383">
        <f t="shared" si="539"/>
        <v>0</v>
      </c>
      <c r="LNI221" s="383">
        <f t="shared" si="539"/>
        <v>0</v>
      </c>
      <c r="LNJ221" s="383">
        <f t="shared" si="539"/>
        <v>0</v>
      </c>
      <c r="LNK221" s="383">
        <f t="shared" si="539"/>
        <v>0</v>
      </c>
      <c r="LNL221" s="383">
        <f t="shared" si="539"/>
        <v>0</v>
      </c>
      <c r="LNM221" s="383">
        <f t="shared" si="539"/>
        <v>0</v>
      </c>
      <c r="LNN221" s="383">
        <f t="shared" si="539"/>
        <v>0</v>
      </c>
      <c r="LNO221" s="383">
        <f t="shared" si="539"/>
        <v>0</v>
      </c>
      <c r="LNP221" s="383">
        <f t="shared" si="539"/>
        <v>0</v>
      </c>
      <c r="LNQ221" s="383">
        <f t="shared" si="539"/>
        <v>0</v>
      </c>
      <c r="LNR221" s="383">
        <f t="shared" si="539"/>
        <v>0</v>
      </c>
      <c r="LNS221" s="383">
        <f t="shared" si="539"/>
        <v>0</v>
      </c>
      <c r="LNT221" s="383">
        <f t="shared" si="539"/>
        <v>0</v>
      </c>
      <c r="LNU221" s="383">
        <f t="shared" si="539"/>
        <v>0</v>
      </c>
      <c r="LNV221" s="383">
        <f t="shared" si="539"/>
        <v>0</v>
      </c>
      <c r="LNW221" s="383">
        <f t="shared" si="539"/>
        <v>0</v>
      </c>
      <c r="LNX221" s="383">
        <f t="shared" si="539"/>
        <v>0</v>
      </c>
      <c r="LNY221" s="383">
        <f t="shared" si="539"/>
        <v>0</v>
      </c>
      <c r="LNZ221" s="383">
        <f t="shared" si="539"/>
        <v>0</v>
      </c>
      <c r="LOA221" s="383">
        <f t="shared" si="539"/>
        <v>0</v>
      </c>
      <c r="LOB221" s="383">
        <f t="shared" si="539"/>
        <v>0</v>
      </c>
      <c r="LOC221" s="383">
        <f t="shared" si="539"/>
        <v>0</v>
      </c>
      <c r="LOD221" s="383">
        <f t="shared" si="539"/>
        <v>0</v>
      </c>
      <c r="LOE221" s="383">
        <f t="shared" si="539"/>
        <v>0</v>
      </c>
      <c r="LOF221" s="383">
        <f t="shared" si="539"/>
        <v>0</v>
      </c>
      <c r="LOG221" s="383">
        <f t="shared" si="539"/>
        <v>0</v>
      </c>
      <c r="LOH221" s="383">
        <f t="shared" si="539"/>
        <v>0</v>
      </c>
      <c r="LOI221" s="383">
        <f t="shared" si="539"/>
        <v>0</v>
      </c>
      <c r="LOJ221" s="383">
        <f t="shared" si="539"/>
        <v>0</v>
      </c>
      <c r="LOK221" s="383">
        <f t="shared" si="539"/>
        <v>0</v>
      </c>
      <c r="LOL221" s="383">
        <f t="shared" si="539"/>
        <v>0</v>
      </c>
      <c r="LOM221" s="383">
        <f t="shared" ref="LOM221:LQX221" si="540">LOM48+LOM91+LOM135+LOM178</f>
        <v>0</v>
      </c>
      <c r="LON221" s="383">
        <f t="shared" si="540"/>
        <v>0</v>
      </c>
      <c r="LOO221" s="383">
        <f t="shared" si="540"/>
        <v>0</v>
      </c>
      <c r="LOP221" s="383">
        <f t="shared" si="540"/>
        <v>0</v>
      </c>
      <c r="LOQ221" s="383">
        <f t="shared" si="540"/>
        <v>0</v>
      </c>
      <c r="LOR221" s="383">
        <f t="shared" si="540"/>
        <v>0</v>
      </c>
      <c r="LOS221" s="383">
        <f t="shared" si="540"/>
        <v>0</v>
      </c>
      <c r="LOT221" s="383">
        <f t="shared" si="540"/>
        <v>0</v>
      </c>
      <c r="LOU221" s="383">
        <f t="shared" si="540"/>
        <v>0</v>
      </c>
      <c r="LOV221" s="383">
        <f t="shared" si="540"/>
        <v>0</v>
      </c>
      <c r="LOW221" s="383">
        <f t="shared" si="540"/>
        <v>0</v>
      </c>
      <c r="LOX221" s="383">
        <f t="shared" si="540"/>
        <v>0</v>
      </c>
      <c r="LOY221" s="383">
        <f t="shared" si="540"/>
        <v>0</v>
      </c>
      <c r="LOZ221" s="383">
        <f t="shared" si="540"/>
        <v>0</v>
      </c>
      <c r="LPA221" s="383">
        <f t="shared" si="540"/>
        <v>0</v>
      </c>
      <c r="LPB221" s="383">
        <f t="shared" si="540"/>
        <v>0</v>
      </c>
      <c r="LPC221" s="383">
        <f t="shared" si="540"/>
        <v>0</v>
      </c>
      <c r="LPD221" s="383">
        <f t="shared" si="540"/>
        <v>0</v>
      </c>
      <c r="LPE221" s="383">
        <f t="shared" si="540"/>
        <v>0</v>
      </c>
      <c r="LPF221" s="383">
        <f t="shared" si="540"/>
        <v>0</v>
      </c>
      <c r="LPG221" s="383">
        <f t="shared" si="540"/>
        <v>0</v>
      </c>
      <c r="LPH221" s="383">
        <f t="shared" si="540"/>
        <v>0</v>
      </c>
      <c r="LPI221" s="383">
        <f t="shared" si="540"/>
        <v>0</v>
      </c>
      <c r="LPJ221" s="383">
        <f t="shared" si="540"/>
        <v>0</v>
      </c>
      <c r="LPK221" s="383">
        <f t="shared" si="540"/>
        <v>0</v>
      </c>
      <c r="LPL221" s="383">
        <f t="shared" si="540"/>
        <v>0</v>
      </c>
      <c r="LPM221" s="383">
        <f t="shared" si="540"/>
        <v>0</v>
      </c>
      <c r="LPN221" s="383">
        <f t="shared" si="540"/>
        <v>0</v>
      </c>
      <c r="LPO221" s="383">
        <f t="shared" si="540"/>
        <v>0</v>
      </c>
      <c r="LPP221" s="383">
        <f t="shared" si="540"/>
        <v>0</v>
      </c>
      <c r="LPQ221" s="383">
        <f t="shared" si="540"/>
        <v>0</v>
      </c>
      <c r="LPR221" s="383">
        <f t="shared" si="540"/>
        <v>0</v>
      </c>
      <c r="LPS221" s="383">
        <f t="shared" si="540"/>
        <v>0</v>
      </c>
      <c r="LPT221" s="383">
        <f t="shared" si="540"/>
        <v>0</v>
      </c>
      <c r="LPU221" s="383">
        <f t="shared" si="540"/>
        <v>0</v>
      </c>
      <c r="LPV221" s="383">
        <f t="shared" si="540"/>
        <v>0</v>
      </c>
      <c r="LPW221" s="383">
        <f t="shared" si="540"/>
        <v>0</v>
      </c>
      <c r="LPX221" s="383">
        <f t="shared" si="540"/>
        <v>0</v>
      </c>
      <c r="LPY221" s="383">
        <f t="shared" si="540"/>
        <v>0</v>
      </c>
      <c r="LPZ221" s="383">
        <f t="shared" si="540"/>
        <v>0</v>
      </c>
      <c r="LQA221" s="383">
        <f t="shared" si="540"/>
        <v>0</v>
      </c>
      <c r="LQB221" s="383">
        <f t="shared" si="540"/>
        <v>0</v>
      </c>
      <c r="LQC221" s="383">
        <f t="shared" si="540"/>
        <v>0</v>
      </c>
      <c r="LQD221" s="383">
        <f t="shared" si="540"/>
        <v>0</v>
      </c>
      <c r="LQE221" s="383">
        <f t="shared" si="540"/>
        <v>0</v>
      </c>
      <c r="LQF221" s="383">
        <f t="shared" si="540"/>
        <v>0</v>
      </c>
      <c r="LQG221" s="383">
        <f t="shared" si="540"/>
        <v>0</v>
      </c>
      <c r="LQH221" s="383">
        <f t="shared" si="540"/>
        <v>0</v>
      </c>
      <c r="LQI221" s="383">
        <f t="shared" si="540"/>
        <v>0</v>
      </c>
      <c r="LQJ221" s="383">
        <f t="shared" si="540"/>
        <v>0</v>
      </c>
      <c r="LQK221" s="383">
        <f t="shared" si="540"/>
        <v>0</v>
      </c>
      <c r="LQL221" s="383">
        <f t="shared" si="540"/>
        <v>0</v>
      </c>
      <c r="LQM221" s="383">
        <f t="shared" si="540"/>
        <v>0</v>
      </c>
      <c r="LQN221" s="383">
        <f t="shared" si="540"/>
        <v>0</v>
      </c>
      <c r="LQO221" s="383">
        <f t="shared" si="540"/>
        <v>0</v>
      </c>
      <c r="LQP221" s="383">
        <f t="shared" si="540"/>
        <v>0</v>
      </c>
      <c r="LQQ221" s="383">
        <f t="shared" si="540"/>
        <v>0</v>
      </c>
      <c r="LQR221" s="383">
        <f t="shared" si="540"/>
        <v>0</v>
      </c>
      <c r="LQS221" s="383">
        <f t="shared" si="540"/>
        <v>0</v>
      </c>
      <c r="LQT221" s="383">
        <f t="shared" si="540"/>
        <v>0</v>
      </c>
      <c r="LQU221" s="383">
        <f t="shared" si="540"/>
        <v>0</v>
      </c>
      <c r="LQV221" s="383">
        <f t="shared" si="540"/>
        <v>0</v>
      </c>
      <c r="LQW221" s="383">
        <f t="shared" si="540"/>
        <v>0</v>
      </c>
      <c r="LQX221" s="383">
        <f t="shared" si="540"/>
        <v>0</v>
      </c>
      <c r="LQY221" s="383">
        <f t="shared" ref="LQY221:LTJ221" si="541">LQY48+LQY91+LQY135+LQY178</f>
        <v>0</v>
      </c>
      <c r="LQZ221" s="383">
        <f t="shared" si="541"/>
        <v>0</v>
      </c>
      <c r="LRA221" s="383">
        <f t="shared" si="541"/>
        <v>0</v>
      </c>
      <c r="LRB221" s="383">
        <f t="shared" si="541"/>
        <v>0</v>
      </c>
      <c r="LRC221" s="383">
        <f t="shared" si="541"/>
        <v>0</v>
      </c>
      <c r="LRD221" s="383">
        <f t="shared" si="541"/>
        <v>0</v>
      </c>
      <c r="LRE221" s="383">
        <f t="shared" si="541"/>
        <v>0</v>
      </c>
      <c r="LRF221" s="383">
        <f t="shared" si="541"/>
        <v>0</v>
      </c>
      <c r="LRG221" s="383">
        <f t="shared" si="541"/>
        <v>0</v>
      </c>
      <c r="LRH221" s="383">
        <f t="shared" si="541"/>
        <v>0</v>
      </c>
      <c r="LRI221" s="383">
        <f t="shared" si="541"/>
        <v>0</v>
      </c>
      <c r="LRJ221" s="383">
        <f t="shared" si="541"/>
        <v>0</v>
      </c>
      <c r="LRK221" s="383">
        <f t="shared" si="541"/>
        <v>0</v>
      </c>
      <c r="LRL221" s="383">
        <f t="shared" si="541"/>
        <v>0</v>
      </c>
      <c r="LRM221" s="383">
        <f t="shared" si="541"/>
        <v>0</v>
      </c>
      <c r="LRN221" s="383">
        <f t="shared" si="541"/>
        <v>0</v>
      </c>
      <c r="LRO221" s="383">
        <f t="shared" si="541"/>
        <v>0</v>
      </c>
      <c r="LRP221" s="383">
        <f t="shared" si="541"/>
        <v>0</v>
      </c>
      <c r="LRQ221" s="383">
        <f t="shared" si="541"/>
        <v>0</v>
      </c>
      <c r="LRR221" s="383">
        <f t="shared" si="541"/>
        <v>0</v>
      </c>
      <c r="LRS221" s="383">
        <f t="shared" si="541"/>
        <v>0</v>
      </c>
      <c r="LRT221" s="383">
        <f t="shared" si="541"/>
        <v>0</v>
      </c>
      <c r="LRU221" s="383">
        <f t="shared" si="541"/>
        <v>0</v>
      </c>
      <c r="LRV221" s="383">
        <f t="shared" si="541"/>
        <v>0</v>
      </c>
      <c r="LRW221" s="383">
        <f t="shared" si="541"/>
        <v>0</v>
      </c>
      <c r="LRX221" s="383">
        <f t="shared" si="541"/>
        <v>0</v>
      </c>
      <c r="LRY221" s="383">
        <f t="shared" si="541"/>
        <v>0</v>
      </c>
      <c r="LRZ221" s="383">
        <f t="shared" si="541"/>
        <v>0</v>
      </c>
      <c r="LSA221" s="383">
        <f t="shared" si="541"/>
        <v>0</v>
      </c>
      <c r="LSB221" s="383">
        <f t="shared" si="541"/>
        <v>0</v>
      </c>
      <c r="LSC221" s="383">
        <f t="shared" si="541"/>
        <v>0</v>
      </c>
      <c r="LSD221" s="383">
        <f t="shared" si="541"/>
        <v>0</v>
      </c>
      <c r="LSE221" s="383">
        <f t="shared" si="541"/>
        <v>0</v>
      </c>
      <c r="LSF221" s="383">
        <f t="shared" si="541"/>
        <v>0</v>
      </c>
      <c r="LSG221" s="383">
        <f t="shared" si="541"/>
        <v>0</v>
      </c>
      <c r="LSH221" s="383">
        <f t="shared" si="541"/>
        <v>0</v>
      </c>
      <c r="LSI221" s="383">
        <f t="shared" si="541"/>
        <v>0</v>
      </c>
      <c r="LSJ221" s="383">
        <f t="shared" si="541"/>
        <v>0</v>
      </c>
      <c r="LSK221" s="383">
        <f t="shared" si="541"/>
        <v>0</v>
      </c>
      <c r="LSL221" s="383">
        <f t="shared" si="541"/>
        <v>0</v>
      </c>
      <c r="LSM221" s="383">
        <f t="shared" si="541"/>
        <v>0</v>
      </c>
      <c r="LSN221" s="383">
        <f t="shared" si="541"/>
        <v>0</v>
      </c>
      <c r="LSO221" s="383">
        <f t="shared" si="541"/>
        <v>0</v>
      </c>
      <c r="LSP221" s="383">
        <f t="shared" si="541"/>
        <v>0</v>
      </c>
      <c r="LSQ221" s="383">
        <f t="shared" si="541"/>
        <v>0</v>
      </c>
      <c r="LSR221" s="383">
        <f t="shared" si="541"/>
        <v>0</v>
      </c>
      <c r="LSS221" s="383">
        <f t="shared" si="541"/>
        <v>0</v>
      </c>
      <c r="LST221" s="383">
        <f t="shared" si="541"/>
        <v>0</v>
      </c>
      <c r="LSU221" s="383">
        <f t="shared" si="541"/>
        <v>0</v>
      </c>
      <c r="LSV221" s="383">
        <f t="shared" si="541"/>
        <v>0</v>
      </c>
      <c r="LSW221" s="383">
        <f t="shared" si="541"/>
        <v>0</v>
      </c>
      <c r="LSX221" s="383">
        <f t="shared" si="541"/>
        <v>0</v>
      </c>
      <c r="LSY221" s="383">
        <f t="shared" si="541"/>
        <v>0</v>
      </c>
      <c r="LSZ221" s="383">
        <f t="shared" si="541"/>
        <v>0</v>
      </c>
      <c r="LTA221" s="383">
        <f t="shared" si="541"/>
        <v>0</v>
      </c>
      <c r="LTB221" s="383">
        <f t="shared" si="541"/>
        <v>0</v>
      </c>
      <c r="LTC221" s="383">
        <f t="shared" si="541"/>
        <v>0</v>
      </c>
      <c r="LTD221" s="383">
        <f t="shared" si="541"/>
        <v>0</v>
      </c>
      <c r="LTE221" s="383">
        <f t="shared" si="541"/>
        <v>0</v>
      </c>
      <c r="LTF221" s="383">
        <f t="shared" si="541"/>
        <v>0</v>
      </c>
      <c r="LTG221" s="383">
        <f t="shared" si="541"/>
        <v>0</v>
      </c>
      <c r="LTH221" s="383">
        <f t="shared" si="541"/>
        <v>0</v>
      </c>
      <c r="LTI221" s="383">
        <f t="shared" si="541"/>
        <v>0</v>
      </c>
      <c r="LTJ221" s="383">
        <f t="shared" si="541"/>
        <v>0</v>
      </c>
      <c r="LTK221" s="383">
        <f t="shared" ref="LTK221:LVV221" si="542">LTK48+LTK91+LTK135+LTK178</f>
        <v>0</v>
      </c>
      <c r="LTL221" s="383">
        <f t="shared" si="542"/>
        <v>0</v>
      </c>
      <c r="LTM221" s="383">
        <f t="shared" si="542"/>
        <v>0</v>
      </c>
      <c r="LTN221" s="383">
        <f t="shared" si="542"/>
        <v>0</v>
      </c>
      <c r="LTO221" s="383">
        <f t="shared" si="542"/>
        <v>0</v>
      </c>
      <c r="LTP221" s="383">
        <f t="shared" si="542"/>
        <v>0</v>
      </c>
      <c r="LTQ221" s="383">
        <f t="shared" si="542"/>
        <v>0</v>
      </c>
      <c r="LTR221" s="383">
        <f t="shared" si="542"/>
        <v>0</v>
      </c>
      <c r="LTS221" s="383">
        <f t="shared" si="542"/>
        <v>0</v>
      </c>
      <c r="LTT221" s="383">
        <f t="shared" si="542"/>
        <v>0</v>
      </c>
      <c r="LTU221" s="383">
        <f t="shared" si="542"/>
        <v>0</v>
      </c>
      <c r="LTV221" s="383">
        <f t="shared" si="542"/>
        <v>0</v>
      </c>
      <c r="LTW221" s="383">
        <f t="shared" si="542"/>
        <v>0</v>
      </c>
      <c r="LTX221" s="383">
        <f t="shared" si="542"/>
        <v>0</v>
      </c>
      <c r="LTY221" s="383">
        <f t="shared" si="542"/>
        <v>0</v>
      </c>
      <c r="LTZ221" s="383">
        <f t="shared" si="542"/>
        <v>0</v>
      </c>
      <c r="LUA221" s="383">
        <f t="shared" si="542"/>
        <v>0</v>
      </c>
      <c r="LUB221" s="383">
        <f t="shared" si="542"/>
        <v>0</v>
      </c>
      <c r="LUC221" s="383">
        <f t="shared" si="542"/>
        <v>0</v>
      </c>
      <c r="LUD221" s="383">
        <f t="shared" si="542"/>
        <v>0</v>
      </c>
      <c r="LUE221" s="383">
        <f t="shared" si="542"/>
        <v>0</v>
      </c>
      <c r="LUF221" s="383">
        <f t="shared" si="542"/>
        <v>0</v>
      </c>
      <c r="LUG221" s="383">
        <f t="shared" si="542"/>
        <v>0</v>
      </c>
      <c r="LUH221" s="383">
        <f t="shared" si="542"/>
        <v>0</v>
      </c>
      <c r="LUI221" s="383">
        <f t="shared" si="542"/>
        <v>0</v>
      </c>
      <c r="LUJ221" s="383">
        <f t="shared" si="542"/>
        <v>0</v>
      </c>
      <c r="LUK221" s="383">
        <f t="shared" si="542"/>
        <v>0</v>
      </c>
      <c r="LUL221" s="383">
        <f t="shared" si="542"/>
        <v>0</v>
      </c>
      <c r="LUM221" s="383">
        <f t="shared" si="542"/>
        <v>0</v>
      </c>
      <c r="LUN221" s="383">
        <f t="shared" si="542"/>
        <v>0</v>
      </c>
      <c r="LUO221" s="383">
        <f t="shared" si="542"/>
        <v>0</v>
      </c>
      <c r="LUP221" s="383">
        <f t="shared" si="542"/>
        <v>0</v>
      </c>
      <c r="LUQ221" s="383">
        <f t="shared" si="542"/>
        <v>0</v>
      </c>
      <c r="LUR221" s="383">
        <f t="shared" si="542"/>
        <v>0</v>
      </c>
      <c r="LUS221" s="383">
        <f t="shared" si="542"/>
        <v>0</v>
      </c>
      <c r="LUT221" s="383">
        <f t="shared" si="542"/>
        <v>0</v>
      </c>
      <c r="LUU221" s="383">
        <f t="shared" si="542"/>
        <v>0</v>
      </c>
      <c r="LUV221" s="383">
        <f t="shared" si="542"/>
        <v>0</v>
      </c>
      <c r="LUW221" s="383">
        <f t="shared" si="542"/>
        <v>0</v>
      </c>
      <c r="LUX221" s="383">
        <f t="shared" si="542"/>
        <v>0</v>
      </c>
      <c r="LUY221" s="383">
        <f t="shared" si="542"/>
        <v>0</v>
      </c>
      <c r="LUZ221" s="383">
        <f t="shared" si="542"/>
        <v>0</v>
      </c>
      <c r="LVA221" s="383">
        <f t="shared" si="542"/>
        <v>0</v>
      </c>
      <c r="LVB221" s="383">
        <f t="shared" si="542"/>
        <v>0</v>
      </c>
      <c r="LVC221" s="383">
        <f t="shared" si="542"/>
        <v>0</v>
      </c>
      <c r="LVD221" s="383">
        <f t="shared" si="542"/>
        <v>0</v>
      </c>
      <c r="LVE221" s="383">
        <f t="shared" si="542"/>
        <v>0</v>
      </c>
      <c r="LVF221" s="383">
        <f t="shared" si="542"/>
        <v>0</v>
      </c>
      <c r="LVG221" s="383">
        <f t="shared" si="542"/>
        <v>0</v>
      </c>
      <c r="LVH221" s="383">
        <f t="shared" si="542"/>
        <v>0</v>
      </c>
      <c r="LVI221" s="383">
        <f t="shared" si="542"/>
        <v>0</v>
      </c>
      <c r="LVJ221" s="383">
        <f t="shared" si="542"/>
        <v>0</v>
      </c>
      <c r="LVK221" s="383">
        <f t="shared" si="542"/>
        <v>0</v>
      </c>
      <c r="LVL221" s="383">
        <f t="shared" si="542"/>
        <v>0</v>
      </c>
      <c r="LVM221" s="383">
        <f t="shared" si="542"/>
        <v>0</v>
      </c>
      <c r="LVN221" s="383">
        <f t="shared" si="542"/>
        <v>0</v>
      </c>
      <c r="LVO221" s="383">
        <f t="shared" si="542"/>
        <v>0</v>
      </c>
      <c r="LVP221" s="383">
        <f t="shared" si="542"/>
        <v>0</v>
      </c>
      <c r="LVQ221" s="383">
        <f t="shared" si="542"/>
        <v>0</v>
      </c>
      <c r="LVR221" s="383">
        <f t="shared" si="542"/>
        <v>0</v>
      </c>
      <c r="LVS221" s="383">
        <f t="shared" si="542"/>
        <v>0</v>
      </c>
      <c r="LVT221" s="383">
        <f t="shared" si="542"/>
        <v>0</v>
      </c>
      <c r="LVU221" s="383">
        <f t="shared" si="542"/>
        <v>0</v>
      </c>
      <c r="LVV221" s="383">
        <f t="shared" si="542"/>
        <v>0</v>
      </c>
      <c r="LVW221" s="383">
        <f t="shared" ref="LVW221:LYH221" si="543">LVW48+LVW91+LVW135+LVW178</f>
        <v>0</v>
      </c>
      <c r="LVX221" s="383">
        <f t="shared" si="543"/>
        <v>0</v>
      </c>
      <c r="LVY221" s="383">
        <f t="shared" si="543"/>
        <v>0</v>
      </c>
      <c r="LVZ221" s="383">
        <f t="shared" si="543"/>
        <v>0</v>
      </c>
      <c r="LWA221" s="383">
        <f t="shared" si="543"/>
        <v>0</v>
      </c>
      <c r="LWB221" s="383">
        <f t="shared" si="543"/>
        <v>0</v>
      </c>
      <c r="LWC221" s="383">
        <f t="shared" si="543"/>
        <v>0</v>
      </c>
      <c r="LWD221" s="383">
        <f t="shared" si="543"/>
        <v>0</v>
      </c>
      <c r="LWE221" s="383">
        <f t="shared" si="543"/>
        <v>0</v>
      </c>
      <c r="LWF221" s="383">
        <f t="shared" si="543"/>
        <v>0</v>
      </c>
      <c r="LWG221" s="383">
        <f t="shared" si="543"/>
        <v>0</v>
      </c>
      <c r="LWH221" s="383">
        <f t="shared" si="543"/>
        <v>0</v>
      </c>
      <c r="LWI221" s="383">
        <f t="shared" si="543"/>
        <v>0</v>
      </c>
      <c r="LWJ221" s="383">
        <f t="shared" si="543"/>
        <v>0</v>
      </c>
      <c r="LWK221" s="383">
        <f t="shared" si="543"/>
        <v>0</v>
      </c>
      <c r="LWL221" s="383">
        <f t="shared" si="543"/>
        <v>0</v>
      </c>
      <c r="LWM221" s="383">
        <f t="shared" si="543"/>
        <v>0</v>
      </c>
      <c r="LWN221" s="383">
        <f t="shared" si="543"/>
        <v>0</v>
      </c>
      <c r="LWO221" s="383">
        <f t="shared" si="543"/>
        <v>0</v>
      </c>
      <c r="LWP221" s="383">
        <f t="shared" si="543"/>
        <v>0</v>
      </c>
      <c r="LWQ221" s="383">
        <f t="shared" si="543"/>
        <v>0</v>
      </c>
      <c r="LWR221" s="383">
        <f t="shared" si="543"/>
        <v>0</v>
      </c>
      <c r="LWS221" s="383">
        <f t="shared" si="543"/>
        <v>0</v>
      </c>
      <c r="LWT221" s="383">
        <f t="shared" si="543"/>
        <v>0</v>
      </c>
      <c r="LWU221" s="383">
        <f t="shared" si="543"/>
        <v>0</v>
      </c>
      <c r="LWV221" s="383">
        <f t="shared" si="543"/>
        <v>0</v>
      </c>
      <c r="LWW221" s="383">
        <f t="shared" si="543"/>
        <v>0</v>
      </c>
      <c r="LWX221" s="383">
        <f t="shared" si="543"/>
        <v>0</v>
      </c>
      <c r="LWY221" s="383">
        <f t="shared" si="543"/>
        <v>0</v>
      </c>
      <c r="LWZ221" s="383">
        <f t="shared" si="543"/>
        <v>0</v>
      </c>
      <c r="LXA221" s="383">
        <f t="shared" si="543"/>
        <v>0</v>
      </c>
      <c r="LXB221" s="383">
        <f t="shared" si="543"/>
        <v>0</v>
      </c>
      <c r="LXC221" s="383">
        <f t="shared" si="543"/>
        <v>0</v>
      </c>
      <c r="LXD221" s="383">
        <f t="shared" si="543"/>
        <v>0</v>
      </c>
      <c r="LXE221" s="383">
        <f t="shared" si="543"/>
        <v>0</v>
      </c>
      <c r="LXF221" s="383">
        <f t="shared" si="543"/>
        <v>0</v>
      </c>
      <c r="LXG221" s="383">
        <f t="shared" si="543"/>
        <v>0</v>
      </c>
      <c r="LXH221" s="383">
        <f t="shared" si="543"/>
        <v>0</v>
      </c>
      <c r="LXI221" s="383">
        <f t="shared" si="543"/>
        <v>0</v>
      </c>
      <c r="LXJ221" s="383">
        <f t="shared" si="543"/>
        <v>0</v>
      </c>
      <c r="LXK221" s="383">
        <f t="shared" si="543"/>
        <v>0</v>
      </c>
      <c r="LXL221" s="383">
        <f t="shared" si="543"/>
        <v>0</v>
      </c>
      <c r="LXM221" s="383">
        <f t="shared" si="543"/>
        <v>0</v>
      </c>
      <c r="LXN221" s="383">
        <f t="shared" si="543"/>
        <v>0</v>
      </c>
      <c r="LXO221" s="383">
        <f t="shared" si="543"/>
        <v>0</v>
      </c>
      <c r="LXP221" s="383">
        <f t="shared" si="543"/>
        <v>0</v>
      </c>
      <c r="LXQ221" s="383">
        <f t="shared" si="543"/>
        <v>0</v>
      </c>
      <c r="LXR221" s="383">
        <f t="shared" si="543"/>
        <v>0</v>
      </c>
      <c r="LXS221" s="383">
        <f t="shared" si="543"/>
        <v>0</v>
      </c>
      <c r="LXT221" s="383">
        <f t="shared" si="543"/>
        <v>0</v>
      </c>
      <c r="LXU221" s="383">
        <f t="shared" si="543"/>
        <v>0</v>
      </c>
      <c r="LXV221" s="383">
        <f t="shared" si="543"/>
        <v>0</v>
      </c>
      <c r="LXW221" s="383">
        <f t="shared" si="543"/>
        <v>0</v>
      </c>
      <c r="LXX221" s="383">
        <f t="shared" si="543"/>
        <v>0</v>
      </c>
      <c r="LXY221" s="383">
        <f t="shared" si="543"/>
        <v>0</v>
      </c>
      <c r="LXZ221" s="383">
        <f t="shared" si="543"/>
        <v>0</v>
      </c>
      <c r="LYA221" s="383">
        <f t="shared" si="543"/>
        <v>0</v>
      </c>
      <c r="LYB221" s="383">
        <f t="shared" si="543"/>
        <v>0</v>
      </c>
      <c r="LYC221" s="383">
        <f t="shared" si="543"/>
        <v>0</v>
      </c>
      <c r="LYD221" s="383">
        <f t="shared" si="543"/>
        <v>0</v>
      </c>
      <c r="LYE221" s="383">
        <f t="shared" si="543"/>
        <v>0</v>
      </c>
      <c r="LYF221" s="383">
        <f t="shared" si="543"/>
        <v>0</v>
      </c>
      <c r="LYG221" s="383">
        <f t="shared" si="543"/>
        <v>0</v>
      </c>
      <c r="LYH221" s="383">
        <f t="shared" si="543"/>
        <v>0</v>
      </c>
      <c r="LYI221" s="383">
        <f t="shared" ref="LYI221:MAT221" si="544">LYI48+LYI91+LYI135+LYI178</f>
        <v>0</v>
      </c>
      <c r="LYJ221" s="383">
        <f t="shared" si="544"/>
        <v>0</v>
      </c>
      <c r="LYK221" s="383">
        <f t="shared" si="544"/>
        <v>0</v>
      </c>
      <c r="LYL221" s="383">
        <f t="shared" si="544"/>
        <v>0</v>
      </c>
      <c r="LYM221" s="383">
        <f t="shared" si="544"/>
        <v>0</v>
      </c>
      <c r="LYN221" s="383">
        <f t="shared" si="544"/>
        <v>0</v>
      </c>
      <c r="LYO221" s="383">
        <f t="shared" si="544"/>
        <v>0</v>
      </c>
      <c r="LYP221" s="383">
        <f t="shared" si="544"/>
        <v>0</v>
      </c>
      <c r="LYQ221" s="383">
        <f t="shared" si="544"/>
        <v>0</v>
      </c>
      <c r="LYR221" s="383">
        <f t="shared" si="544"/>
        <v>0</v>
      </c>
      <c r="LYS221" s="383">
        <f t="shared" si="544"/>
        <v>0</v>
      </c>
      <c r="LYT221" s="383">
        <f t="shared" si="544"/>
        <v>0</v>
      </c>
      <c r="LYU221" s="383">
        <f t="shared" si="544"/>
        <v>0</v>
      </c>
      <c r="LYV221" s="383">
        <f t="shared" si="544"/>
        <v>0</v>
      </c>
      <c r="LYW221" s="383">
        <f t="shared" si="544"/>
        <v>0</v>
      </c>
      <c r="LYX221" s="383">
        <f t="shared" si="544"/>
        <v>0</v>
      </c>
      <c r="LYY221" s="383">
        <f t="shared" si="544"/>
        <v>0</v>
      </c>
      <c r="LYZ221" s="383">
        <f t="shared" si="544"/>
        <v>0</v>
      </c>
      <c r="LZA221" s="383">
        <f t="shared" si="544"/>
        <v>0</v>
      </c>
      <c r="LZB221" s="383">
        <f t="shared" si="544"/>
        <v>0</v>
      </c>
      <c r="LZC221" s="383">
        <f t="shared" si="544"/>
        <v>0</v>
      </c>
      <c r="LZD221" s="383">
        <f t="shared" si="544"/>
        <v>0</v>
      </c>
      <c r="LZE221" s="383">
        <f t="shared" si="544"/>
        <v>0</v>
      </c>
      <c r="LZF221" s="383">
        <f t="shared" si="544"/>
        <v>0</v>
      </c>
      <c r="LZG221" s="383">
        <f t="shared" si="544"/>
        <v>0</v>
      </c>
      <c r="LZH221" s="383">
        <f t="shared" si="544"/>
        <v>0</v>
      </c>
      <c r="LZI221" s="383">
        <f t="shared" si="544"/>
        <v>0</v>
      </c>
      <c r="LZJ221" s="383">
        <f t="shared" si="544"/>
        <v>0</v>
      </c>
      <c r="LZK221" s="383">
        <f t="shared" si="544"/>
        <v>0</v>
      </c>
      <c r="LZL221" s="383">
        <f t="shared" si="544"/>
        <v>0</v>
      </c>
      <c r="LZM221" s="383">
        <f t="shared" si="544"/>
        <v>0</v>
      </c>
      <c r="LZN221" s="383">
        <f t="shared" si="544"/>
        <v>0</v>
      </c>
      <c r="LZO221" s="383">
        <f t="shared" si="544"/>
        <v>0</v>
      </c>
      <c r="LZP221" s="383">
        <f t="shared" si="544"/>
        <v>0</v>
      </c>
      <c r="LZQ221" s="383">
        <f t="shared" si="544"/>
        <v>0</v>
      </c>
      <c r="LZR221" s="383">
        <f t="shared" si="544"/>
        <v>0</v>
      </c>
      <c r="LZS221" s="383">
        <f t="shared" si="544"/>
        <v>0</v>
      </c>
      <c r="LZT221" s="383">
        <f t="shared" si="544"/>
        <v>0</v>
      </c>
      <c r="LZU221" s="383">
        <f t="shared" si="544"/>
        <v>0</v>
      </c>
      <c r="LZV221" s="383">
        <f t="shared" si="544"/>
        <v>0</v>
      </c>
      <c r="LZW221" s="383">
        <f t="shared" si="544"/>
        <v>0</v>
      </c>
      <c r="LZX221" s="383">
        <f t="shared" si="544"/>
        <v>0</v>
      </c>
      <c r="LZY221" s="383">
        <f t="shared" si="544"/>
        <v>0</v>
      </c>
      <c r="LZZ221" s="383">
        <f t="shared" si="544"/>
        <v>0</v>
      </c>
      <c r="MAA221" s="383">
        <f t="shared" si="544"/>
        <v>0</v>
      </c>
      <c r="MAB221" s="383">
        <f t="shared" si="544"/>
        <v>0</v>
      </c>
      <c r="MAC221" s="383">
        <f t="shared" si="544"/>
        <v>0</v>
      </c>
      <c r="MAD221" s="383">
        <f t="shared" si="544"/>
        <v>0</v>
      </c>
      <c r="MAE221" s="383">
        <f t="shared" si="544"/>
        <v>0</v>
      </c>
      <c r="MAF221" s="383">
        <f t="shared" si="544"/>
        <v>0</v>
      </c>
      <c r="MAG221" s="383">
        <f t="shared" si="544"/>
        <v>0</v>
      </c>
      <c r="MAH221" s="383">
        <f t="shared" si="544"/>
        <v>0</v>
      </c>
      <c r="MAI221" s="383">
        <f t="shared" si="544"/>
        <v>0</v>
      </c>
      <c r="MAJ221" s="383">
        <f t="shared" si="544"/>
        <v>0</v>
      </c>
      <c r="MAK221" s="383">
        <f t="shared" si="544"/>
        <v>0</v>
      </c>
      <c r="MAL221" s="383">
        <f t="shared" si="544"/>
        <v>0</v>
      </c>
      <c r="MAM221" s="383">
        <f t="shared" si="544"/>
        <v>0</v>
      </c>
      <c r="MAN221" s="383">
        <f t="shared" si="544"/>
        <v>0</v>
      </c>
      <c r="MAO221" s="383">
        <f t="shared" si="544"/>
        <v>0</v>
      </c>
      <c r="MAP221" s="383">
        <f t="shared" si="544"/>
        <v>0</v>
      </c>
      <c r="MAQ221" s="383">
        <f t="shared" si="544"/>
        <v>0</v>
      </c>
      <c r="MAR221" s="383">
        <f t="shared" si="544"/>
        <v>0</v>
      </c>
      <c r="MAS221" s="383">
        <f t="shared" si="544"/>
        <v>0</v>
      </c>
      <c r="MAT221" s="383">
        <f t="shared" si="544"/>
        <v>0</v>
      </c>
      <c r="MAU221" s="383">
        <f t="shared" ref="MAU221:MDF221" si="545">MAU48+MAU91+MAU135+MAU178</f>
        <v>0</v>
      </c>
      <c r="MAV221" s="383">
        <f t="shared" si="545"/>
        <v>0</v>
      </c>
      <c r="MAW221" s="383">
        <f t="shared" si="545"/>
        <v>0</v>
      </c>
      <c r="MAX221" s="383">
        <f t="shared" si="545"/>
        <v>0</v>
      </c>
      <c r="MAY221" s="383">
        <f t="shared" si="545"/>
        <v>0</v>
      </c>
      <c r="MAZ221" s="383">
        <f t="shared" si="545"/>
        <v>0</v>
      </c>
      <c r="MBA221" s="383">
        <f t="shared" si="545"/>
        <v>0</v>
      </c>
      <c r="MBB221" s="383">
        <f t="shared" si="545"/>
        <v>0</v>
      </c>
      <c r="MBC221" s="383">
        <f t="shared" si="545"/>
        <v>0</v>
      </c>
      <c r="MBD221" s="383">
        <f t="shared" si="545"/>
        <v>0</v>
      </c>
      <c r="MBE221" s="383">
        <f t="shared" si="545"/>
        <v>0</v>
      </c>
      <c r="MBF221" s="383">
        <f t="shared" si="545"/>
        <v>0</v>
      </c>
      <c r="MBG221" s="383">
        <f t="shared" si="545"/>
        <v>0</v>
      </c>
      <c r="MBH221" s="383">
        <f t="shared" si="545"/>
        <v>0</v>
      </c>
      <c r="MBI221" s="383">
        <f t="shared" si="545"/>
        <v>0</v>
      </c>
      <c r="MBJ221" s="383">
        <f t="shared" si="545"/>
        <v>0</v>
      </c>
      <c r="MBK221" s="383">
        <f t="shared" si="545"/>
        <v>0</v>
      </c>
      <c r="MBL221" s="383">
        <f t="shared" si="545"/>
        <v>0</v>
      </c>
      <c r="MBM221" s="383">
        <f t="shared" si="545"/>
        <v>0</v>
      </c>
      <c r="MBN221" s="383">
        <f t="shared" si="545"/>
        <v>0</v>
      </c>
      <c r="MBO221" s="383">
        <f t="shared" si="545"/>
        <v>0</v>
      </c>
      <c r="MBP221" s="383">
        <f t="shared" si="545"/>
        <v>0</v>
      </c>
      <c r="MBQ221" s="383">
        <f t="shared" si="545"/>
        <v>0</v>
      </c>
      <c r="MBR221" s="383">
        <f t="shared" si="545"/>
        <v>0</v>
      </c>
      <c r="MBS221" s="383">
        <f t="shared" si="545"/>
        <v>0</v>
      </c>
      <c r="MBT221" s="383">
        <f t="shared" si="545"/>
        <v>0</v>
      </c>
      <c r="MBU221" s="383">
        <f t="shared" si="545"/>
        <v>0</v>
      </c>
      <c r="MBV221" s="383">
        <f t="shared" si="545"/>
        <v>0</v>
      </c>
      <c r="MBW221" s="383">
        <f t="shared" si="545"/>
        <v>0</v>
      </c>
      <c r="MBX221" s="383">
        <f t="shared" si="545"/>
        <v>0</v>
      </c>
      <c r="MBY221" s="383">
        <f t="shared" si="545"/>
        <v>0</v>
      </c>
      <c r="MBZ221" s="383">
        <f t="shared" si="545"/>
        <v>0</v>
      </c>
      <c r="MCA221" s="383">
        <f t="shared" si="545"/>
        <v>0</v>
      </c>
      <c r="MCB221" s="383">
        <f t="shared" si="545"/>
        <v>0</v>
      </c>
      <c r="MCC221" s="383">
        <f t="shared" si="545"/>
        <v>0</v>
      </c>
      <c r="MCD221" s="383">
        <f t="shared" si="545"/>
        <v>0</v>
      </c>
      <c r="MCE221" s="383">
        <f t="shared" si="545"/>
        <v>0</v>
      </c>
      <c r="MCF221" s="383">
        <f t="shared" si="545"/>
        <v>0</v>
      </c>
      <c r="MCG221" s="383">
        <f t="shared" si="545"/>
        <v>0</v>
      </c>
      <c r="MCH221" s="383">
        <f t="shared" si="545"/>
        <v>0</v>
      </c>
      <c r="MCI221" s="383">
        <f t="shared" si="545"/>
        <v>0</v>
      </c>
      <c r="MCJ221" s="383">
        <f t="shared" si="545"/>
        <v>0</v>
      </c>
      <c r="MCK221" s="383">
        <f t="shared" si="545"/>
        <v>0</v>
      </c>
      <c r="MCL221" s="383">
        <f t="shared" si="545"/>
        <v>0</v>
      </c>
      <c r="MCM221" s="383">
        <f t="shared" si="545"/>
        <v>0</v>
      </c>
      <c r="MCN221" s="383">
        <f t="shared" si="545"/>
        <v>0</v>
      </c>
      <c r="MCO221" s="383">
        <f t="shared" si="545"/>
        <v>0</v>
      </c>
      <c r="MCP221" s="383">
        <f t="shared" si="545"/>
        <v>0</v>
      </c>
      <c r="MCQ221" s="383">
        <f t="shared" si="545"/>
        <v>0</v>
      </c>
      <c r="MCR221" s="383">
        <f t="shared" si="545"/>
        <v>0</v>
      </c>
      <c r="MCS221" s="383">
        <f t="shared" si="545"/>
        <v>0</v>
      </c>
      <c r="MCT221" s="383">
        <f t="shared" si="545"/>
        <v>0</v>
      </c>
      <c r="MCU221" s="383">
        <f t="shared" si="545"/>
        <v>0</v>
      </c>
      <c r="MCV221" s="383">
        <f t="shared" si="545"/>
        <v>0</v>
      </c>
      <c r="MCW221" s="383">
        <f t="shared" si="545"/>
        <v>0</v>
      </c>
      <c r="MCX221" s="383">
        <f t="shared" si="545"/>
        <v>0</v>
      </c>
      <c r="MCY221" s="383">
        <f t="shared" si="545"/>
        <v>0</v>
      </c>
      <c r="MCZ221" s="383">
        <f t="shared" si="545"/>
        <v>0</v>
      </c>
      <c r="MDA221" s="383">
        <f t="shared" si="545"/>
        <v>0</v>
      </c>
      <c r="MDB221" s="383">
        <f t="shared" si="545"/>
        <v>0</v>
      </c>
      <c r="MDC221" s="383">
        <f t="shared" si="545"/>
        <v>0</v>
      </c>
      <c r="MDD221" s="383">
        <f t="shared" si="545"/>
        <v>0</v>
      </c>
      <c r="MDE221" s="383">
        <f t="shared" si="545"/>
        <v>0</v>
      </c>
      <c r="MDF221" s="383">
        <f t="shared" si="545"/>
        <v>0</v>
      </c>
      <c r="MDG221" s="383">
        <f t="shared" ref="MDG221:MFR221" si="546">MDG48+MDG91+MDG135+MDG178</f>
        <v>0</v>
      </c>
      <c r="MDH221" s="383">
        <f t="shared" si="546"/>
        <v>0</v>
      </c>
      <c r="MDI221" s="383">
        <f t="shared" si="546"/>
        <v>0</v>
      </c>
      <c r="MDJ221" s="383">
        <f t="shared" si="546"/>
        <v>0</v>
      </c>
      <c r="MDK221" s="383">
        <f t="shared" si="546"/>
        <v>0</v>
      </c>
      <c r="MDL221" s="383">
        <f t="shared" si="546"/>
        <v>0</v>
      </c>
      <c r="MDM221" s="383">
        <f t="shared" si="546"/>
        <v>0</v>
      </c>
      <c r="MDN221" s="383">
        <f t="shared" si="546"/>
        <v>0</v>
      </c>
      <c r="MDO221" s="383">
        <f t="shared" si="546"/>
        <v>0</v>
      </c>
      <c r="MDP221" s="383">
        <f t="shared" si="546"/>
        <v>0</v>
      </c>
      <c r="MDQ221" s="383">
        <f t="shared" si="546"/>
        <v>0</v>
      </c>
      <c r="MDR221" s="383">
        <f t="shared" si="546"/>
        <v>0</v>
      </c>
      <c r="MDS221" s="383">
        <f t="shared" si="546"/>
        <v>0</v>
      </c>
      <c r="MDT221" s="383">
        <f t="shared" si="546"/>
        <v>0</v>
      </c>
      <c r="MDU221" s="383">
        <f t="shared" si="546"/>
        <v>0</v>
      </c>
      <c r="MDV221" s="383">
        <f t="shared" si="546"/>
        <v>0</v>
      </c>
      <c r="MDW221" s="383">
        <f t="shared" si="546"/>
        <v>0</v>
      </c>
      <c r="MDX221" s="383">
        <f t="shared" si="546"/>
        <v>0</v>
      </c>
      <c r="MDY221" s="383">
        <f t="shared" si="546"/>
        <v>0</v>
      </c>
      <c r="MDZ221" s="383">
        <f t="shared" si="546"/>
        <v>0</v>
      </c>
      <c r="MEA221" s="383">
        <f t="shared" si="546"/>
        <v>0</v>
      </c>
      <c r="MEB221" s="383">
        <f t="shared" si="546"/>
        <v>0</v>
      </c>
      <c r="MEC221" s="383">
        <f t="shared" si="546"/>
        <v>0</v>
      </c>
      <c r="MED221" s="383">
        <f t="shared" si="546"/>
        <v>0</v>
      </c>
      <c r="MEE221" s="383">
        <f t="shared" si="546"/>
        <v>0</v>
      </c>
      <c r="MEF221" s="383">
        <f t="shared" si="546"/>
        <v>0</v>
      </c>
      <c r="MEG221" s="383">
        <f t="shared" si="546"/>
        <v>0</v>
      </c>
      <c r="MEH221" s="383">
        <f t="shared" si="546"/>
        <v>0</v>
      </c>
      <c r="MEI221" s="383">
        <f t="shared" si="546"/>
        <v>0</v>
      </c>
      <c r="MEJ221" s="383">
        <f t="shared" si="546"/>
        <v>0</v>
      </c>
      <c r="MEK221" s="383">
        <f t="shared" si="546"/>
        <v>0</v>
      </c>
      <c r="MEL221" s="383">
        <f t="shared" si="546"/>
        <v>0</v>
      </c>
      <c r="MEM221" s="383">
        <f t="shared" si="546"/>
        <v>0</v>
      </c>
      <c r="MEN221" s="383">
        <f t="shared" si="546"/>
        <v>0</v>
      </c>
      <c r="MEO221" s="383">
        <f t="shared" si="546"/>
        <v>0</v>
      </c>
      <c r="MEP221" s="383">
        <f t="shared" si="546"/>
        <v>0</v>
      </c>
      <c r="MEQ221" s="383">
        <f t="shared" si="546"/>
        <v>0</v>
      </c>
      <c r="MER221" s="383">
        <f t="shared" si="546"/>
        <v>0</v>
      </c>
      <c r="MES221" s="383">
        <f t="shared" si="546"/>
        <v>0</v>
      </c>
      <c r="MET221" s="383">
        <f t="shared" si="546"/>
        <v>0</v>
      </c>
      <c r="MEU221" s="383">
        <f t="shared" si="546"/>
        <v>0</v>
      </c>
      <c r="MEV221" s="383">
        <f t="shared" si="546"/>
        <v>0</v>
      </c>
      <c r="MEW221" s="383">
        <f t="shared" si="546"/>
        <v>0</v>
      </c>
      <c r="MEX221" s="383">
        <f t="shared" si="546"/>
        <v>0</v>
      </c>
      <c r="MEY221" s="383">
        <f t="shared" si="546"/>
        <v>0</v>
      </c>
      <c r="MEZ221" s="383">
        <f t="shared" si="546"/>
        <v>0</v>
      </c>
      <c r="MFA221" s="383">
        <f t="shared" si="546"/>
        <v>0</v>
      </c>
      <c r="MFB221" s="383">
        <f t="shared" si="546"/>
        <v>0</v>
      </c>
      <c r="MFC221" s="383">
        <f t="shared" si="546"/>
        <v>0</v>
      </c>
      <c r="MFD221" s="383">
        <f t="shared" si="546"/>
        <v>0</v>
      </c>
      <c r="MFE221" s="383">
        <f t="shared" si="546"/>
        <v>0</v>
      </c>
      <c r="MFF221" s="383">
        <f t="shared" si="546"/>
        <v>0</v>
      </c>
      <c r="MFG221" s="383">
        <f t="shared" si="546"/>
        <v>0</v>
      </c>
      <c r="MFH221" s="383">
        <f t="shared" si="546"/>
        <v>0</v>
      </c>
      <c r="MFI221" s="383">
        <f t="shared" si="546"/>
        <v>0</v>
      </c>
      <c r="MFJ221" s="383">
        <f t="shared" si="546"/>
        <v>0</v>
      </c>
      <c r="MFK221" s="383">
        <f t="shared" si="546"/>
        <v>0</v>
      </c>
      <c r="MFL221" s="383">
        <f t="shared" si="546"/>
        <v>0</v>
      </c>
      <c r="MFM221" s="383">
        <f t="shared" si="546"/>
        <v>0</v>
      </c>
      <c r="MFN221" s="383">
        <f t="shared" si="546"/>
        <v>0</v>
      </c>
      <c r="MFO221" s="383">
        <f t="shared" si="546"/>
        <v>0</v>
      </c>
      <c r="MFP221" s="383">
        <f t="shared" si="546"/>
        <v>0</v>
      </c>
      <c r="MFQ221" s="383">
        <f t="shared" si="546"/>
        <v>0</v>
      </c>
      <c r="MFR221" s="383">
        <f t="shared" si="546"/>
        <v>0</v>
      </c>
      <c r="MFS221" s="383">
        <f t="shared" ref="MFS221:MID221" si="547">MFS48+MFS91+MFS135+MFS178</f>
        <v>0</v>
      </c>
      <c r="MFT221" s="383">
        <f t="shared" si="547"/>
        <v>0</v>
      </c>
      <c r="MFU221" s="383">
        <f t="shared" si="547"/>
        <v>0</v>
      </c>
      <c r="MFV221" s="383">
        <f t="shared" si="547"/>
        <v>0</v>
      </c>
      <c r="MFW221" s="383">
        <f t="shared" si="547"/>
        <v>0</v>
      </c>
      <c r="MFX221" s="383">
        <f t="shared" si="547"/>
        <v>0</v>
      </c>
      <c r="MFY221" s="383">
        <f t="shared" si="547"/>
        <v>0</v>
      </c>
      <c r="MFZ221" s="383">
        <f t="shared" si="547"/>
        <v>0</v>
      </c>
      <c r="MGA221" s="383">
        <f t="shared" si="547"/>
        <v>0</v>
      </c>
      <c r="MGB221" s="383">
        <f t="shared" si="547"/>
        <v>0</v>
      </c>
      <c r="MGC221" s="383">
        <f t="shared" si="547"/>
        <v>0</v>
      </c>
      <c r="MGD221" s="383">
        <f t="shared" si="547"/>
        <v>0</v>
      </c>
      <c r="MGE221" s="383">
        <f t="shared" si="547"/>
        <v>0</v>
      </c>
      <c r="MGF221" s="383">
        <f t="shared" si="547"/>
        <v>0</v>
      </c>
      <c r="MGG221" s="383">
        <f t="shared" si="547"/>
        <v>0</v>
      </c>
      <c r="MGH221" s="383">
        <f t="shared" si="547"/>
        <v>0</v>
      </c>
      <c r="MGI221" s="383">
        <f t="shared" si="547"/>
        <v>0</v>
      </c>
      <c r="MGJ221" s="383">
        <f t="shared" si="547"/>
        <v>0</v>
      </c>
      <c r="MGK221" s="383">
        <f t="shared" si="547"/>
        <v>0</v>
      </c>
      <c r="MGL221" s="383">
        <f t="shared" si="547"/>
        <v>0</v>
      </c>
      <c r="MGM221" s="383">
        <f t="shared" si="547"/>
        <v>0</v>
      </c>
      <c r="MGN221" s="383">
        <f t="shared" si="547"/>
        <v>0</v>
      </c>
      <c r="MGO221" s="383">
        <f t="shared" si="547"/>
        <v>0</v>
      </c>
      <c r="MGP221" s="383">
        <f t="shared" si="547"/>
        <v>0</v>
      </c>
      <c r="MGQ221" s="383">
        <f t="shared" si="547"/>
        <v>0</v>
      </c>
      <c r="MGR221" s="383">
        <f t="shared" si="547"/>
        <v>0</v>
      </c>
      <c r="MGS221" s="383">
        <f t="shared" si="547"/>
        <v>0</v>
      </c>
      <c r="MGT221" s="383">
        <f t="shared" si="547"/>
        <v>0</v>
      </c>
      <c r="MGU221" s="383">
        <f t="shared" si="547"/>
        <v>0</v>
      </c>
      <c r="MGV221" s="383">
        <f t="shared" si="547"/>
        <v>0</v>
      </c>
      <c r="MGW221" s="383">
        <f t="shared" si="547"/>
        <v>0</v>
      </c>
      <c r="MGX221" s="383">
        <f t="shared" si="547"/>
        <v>0</v>
      </c>
      <c r="MGY221" s="383">
        <f t="shared" si="547"/>
        <v>0</v>
      </c>
      <c r="MGZ221" s="383">
        <f t="shared" si="547"/>
        <v>0</v>
      </c>
      <c r="MHA221" s="383">
        <f t="shared" si="547"/>
        <v>0</v>
      </c>
      <c r="MHB221" s="383">
        <f t="shared" si="547"/>
        <v>0</v>
      </c>
      <c r="MHC221" s="383">
        <f t="shared" si="547"/>
        <v>0</v>
      </c>
      <c r="MHD221" s="383">
        <f t="shared" si="547"/>
        <v>0</v>
      </c>
      <c r="MHE221" s="383">
        <f t="shared" si="547"/>
        <v>0</v>
      </c>
      <c r="MHF221" s="383">
        <f t="shared" si="547"/>
        <v>0</v>
      </c>
      <c r="MHG221" s="383">
        <f t="shared" si="547"/>
        <v>0</v>
      </c>
      <c r="MHH221" s="383">
        <f t="shared" si="547"/>
        <v>0</v>
      </c>
      <c r="MHI221" s="383">
        <f t="shared" si="547"/>
        <v>0</v>
      </c>
      <c r="MHJ221" s="383">
        <f t="shared" si="547"/>
        <v>0</v>
      </c>
      <c r="MHK221" s="383">
        <f t="shared" si="547"/>
        <v>0</v>
      </c>
      <c r="MHL221" s="383">
        <f t="shared" si="547"/>
        <v>0</v>
      </c>
      <c r="MHM221" s="383">
        <f t="shared" si="547"/>
        <v>0</v>
      </c>
      <c r="MHN221" s="383">
        <f t="shared" si="547"/>
        <v>0</v>
      </c>
      <c r="MHO221" s="383">
        <f t="shared" si="547"/>
        <v>0</v>
      </c>
      <c r="MHP221" s="383">
        <f t="shared" si="547"/>
        <v>0</v>
      </c>
      <c r="MHQ221" s="383">
        <f t="shared" si="547"/>
        <v>0</v>
      </c>
      <c r="MHR221" s="383">
        <f t="shared" si="547"/>
        <v>0</v>
      </c>
      <c r="MHS221" s="383">
        <f t="shared" si="547"/>
        <v>0</v>
      </c>
      <c r="MHT221" s="383">
        <f t="shared" si="547"/>
        <v>0</v>
      </c>
      <c r="MHU221" s="383">
        <f t="shared" si="547"/>
        <v>0</v>
      </c>
      <c r="MHV221" s="383">
        <f t="shared" si="547"/>
        <v>0</v>
      </c>
      <c r="MHW221" s="383">
        <f t="shared" si="547"/>
        <v>0</v>
      </c>
      <c r="MHX221" s="383">
        <f t="shared" si="547"/>
        <v>0</v>
      </c>
      <c r="MHY221" s="383">
        <f t="shared" si="547"/>
        <v>0</v>
      </c>
      <c r="MHZ221" s="383">
        <f t="shared" si="547"/>
        <v>0</v>
      </c>
      <c r="MIA221" s="383">
        <f t="shared" si="547"/>
        <v>0</v>
      </c>
      <c r="MIB221" s="383">
        <f t="shared" si="547"/>
        <v>0</v>
      </c>
      <c r="MIC221" s="383">
        <f t="shared" si="547"/>
        <v>0</v>
      </c>
      <c r="MID221" s="383">
        <f t="shared" si="547"/>
        <v>0</v>
      </c>
      <c r="MIE221" s="383">
        <f t="shared" ref="MIE221:MKP221" si="548">MIE48+MIE91+MIE135+MIE178</f>
        <v>0</v>
      </c>
      <c r="MIF221" s="383">
        <f t="shared" si="548"/>
        <v>0</v>
      </c>
      <c r="MIG221" s="383">
        <f t="shared" si="548"/>
        <v>0</v>
      </c>
      <c r="MIH221" s="383">
        <f t="shared" si="548"/>
        <v>0</v>
      </c>
      <c r="MII221" s="383">
        <f t="shared" si="548"/>
        <v>0</v>
      </c>
      <c r="MIJ221" s="383">
        <f t="shared" si="548"/>
        <v>0</v>
      </c>
      <c r="MIK221" s="383">
        <f t="shared" si="548"/>
        <v>0</v>
      </c>
      <c r="MIL221" s="383">
        <f t="shared" si="548"/>
        <v>0</v>
      </c>
      <c r="MIM221" s="383">
        <f t="shared" si="548"/>
        <v>0</v>
      </c>
      <c r="MIN221" s="383">
        <f t="shared" si="548"/>
        <v>0</v>
      </c>
      <c r="MIO221" s="383">
        <f t="shared" si="548"/>
        <v>0</v>
      </c>
      <c r="MIP221" s="383">
        <f t="shared" si="548"/>
        <v>0</v>
      </c>
      <c r="MIQ221" s="383">
        <f t="shared" si="548"/>
        <v>0</v>
      </c>
      <c r="MIR221" s="383">
        <f t="shared" si="548"/>
        <v>0</v>
      </c>
      <c r="MIS221" s="383">
        <f t="shared" si="548"/>
        <v>0</v>
      </c>
      <c r="MIT221" s="383">
        <f t="shared" si="548"/>
        <v>0</v>
      </c>
      <c r="MIU221" s="383">
        <f t="shared" si="548"/>
        <v>0</v>
      </c>
      <c r="MIV221" s="383">
        <f t="shared" si="548"/>
        <v>0</v>
      </c>
      <c r="MIW221" s="383">
        <f t="shared" si="548"/>
        <v>0</v>
      </c>
      <c r="MIX221" s="383">
        <f t="shared" si="548"/>
        <v>0</v>
      </c>
      <c r="MIY221" s="383">
        <f t="shared" si="548"/>
        <v>0</v>
      </c>
      <c r="MIZ221" s="383">
        <f t="shared" si="548"/>
        <v>0</v>
      </c>
      <c r="MJA221" s="383">
        <f t="shared" si="548"/>
        <v>0</v>
      </c>
      <c r="MJB221" s="383">
        <f t="shared" si="548"/>
        <v>0</v>
      </c>
      <c r="MJC221" s="383">
        <f t="shared" si="548"/>
        <v>0</v>
      </c>
      <c r="MJD221" s="383">
        <f t="shared" si="548"/>
        <v>0</v>
      </c>
      <c r="MJE221" s="383">
        <f t="shared" si="548"/>
        <v>0</v>
      </c>
      <c r="MJF221" s="383">
        <f t="shared" si="548"/>
        <v>0</v>
      </c>
      <c r="MJG221" s="383">
        <f t="shared" si="548"/>
        <v>0</v>
      </c>
      <c r="MJH221" s="383">
        <f t="shared" si="548"/>
        <v>0</v>
      </c>
      <c r="MJI221" s="383">
        <f t="shared" si="548"/>
        <v>0</v>
      </c>
      <c r="MJJ221" s="383">
        <f t="shared" si="548"/>
        <v>0</v>
      </c>
      <c r="MJK221" s="383">
        <f t="shared" si="548"/>
        <v>0</v>
      </c>
      <c r="MJL221" s="383">
        <f t="shared" si="548"/>
        <v>0</v>
      </c>
      <c r="MJM221" s="383">
        <f t="shared" si="548"/>
        <v>0</v>
      </c>
      <c r="MJN221" s="383">
        <f t="shared" si="548"/>
        <v>0</v>
      </c>
      <c r="MJO221" s="383">
        <f t="shared" si="548"/>
        <v>0</v>
      </c>
      <c r="MJP221" s="383">
        <f t="shared" si="548"/>
        <v>0</v>
      </c>
      <c r="MJQ221" s="383">
        <f t="shared" si="548"/>
        <v>0</v>
      </c>
      <c r="MJR221" s="383">
        <f t="shared" si="548"/>
        <v>0</v>
      </c>
      <c r="MJS221" s="383">
        <f t="shared" si="548"/>
        <v>0</v>
      </c>
      <c r="MJT221" s="383">
        <f t="shared" si="548"/>
        <v>0</v>
      </c>
      <c r="MJU221" s="383">
        <f t="shared" si="548"/>
        <v>0</v>
      </c>
      <c r="MJV221" s="383">
        <f t="shared" si="548"/>
        <v>0</v>
      </c>
      <c r="MJW221" s="383">
        <f t="shared" si="548"/>
        <v>0</v>
      </c>
      <c r="MJX221" s="383">
        <f t="shared" si="548"/>
        <v>0</v>
      </c>
      <c r="MJY221" s="383">
        <f t="shared" si="548"/>
        <v>0</v>
      </c>
      <c r="MJZ221" s="383">
        <f t="shared" si="548"/>
        <v>0</v>
      </c>
      <c r="MKA221" s="383">
        <f t="shared" si="548"/>
        <v>0</v>
      </c>
      <c r="MKB221" s="383">
        <f t="shared" si="548"/>
        <v>0</v>
      </c>
      <c r="MKC221" s="383">
        <f t="shared" si="548"/>
        <v>0</v>
      </c>
      <c r="MKD221" s="383">
        <f t="shared" si="548"/>
        <v>0</v>
      </c>
      <c r="MKE221" s="383">
        <f t="shared" si="548"/>
        <v>0</v>
      </c>
      <c r="MKF221" s="383">
        <f t="shared" si="548"/>
        <v>0</v>
      </c>
      <c r="MKG221" s="383">
        <f t="shared" si="548"/>
        <v>0</v>
      </c>
      <c r="MKH221" s="383">
        <f t="shared" si="548"/>
        <v>0</v>
      </c>
      <c r="MKI221" s="383">
        <f t="shared" si="548"/>
        <v>0</v>
      </c>
      <c r="MKJ221" s="383">
        <f t="shared" si="548"/>
        <v>0</v>
      </c>
      <c r="MKK221" s="383">
        <f t="shared" si="548"/>
        <v>0</v>
      </c>
      <c r="MKL221" s="383">
        <f t="shared" si="548"/>
        <v>0</v>
      </c>
      <c r="MKM221" s="383">
        <f t="shared" si="548"/>
        <v>0</v>
      </c>
      <c r="MKN221" s="383">
        <f t="shared" si="548"/>
        <v>0</v>
      </c>
      <c r="MKO221" s="383">
        <f t="shared" si="548"/>
        <v>0</v>
      </c>
      <c r="MKP221" s="383">
        <f t="shared" si="548"/>
        <v>0</v>
      </c>
      <c r="MKQ221" s="383">
        <f t="shared" ref="MKQ221:MNB221" si="549">MKQ48+MKQ91+MKQ135+MKQ178</f>
        <v>0</v>
      </c>
      <c r="MKR221" s="383">
        <f t="shared" si="549"/>
        <v>0</v>
      </c>
      <c r="MKS221" s="383">
        <f t="shared" si="549"/>
        <v>0</v>
      </c>
      <c r="MKT221" s="383">
        <f t="shared" si="549"/>
        <v>0</v>
      </c>
      <c r="MKU221" s="383">
        <f t="shared" si="549"/>
        <v>0</v>
      </c>
      <c r="MKV221" s="383">
        <f t="shared" si="549"/>
        <v>0</v>
      </c>
      <c r="MKW221" s="383">
        <f t="shared" si="549"/>
        <v>0</v>
      </c>
      <c r="MKX221" s="383">
        <f t="shared" si="549"/>
        <v>0</v>
      </c>
      <c r="MKY221" s="383">
        <f t="shared" si="549"/>
        <v>0</v>
      </c>
      <c r="MKZ221" s="383">
        <f t="shared" si="549"/>
        <v>0</v>
      </c>
      <c r="MLA221" s="383">
        <f t="shared" si="549"/>
        <v>0</v>
      </c>
      <c r="MLB221" s="383">
        <f t="shared" si="549"/>
        <v>0</v>
      </c>
      <c r="MLC221" s="383">
        <f t="shared" si="549"/>
        <v>0</v>
      </c>
      <c r="MLD221" s="383">
        <f t="shared" si="549"/>
        <v>0</v>
      </c>
      <c r="MLE221" s="383">
        <f t="shared" si="549"/>
        <v>0</v>
      </c>
      <c r="MLF221" s="383">
        <f t="shared" si="549"/>
        <v>0</v>
      </c>
      <c r="MLG221" s="383">
        <f t="shared" si="549"/>
        <v>0</v>
      </c>
      <c r="MLH221" s="383">
        <f t="shared" si="549"/>
        <v>0</v>
      </c>
      <c r="MLI221" s="383">
        <f t="shared" si="549"/>
        <v>0</v>
      </c>
      <c r="MLJ221" s="383">
        <f t="shared" si="549"/>
        <v>0</v>
      </c>
      <c r="MLK221" s="383">
        <f t="shared" si="549"/>
        <v>0</v>
      </c>
      <c r="MLL221" s="383">
        <f t="shared" si="549"/>
        <v>0</v>
      </c>
      <c r="MLM221" s="383">
        <f t="shared" si="549"/>
        <v>0</v>
      </c>
      <c r="MLN221" s="383">
        <f t="shared" si="549"/>
        <v>0</v>
      </c>
      <c r="MLO221" s="383">
        <f t="shared" si="549"/>
        <v>0</v>
      </c>
      <c r="MLP221" s="383">
        <f t="shared" si="549"/>
        <v>0</v>
      </c>
      <c r="MLQ221" s="383">
        <f t="shared" si="549"/>
        <v>0</v>
      </c>
      <c r="MLR221" s="383">
        <f t="shared" si="549"/>
        <v>0</v>
      </c>
      <c r="MLS221" s="383">
        <f t="shared" si="549"/>
        <v>0</v>
      </c>
      <c r="MLT221" s="383">
        <f t="shared" si="549"/>
        <v>0</v>
      </c>
      <c r="MLU221" s="383">
        <f t="shared" si="549"/>
        <v>0</v>
      </c>
      <c r="MLV221" s="383">
        <f t="shared" si="549"/>
        <v>0</v>
      </c>
      <c r="MLW221" s="383">
        <f t="shared" si="549"/>
        <v>0</v>
      </c>
      <c r="MLX221" s="383">
        <f t="shared" si="549"/>
        <v>0</v>
      </c>
      <c r="MLY221" s="383">
        <f t="shared" si="549"/>
        <v>0</v>
      </c>
      <c r="MLZ221" s="383">
        <f t="shared" si="549"/>
        <v>0</v>
      </c>
      <c r="MMA221" s="383">
        <f t="shared" si="549"/>
        <v>0</v>
      </c>
      <c r="MMB221" s="383">
        <f t="shared" si="549"/>
        <v>0</v>
      </c>
      <c r="MMC221" s="383">
        <f t="shared" si="549"/>
        <v>0</v>
      </c>
      <c r="MMD221" s="383">
        <f t="shared" si="549"/>
        <v>0</v>
      </c>
      <c r="MME221" s="383">
        <f t="shared" si="549"/>
        <v>0</v>
      </c>
      <c r="MMF221" s="383">
        <f t="shared" si="549"/>
        <v>0</v>
      </c>
      <c r="MMG221" s="383">
        <f t="shared" si="549"/>
        <v>0</v>
      </c>
      <c r="MMH221" s="383">
        <f t="shared" si="549"/>
        <v>0</v>
      </c>
      <c r="MMI221" s="383">
        <f t="shared" si="549"/>
        <v>0</v>
      </c>
      <c r="MMJ221" s="383">
        <f t="shared" si="549"/>
        <v>0</v>
      </c>
      <c r="MMK221" s="383">
        <f t="shared" si="549"/>
        <v>0</v>
      </c>
      <c r="MML221" s="383">
        <f t="shared" si="549"/>
        <v>0</v>
      </c>
      <c r="MMM221" s="383">
        <f t="shared" si="549"/>
        <v>0</v>
      </c>
      <c r="MMN221" s="383">
        <f t="shared" si="549"/>
        <v>0</v>
      </c>
      <c r="MMO221" s="383">
        <f t="shared" si="549"/>
        <v>0</v>
      </c>
      <c r="MMP221" s="383">
        <f t="shared" si="549"/>
        <v>0</v>
      </c>
      <c r="MMQ221" s="383">
        <f t="shared" si="549"/>
        <v>0</v>
      </c>
      <c r="MMR221" s="383">
        <f t="shared" si="549"/>
        <v>0</v>
      </c>
      <c r="MMS221" s="383">
        <f t="shared" si="549"/>
        <v>0</v>
      </c>
      <c r="MMT221" s="383">
        <f t="shared" si="549"/>
        <v>0</v>
      </c>
      <c r="MMU221" s="383">
        <f t="shared" si="549"/>
        <v>0</v>
      </c>
      <c r="MMV221" s="383">
        <f t="shared" si="549"/>
        <v>0</v>
      </c>
      <c r="MMW221" s="383">
        <f t="shared" si="549"/>
        <v>0</v>
      </c>
      <c r="MMX221" s="383">
        <f t="shared" si="549"/>
        <v>0</v>
      </c>
      <c r="MMY221" s="383">
        <f t="shared" si="549"/>
        <v>0</v>
      </c>
      <c r="MMZ221" s="383">
        <f t="shared" si="549"/>
        <v>0</v>
      </c>
      <c r="MNA221" s="383">
        <f t="shared" si="549"/>
        <v>0</v>
      </c>
      <c r="MNB221" s="383">
        <f t="shared" si="549"/>
        <v>0</v>
      </c>
      <c r="MNC221" s="383">
        <f t="shared" ref="MNC221:MPN221" si="550">MNC48+MNC91+MNC135+MNC178</f>
        <v>0</v>
      </c>
      <c r="MND221" s="383">
        <f t="shared" si="550"/>
        <v>0</v>
      </c>
      <c r="MNE221" s="383">
        <f t="shared" si="550"/>
        <v>0</v>
      </c>
      <c r="MNF221" s="383">
        <f t="shared" si="550"/>
        <v>0</v>
      </c>
      <c r="MNG221" s="383">
        <f t="shared" si="550"/>
        <v>0</v>
      </c>
      <c r="MNH221" s="383">
        <f t="shared" si="550"/>
        <v>0</v>
      </c>
      <c r="MNI221" s="383">
        <f t="shared" si="550"/>
        <v>0</v>
      </c>
      <c r="MNJ221" s="383">
        <f t="shared" si="550"/>
        <v>0</v>
      </c>
      <c r="MNK221" s="383">
        <f t="shared" si="550"/>
        <v>0</v>
      </c>
      <c r="MNL221" s="383">
        <f t="shared" si="550"/>
        <v>0</v>
      </c>
      <c r="MNM221" s="383">
        <f t="shared" si="550"/>
        <v>0</v>
      </c>
      <c r="MNN221" s="383">
        <f t="shared" si="550"/>
        <v>0</v>
      </c>
      <c r="MNO221" s="383">
        <f t="shared" si="550"/>
        <v>0</v>
      </c>
      <c r="MNP221" s="383">
        <f t="shared" si="550"/>
        <v>0</v>
      </c>
      <c r="MNQ221" s="383">
        <f t="shared" si="550"/>
        <v>0</v>
      </c>
      <c r="MNR221" s="383">
        <f t="shared" si="550"/>
        <v>0</v>
      </c>
      <c r="MNS221" s="383">
        <f t="shared" si="550"/>
        <v>0</v>
      </c>
      <c r="MNT221" s="383">
        <f t="shared" si="550"/>
        <v>0</v>
      </c>
      <c r="MNU221" s="383">
        <f t="shared" si="550"/>
        <v>0</v>
      </c>
      <c r="MNV221" s="383">
        <f t="shared" si="550"/>
        <v>0</v>
      </c>
      <c r="MNW221" s="383">
        <f t="shared" si="550"/>
        <v>0</v>
      </c>
      <c r="MNX221" s="383">
        <f t="shared" si="550"/>
        <v>0</v>
      </c>
      <c r="MNY221" s="383">
        <f t="shared" si="550"/>
        <v>0</v>
      </c>
      <c r="MNZ221" s="383">
        <f t="shared" si="550"/>
        <v>0</v>
      </c>
      <c r="MOA221" s="383">
        <f t="shared" si="550"/>
        <v>0</v>
      </c>
      <c r="MOB221" s="383">
        <f t="shared" si="550"/>
        <v>0</v>
      </c>
      <c r="MOC221" s="383">
        <f t="shared" si="550"/>
        <v>0</v>
      </c>
      <c r="MOD221" s="383">
        <f t="shared" si="550"/>
        <v>0</v>
      </c>
      <c r="MOE221" s="383">
        <f t="shared" si="550"/>
        <v>0</v>
      </c>
      <c r="MOF221" s="383">
        <f t="shared" si="550"/>
        <v>0</v>
      </c>
      <c r="MOG221" s="383">
        <f t="shared" si="550"/>
        <v>0</v>
      </c>
      <c r="MOH221" s="383">
        <f t="shared" si="550"/>
        <v>0</v>
      </c>
      <c r="MOI221" s="383">
        <f t="shared" si="550"/>
        <v>0</v>
      </c>
      <c r="MOJ221" s="383">
        <f t="shared" si="550"/>
        <v>0</v>
      </c>
      <c r="MOK221" s="383">
        <f t="shared" si="550"/>
        <v>0</v>
      </c>
      <c r="MOL221" s="383">
        <f t="shared" si="550"/>
        <v>0</v>
      </c>
      <c r="MOM221" s="383">
        <f t="shared" si="550"/>
        <v>0</v>
      </c>
      <c r="MON221" s="383">
        <f t="shared" si="550"/>
        <v>0</v>
      </c>
      <c r="MOO221" s="383">
        <f t="shared" si="550"/>
        <v>0</v>
      </c>
      <c r="MOP221" s="383">
        <f t="shared" si="550"/>
        <v>0</v>
      </c>
      <c r="MOQ221" s="383">
        <f t="shared" si="550"/>
        <v>0</v>
      </c>
      <c r="MOR221" s="383">
        <f t="shared" si="550"/>
        <v>0</v>
      </c>
      <c r="MOS221" s="383">
        <f t="shared" si="550"/>
        <v>0</v>
      </c>
      <c r="MOT221" s="383">
        <f t="shared" si="550"/>
        <v>0</v>
      </c>
      <c r="MOU221" s="383">
        <f t="shared" si="550"/>
        <v>0</v>
      </c>
      <c r="MOV221" s="383">
        <f t="shared" si="550"/>
        <v>0</v>
      </c>
      <c r="MOW221" s="383">
        <f t="shared" si="550"/>
        <v>0</v>
      </c>
      <c r="MOX221" s="383">
        <f t="shared" si="550"/>
        <v>0</v>
      </c>
      <c r="MOY221" s="383">
        <f t="shared" si="550"/>
        <v>0</v>
      </c>
      <c r="MOZ221" s="383">
        <f t="shared" si="550"/>
        <v>0</v>
      </c>
      <c r="MPA221" s="383">
        <f t="shared" si="550"/>
        <v>0</v>
      </c>
      <c r="MPB221" s="383">
        <f t="shared" si="550"/>
        <v>0</v>
      </c>
      <c r="MPC221" s="383">
        <f t="shared" si="550"/>
        <v>0</v>
      </c>
      <c r="MPD221" s="383">
        <f t="shared" si="550"/>
        <v>0</v>
      </c>
      <c r="MPE221" s="383">
        <f t="shared" si="550"/>
        <v>0</v>
      </c>
      <c r="MPF221" s="383">
        <f t="shared" si="550"/>
        <v>0</v>
      </c>
      <c r="MPG221" s="383">
        <f t="shared" si="550"/>
        <v>0</v>
      </c>
      <c r="MPH221" s="383">
        <f t="shared" si="550"/>
        <v>0</v>
      </c>
      <c r="MPI221" s="383">
        <f t="shared" si="550"/>
        <v>0</v>
      </c>
      <c r="MPJ221" s="383">
        <f t="shared" si="550"/>
        <v>0</v>
      </c>
      <c r="MPK221" s="383">
        <f t="shared" si="550"/>
        <v>0</v>
      </c>
      <c r="MPL221" s="383">
        <f t="shared" si="550"/>
        <v>0</v>
      </c>
      <c r="MPM221" s="383">
        <f t="shared" si="550"/>
        <v>0</v>
      </c>
      <c r="MPN221" s="383">
        <f t="shared" si="550"/>
        <v>0</v>
      </c>
      <c r="MPO221" s="383">
        <f t="shared" ref="MPO221:MRZ221" si="551">MPO48+MPO91+MPO135+MPO178</f>
        <v>0</v>
      </c>
      <c r="MPP221" s="383">
        <f t="shared" si="551"/>
        <v>0</v>
      </c>
      <c r="MPQ221" s="383">
        <f t="shared" si="551"/>
        <v>0</v>
      </c>
      <c r="MPR221" s="383">
        <f t="shared" si="551"/>
        <v>0</v>
      </c>
      <c r="MPS221" s="383">
        <f t="shared" si="551"/>
        <v>0</v>
      </c>
      <c r="MPT221" s="383">
        <f t="shared" si="551"/>
        <v>0</v>
      </c>
      <c r="MPU221" s="383">
        <f t="shared" si="551"/>
        <v>0</v>
      </c>
      <c r="MPV221" s="383">
        <f t="shared" si="551"/>
        <v>0</v>
      </c>
      <c r="MPW221" s="383">
        <f t="shared" si="551"/>
        <v>0</v>
      </c>
      <c r="MPX221" s="383">
        <f t="shared" si="551"/>
        <v>0</v>
      </c>
      <c r="MPY221" s="383">
        <f t="shared" si="551"/>
        <v>0</v>
      </c>
      <c r="MPZ221" s="383">
        <f t="shared" si="551"/>
        <v>0</v>
      </c>
      <c r="MQA221" s="383">
        <f t="shared" si="551"/>
        <v>0</v>
      </c>
      <c r="MQB221" s="383">
        <f t="shared" si="551"/>
        <v>0</v>
      </c>
      <c r="MQC221" s="383">
        <f t="shared" si="551"/>
        <v>0</v>
      </c>
      <c r="MQD221" s="383">
        <f t="shared" si="551"/>
        <v>0</v>
      </c>
      <c r="MQE221" s="383">
        <f t="shared" si="551"/>
        <v>0</v>
      </c>
      <c r="MQF221" s="383">
        <f t="shared" si="551"/>
        <v>0</v>
      </c>
      <c r="MQG221" s="383">
        <f t="shared" si="551"/>
        <v>0</v>
      </c>
      <c r="MQH221" s="383">
        <f t="shared" si="551"/>
        <v>0</v>
      </c>
      <c r="MQI221" s="383">
        <f t="shared" si="551"/>
        <v>0</v>
      </c>
      <c r="MQJ221" s="383">
        <f t="shared" si="551"/>
        <v>0</v>
      </c>
      <c r="MQK221" s="383">
        <f t="shared" si="551"/>
        <v>0</v>
      </c>
      <c r="MQL221" s="383">
        <f t="shared" si="551"/>
        <v>0</v>
      </c>
      <c r="MQM221" s="383">
        <f t="shared" si="551"/>
        <v>0</v>
      </c>
      <c r="MQN221" s="383">
        <f t="shared" si="551"/>
        <v>0</v>
      </c>
      <c r="MQO221" s="383">
        <f t="shared" si="551"/>
        <v>0</v>
      </c>
      <c r="MQP221" s="383">
        <f t="shared" si="551"/>
        <v>0</v>
      </c>
      <c r="MQQ221" s="383">
        <f t="shared" si="551"/>
        <v>0</v>
      </c>
      <c r="MQR221" s="383">
        <f t="shared" si="551"/>
        <v>0</v>
      </c>
      <c r="MQS221" s="383">
        <f t="shared" si="551"/>
        <v>0</v>
      </c>
      <c r="MQT221" s="383">
        <f t="shared" si="551"/>
        <v>0</v>
      </c>
      <c r="MQU221" s="383">
        <f t="shared" si="551"/>
        <v>0</v>
      </c>
      <c r="MQV221" s="383">
        <f t="shared" si="551"/>
        <v>0</v>
      </c>
      <c r="MQW221" s="383">
        <f t="shared" si="551"/>
        <v>0</v>
      </c>
      <c r="MQX221" s="383">
        <f t="shared" si="551"/>
        <v>0</v>
      </c>
      <c r="MQY221" s="383">
        <f t="shared" si="551"/>
        <v>0</v>
      </c>
      <c r="MQZ221" s="383">
        <f t="shared" si="551"/>
        <v>0</v>
      </c>
      <c r="MRA221" s="383">
        <f t="shared" si="551"/>
        <v>0</v>
      </c>
      <c r="MRB221" s="383">
        <f t="shared" si="551"/>
        <v>0</v>
      </c>
      <c r="MRC221" s="383">
        <f t="shared" si="551"/>
        <v>0</v>
      </c>
      <c r="MRD221" s="383">
        <f t="shared" si="551"/>
        <v>0</v>
      </c>
      <c r="MRE221" s="383">
        <f t="shared" si="551"/>
        <v>0</v>
      </c>
      <c r="MRF221" s="383">
        <f t="shared" si="551"/>
        <v>0</v>
      </c>
      <c r="MRG221" s="383">
        <f t="shared" si="551"/>
        <v>0</v>
      </c>
      <c r="MRH221" s="383">
        <f t="shared" si="551"/>
        <v>0</v>
      </c>
      <c r="MRI221" s="383">
        <f t="shared" si="551"/>
        <v>0</v>
      </c>
      <c r="MRJ221" s="383">
        <f t="shared" si="551"/>
        <v>0</v>
      </c>
      <c r="MRK221" s="383">
        <f t="shared" si="551"/>
        <v>0</v>
      </c>
      <c r="MRL221" s="383">
        <f t="shared" si="551"/>
        <v>0</v>
      </c>
      <c r="MRM221" s="383">
        <f t="shared" si="551"/>
        <v>0</v>
      </c>
      <c r="MRN221" s="383">
        <f t="shared" si="551"/>
        <v>0</v>
      </c>
      <c r="MRO221" s="383">
        <f t="shared" si="551"/>
        <v>0</v>
      </c>
      <c r="MRP221" s="383">
        <f t="shared" si="551"/>
        <v>0</v>
      </c>
      <c r="MRQ221" s="383">
        <f t="shared" si="551"/>
        <v>0</v>
      </c>
      <c r="MRR221" s="383">
        <f t="shared" si="551"/>
        <v>0</v>
      </c>
      <c r="MRS221" s="383">
        <f t="shared" si="551"/>
        <v>0</v>
      </c>
      <c r="MRT221" s="383">
        <f t="shared" si="551"/>
        <v>0</v>
      </c>
      <c r="MRU221" s="383">
        <f t="shared" si="551"/>
        <v>0</v>
      </c>
      <c r="MRV221" s="383">
        <f t="shared" si="551"/>
        <v>0</v>
      </c>
      <c r="MRW221" s="383">
        <f t="shared" si="551"/>
        <v>0</v>
      </c>
      <c r="MRX221" s="383">
        <f t="shared" si="551"/>
        <v>0</v>
      </c>
      <c r="MRY221" s="383">
        <f t="shared" si="551"/>
        <v>0</v>
      </c>
      <c r="MRZ221" s="383">
        <f t="shared" si="551"/>
        <v>0</v>
      </c>
      <c r="MSA221" s="383">
        <f t="shared" ref="MSA221:MUL221" si="552">MSA48+MSA91+MSA135+MSA178</f>
        <v>0</v>
      </c>
      <c r="MSB221" s="383">
        <f t="shared" si="552"/>
        <v>0</v>
      </c>
      <c r="MSC221" s="383">
        <f t="shared" si="552"/>
        <v>0</v>
      </c>
      <c r="MSD221" s="383">
        <f t="shared" si="552"/>
        <v>0</v>
      </c>
      <c r="MSE221" s="383">
        <f t="shared" si="552"/>
        <v>0</v>
      </c>
      <c r="MSF221" s="383">
        <f t="shared" si="552"/>
        <v>0</v>
      </c>
      <c r="MSG221" s="383">
        <f t="shared" si="552"/>
        <v>0</v>
      </c>
      <c r="MSH221" s="383">
        <f t="shared" si="552"/>
        <v>0</v>
      </c>
      <c r="MSI221" s="383">
        <f t="shared" si="552"/>
        <v>0</v>
      </c>
      <c r="MSJ221" s="383">
        <f t="shared" si="552"/>
        <v>0</v>
      </c>
      <c r="MSK221" s="383">
        <f t="shared" si="552"/>
        <v>0</v>
      </c>
      <c r="MSL221" s="383">
        <f t="shared" si="552"/>
        <v>0</v>
      </c>
      <c r="MSM221" s="383">
        <f t="shared" si="552"/>
        <v>0</v>
      </c>
      <c r="MSN221" s="383">
        <f t="shared" si="552"/>
        <v>0</v>
      </c>
      <c r="MSO221" s="383">
        <f t="shared" si="552"/>
        <v>0</v>
      </c>
      <c r="MSP221" s="383">
        <f t="shared" si="552"/>
        <v>0</v>
      </c>
      <c r="MSQ221" s="383">
        <f t="shared" si="552"/>
        <v>0</v>
      </c>
      <c r="MSR221" s="383">
        <f t="shared" si="552"/>
        <v>0</v>
      </c>
      <c r="MSS221" s="383">
        <f t="shared" si="552"/>
        <v>0</v>
      </c>
      <c r="MST221" s="383">
        <f t="shared" si="552"/>
        <v>0</v>
      </c>
      <c r="MSU221" s="383">
        <f t="shared" si="552"/>
        <v>0</v>
      </c>
      <c r="MSV221" s="383">
        <f t="shared" si="552"/>
        <v>0</v>
      </c>
      <c r="MSW221" s="383">
        <f t="shared" si="552"/>
        <v>0</v>
      </c>
      <c r="MSX221" s="383">
        <f t="shared" si="552"/>
        <v>0</v>
      </c>
      <c r="MSY221" s="383">
        <f t="shared" si="552"/>
        <v>0</v>
      </c>
      <c r="MSZ221" s="383">
        <f t="shared" si="552"/>
        <v>0</v>
      </c>
      <c r="MTA221" s="383">
        <f t="shared" si="552"/>
        <v>0</v>
      </c>
      <c r="MTB221" s="383">
        <f t="shared" si="552"/>
        <v>0</v>
      </c>
      <c r="MTC221" s="383">
        <f t="shared" si="552"/>
        <v>0</v>
      </c>
      <c r="MTD221" s="383">
        <f t="shared" si="552"/>
        <v>0</v>
      </c>
      <c r="MTE221" s="383">
        <f t="shared" si="552"/>
        <v>0</v>
      </c>
      <c r="MTF221" s="383">
        <f t="shared" si="552"/>
        <v>0</v>
      </c>
      <c r="MTG221" s="383">
        <f t="shared" si="552"/>
        <v>0</v>
      </c>
      <c r="MTH221" s="383">
        <f t="shared" si="552"/>
        <v>0</v>
      </c>
      <c r="MTI221" s="383">
        <f t="shared" si="552"/>
        <v>0</v>
      </c>
      <c r="MTJ221" s="383">
        <f t="shared" si="552"/>
        <v>0</v>
      </c>
      <c r="MTK221" s="383">
        <f t="shared" si="552"/>
        <v>0</v>
      </c>
      <c r="MTL221" s="383">
        <f t="shared" si="552"/>
        <v>0</v>
      </c>
      <c r="MTM221" s="383">
        <f t="shared" si="552"/>
        <v>0</v>
      </c>
      <c r="MTN221" s="383">
        <f t="shared" si="552"/>
        <v>0</v>
      </c>
      <c r="MTO221" s="383">
        <f t="shared" si="552"/>
        <v>0</v>
      </c>
      <c r="MTP221" s="383">
        <f t="shared" si="552"/>
        <v>0</v>
      </c>
      <c r="MTQ221" s="383">
        <f t="shared" si="552"/>
        <v>0</v>
      </c>
      <c r="MTR221" s="383">
        <f t="shared" si="552"/>
        <v>0</v>
      </c>
      <c r="MTS221" s="383">
        <f t="shared" si="552"/>
        <v>0</v>
      </c>
      <c r="MTT221" s="383">
        <f t="shared" si="552"/>
        <v>0</v>
      </c>
      <c r="MTU221" s="383">
        <f t="shared" si="552"/>
        <v>0</v>
      </c>
      <c r="MTV221" s="383">
        <f t="shared" si="552"/>
        <v>0</v>
      </c>
      <c r="MTW221" s="383">
        <f t="shared" si="552"/>
        <v>0</v>
      </c>
      <c r="MTX221" s="383">
        <f t="shared" si="552"/>
        <v>0</v>
      </c>
      <c r="MTY221" s="383">
        <f t="shared" si="552"/>
        <v>0</v>
      </c>
      <c r="MTZ221" s="383">
        <f t="shared" si="552"/>
        <v>0</v>
      </c>
      <c r="MUA221" s="383">
        <f t="shared" si="552"/>
        <v>0</v>
      </c>
      <c r="MUB221" s="383">
        <f t="shared" si="552"/>
        <v>0</v>
      </c>
      <c r="MUC221" s="383">
        <f t="shared" si="552"/>
        <v>0</v>
      </c>
      <c r="MUD221" s="383">
        <f t="shared" si="552"/>
        <v>0</v>
      </c>
      <c r="MUE221" s="383">
        <f t="shared" si="552"/>
        <v>0</v>
      </c>
      <c r="MUF221" s="383">
        <f t="shared" si="552"/>
        <v>0</v>
      </c>
      <c r="MUG221" s="383">
        <f t="shared" si="552"/>
        <v>0</v>
      </c>
      <c r="MUH221" s="383">
        <f t="shared" si="552"/>
        <v>0</v>
      </c>
      <c r="MUI221" s="383">
        <f t="shared" si="552"/>
        <v>0</v>
      </c>
      <c r="MUJ221" s="383">
        <f t="shared" si="552"/>
        <v>0</v>
      </c>
      <c r="MUK221" s="383">
        <f t="shared" si="552"/>
        <v>0</v>
      </c>
      <c r="MUL221" s="383">
        <f t="shared" si="552"/>
        <v>0</v>
      </c>
      <c r="MUM221" s="383">
        <f t="shared" ref="MUM221:MWX221" si="553">MUM48+MUM91+MUM135+MUM178</f>
        <v>0</v>
      </c>
      <c r="MUN221" s="383">
        <f t="shared" si="553"/>
        <v>0</v>
      </c>
      <c r="MUO221" s="383">
        <f t="shared" si="553"/>
        <v>0</v>
      </c>
      <c r="MUP221" s="383">
        <f t="shared" si="553"/>
        <v>0</v>
      </c>
      <c r="MUQ221" s="383">
        <f t="shared" si="553"/>
        <v>0</v>
      </c>
      <c r="MUR221" s="383">
        <f t="shared" si="553"/>
        <v>0</v>
      </c>
      <c r="MUS221" s="383">
        <f t="shared" si="553"/>
        <v>0</v>
      </c>
      <c r="MUT221" s="383">
        <f t="shared" si="553"/>
        <v>0</v>
      </c>
      <c r="MUU221" s="383">
        <f t="shared" si="553"/>
        <v>0</v>
      </c>
      <c r="MUV221" s="383">
        <f t="shared" si="553"/>
        <v>0</v>
      </c>
      <c r="MUW221" s="383">
        <f t="shared" si="553"/>
        <v>0</v>
      </c>
      <c r="MUX221" s="383">
        <f t="shared" si="553"/>
        <v>0</v>
      </c>
      <c r="MUY221" s="383">
        <f t="shared" si="553"/>
        <v>0</v>
      </c>
      <c r="MUZ221" s="383">
        <f t="shared" si="553"/>
        <v>0</v>
      </c>
      <c r="MVA221" s="383">
        <f t="shared" si="553"/>
        <v>0</v>
      </c>
      <c r="MVB221" s="383">
        <f t="shared" si="553"/>
        <v>0</v>
      </c>
      <c r="MVC221" s="383">
        <f t="shared" si="553"/>
        <v>0</v>
      </c>
      <c r="MVD221" s="383">
        <f t="shared" si="553"/>
        <v>0</v>
      </c>
      <c r="MVE221" s="383">
        <f t="shared" si="553"/>
        <v>0</v>
      </c>
      <c r="MVF221" s="383">
        <f t="shared" si="553"/>
        <v>0</v>
      </c>
      <c r="MVG221" s="383">
        <f t="shared" si="553"/>
        <v>0</v>
      </c>
      <c r="MVH221" s="383">
        <f t="shared" si="553"/>
        <v>0</v>
      </c>
      <c r="MVI221" s="383">
        <f t="shared" si="553"/>
        <v>0</v>
      </c>
      <c r="MVJ221" s="383">
        <f t="shared" si="553"/>
        <v>0</v>
      </c>
      <c r="MVK221" s="383">
        <f t="shared" si="553"/>
        <v>0</v>
      </c>
      <c r="MVL221" s="383">
        <f t="shared" si="553"/>
        <v>0</v>
      </c>
      <c r="MVM221" s="383">
        <f t="shared" si="553"/>
        <v>0</v>
      </c>
      <c r="MVN221" s="383">
        <f t="shared" si="553"/>
        <v>0</v>
      </c>
      <c r="MVO221" s="383">
        <f t="shared" si="553"/>
        <v>0</v>
      </c>
      <c r="MVP221" s="383">
        <f t="shared" si="553"/>
        <v>0</v>
      </c>
      <c r="MVQ221" s="383">
        <f t="shared" si="553"/>
        <v>0</v>
      </c>
      <c r="MVR221" s="383">
        <f t="shared" si="553"/>
        <v>0</v>
      </c>
      <c r="MVS221" s="383">
        <f t="shared" si="553"/>
        <v>0</v>
      </c>
      <c r="MVT221" s="383">
        <f t="shared" si="553"/>
        <v>0</v>
      </c>
      <c r="MVU221" s="383">
        <f t="shared" si="553"/>
        <v>0</v>
      </c>
      <c r="MVV221" s="383">
        <f t="shared" si="553"/>
        <v>0</v>
      </c>
      <c r="MVW221" s="383">
        <f t="shared" si="553"/>
        <v>0</v>
      </c>
      <c r="MVX221" s="383">
        <f t="shared" si="553"/>
        <v>0</v>
      </c>
      <c r="MVY221" s="383">
        <f t="shared" si="553"/>
        <v>0</v>
      </c>
      <c r="MVZ221" s="383">
        <f t="shared" si="553"/>
        <v>0</v>
      </c>
      <c r="MWA221" s="383">
        <f t="shared" si="553"/>
        <v>0</v>
      </c>
      <c r="MWB221" s="383">
        <f t="shared" si="553"/>
        <v>0</v>
      </c>
      <c r="MWC221" s="383">
        <f t="shared" si="553"/>
        <v>0</v>
      </c>
      <c r="MWD221" s="383">
        <f t="shared" si="553"/>
        <v>0</v>
      </c>
      <c r="MWE221" s="383">
        <f t="shared" si="553"/>
        <v>0</v>
      </c>
      <c r="MWF221" s="383">
        <f t="shared" si="553"/>
        <v>0</v>
      </c>
      <c r="MWG221" s="383">
        <f t="shared" si="553"/>
        <v>0</v>
      </c>
      <c r="MWH221" s="383">
        <f t="shared" si="553"/>
        <v>0</v>
      </c>
      <c r="MWI221" s="383">
        <f t="shared" si="553"/>
        <v>0</v>
      </c>
      <c r="MWJ221" s="383">
        <f t="shared" si="553"/>
        <v>0</v>
      </c>
      <c r="MWK221" s="383">
        <f t="shared" si="553"/>
        <v>0</v>
      </c>
      <c r="MWL221" s="383">
        <f t="shared" si="553"/>
        <v>0</v>
      </c>
      <c r="MWM221" s="383">
        <f t="shared" si="553"/>
        <v>0</v>
      </c>
      <c r="MWN221" s="383">
        <f t="shared" si="553"/>
        <v>0</v>
      </c>
      <c r="MWO221" s="383">
        <f t="shared" si="553"/>
        <v>0</v>
      </c>
      <c r="MWP221" s="383">
        <f t="shared" si="553"/>
        <v>0</v>
      </c>
      <c r="MWQ221" s="383">
        <f t="shared" si="553"/>
        <v>0</v>
      </c>
      <c r="MWR221" s="383">
        <f t="shared" si="553"/>
        <v>0</v>
      </c>
      <c r="MWS221" s="383">
        <f t="shared" si="553"/>
        <v>0</v>
      </c>
      <c r="MWT221" s="383">
        <f t="shared" si="553"/>
        <v>0</v>
      </c>
      <c r="MWU221" s="383">
        <f t="shared" si="553"/>
        <v>0</v>
      </c>
      <c r="MWV221" s="383">
        <f t="shared" si="553"/>
        <v>0</v>
      </c>
      <c r="MWW221" s="383">
        <f t="shared" si="553"/>
        <v>0</v>
      </c>
      <c r="MWX221" s="383">
        <f t="shared" si="553"/>
        <v>0</v>
      </c>
      <c r="MWY221" s="383">
        <f t="shared" ref="MWY221:MZJ221" si="554">MWY48+MWY91+MWY135+MWY178</f>
        <v>0</v>
      </c>
      <c r="MWZ221" s="383">
        <f t="shared" si="554"/>
        <v>0</v>
      </c>
      <c r="MXA221" s="383">
        <f t="shared" si="554"/>
        <v>0</v>
      </c>
      <c r="MXB221" s="383">
        <f t="shared" si="554"/>
        <v>0</v>
      </c>
      <c r="MXC221" s="383">
        <f t="shared" si="554"/>
        <v>0</v>
      </c>
      <c r="MXD221" s="383">
        <f t="shared" si="554"/>
        <v>0</v>
      </c>
      <c r="MXE221" s="383">
        <f t="shared" si="554"/>
        <v>0</v>
      </c>
      <c r="MXF221" s="383">
        <f t="shared" si="554"/>
        <v>0</v>
      </c>
      <c r="MXG221" s="383">
        <f t="shared" si="554"/>
        <v>0</v>
      </c>
      <c r="MXH221" s="383">
        <f t="shared" si="554"/>
        <v>0</v>
      </c>
      <c r="MXI221" s="383">
        <f t="shared" si="554"/>
        <v>0</v>
      </c>
      <c r="MXJ221" s="383">
        <f t="shared" si="554"/>
        <v>0</v>
      </c>
      <c r="MXK221" s="383">
        <f t="shared" si="554"/>
        <v>0</v>
      </c>
      <c r="MXL221" s="383">
        <f t="shared" si="554"/>
        <v>0</v>
      </c>
      <c r="MXM221" s="383">
        <f t="shared" si="554"/>
        <v>0</v>
      </c>
      <c r="MXN221" s="383">
        <f t="shared" si="554"/>
        <v>0</v>
      </c>
      <c r="MXO221" s="383">
        <f t="shared" si="554"/>
        <v>0</v>
      </c>
      <c r="MXP221" s="383">
        <f t="shared" si="554"/>
        <v>0</v>
      </c>
      <c r="MXQ221" s="383">
        <f t="shared" si="554"/>
        <v>0</v>
      </c>
      <c r="MXR221" s="383">
        <f t="shared" si="554"/>
        <v>0</v>
      </c>
      <c r="MXS221" s="383">
        <f t="shared" si="554"/>
        <v>0</v>
      </c>
      <c r="MXT221" s="383">
        <f t="shared" si="554"/>
        <v>0</v>
      </c>
      <c r="MXU221" s="383">
        <f t="shared" si="554"/>
        <v>0</v>
      </c>
      <c r="MXV221" s="383">
        <f t="shared" si="554"/>
        <v>0</v>
      </c>
      <c r="MXW221" s="383">
        <f t="shared" si="554"/>
        <v>0</v>
      </c>
      <c r="MXX221" s="383">
        <f t="shared" si="554"/>
        <v>0</v>
      </c>
      <c r="MXY221" s="383">
        <f t="shared" si="554"/>
        <v>0</v>
      </c>
      <c r="MXZ221" s="383">
        <f t="shared" si="554"/>
        <v>0</v>
      </c>
      <c r="MYA221" s="383">
        <f t="shared" si="554"/>
        <v>0</v>
      </c>
      <c r="MYB221" s="383">
        <f t="shared" si="554"/>
        <v>0</v>
      </c>
      <c r="MYC221" s="383">
        <f t="shared" si="554"/>
        <v>0</v>
      </c>
      <c r="MYD221" s="383">
        <f t="shared" si="554"/>
        <v>0</v>
      </c>
      <c r="MYE221" s="383">
        <f t="shared" si="554"/>
        <v>0</v>
      </c>
      <c r="MYF221" s="383">
        <f t="shared" si="554"/>
        <v>0</v>
      </c>
      <c r="MYG221" s="383">
        <f t="shared" si="554"/>
        <v>0</v>
      </c>
      <c r="MYH221" s="383">
        <f t="shared" si="554"/>
        <v>0</v>
      </c>
      <c r="MYI221" s="383">
        <f t="shared" si="554"/>
        <v>0</v>
      </c>
      <c r="MYJ221" s="383">
        <f t="shared" si="554"/>
        <v>0</v>
      </c>
      <c r="MYK221" s="383">
        <f t="shared" si="554"/>
        <v>0</v>
      </c>
      <c r="MYL221" s="383">
        <f t="shared" si="554"/>
        <v>0</v>
      </c>
      <c r="MYM221" s="383">
        <f t="shared" si="554"/>
        <v>0</v>
      </c>
      <c r="MYN221" s="383">
        <f t="shared" si="554"/>
        <v>0</v>
      </c>
      <c r="MYO221" s="383">
        <f t="shared" si="554"/>
        <v>0</v>
      </c>
      <c r="MYP221" s="383">
        <f t="shared" si="554"/>
        <v>0</v>
      </c>
      <c r="MYQ221" s="383">
        <f t="shared" si="554"/>
        <v>0</v>
      </c>
      <c r="MYR221" s="383">
        <f t="shared" si="554"/>
        <v>0</v>
      </c>
      <c r="MYS221" s="383">
        <f t="shared" si="554"/>
        <v>0</v>
      </c>
      <c r="MYT221" s="383">
        <f t="shared" si="554"/>
        <v>0</v>
      </c>
      <c r="MYU221" s="383">
        <f t="shared" si="554"/>
        <v>0</v>
      </c>
      <c r="MYV221" s="383">
        <f t="shared" si="554"/>
        <v>0</v>
      </c>
      <c r="MYW221" s="383">
        <f t="shared" si="554"/>
        <v>0</v>
      </c>
      <c r="MYX221" s="383">
        <f t="shared" si="554"/>
        <v>0</v>
      </c>
      <c r="MYY221" s="383">
        <f t="shared" si="554"/>
        <v>0</v>
      </c>
      <c r="MYZ221" s="383">
        <f t="shared" si="554"/>
        <v>0</v>
      </c>
      <c r="MZA221" s="383">
        <f t="shared" si="554"/>
        <v>0</v>
      </c>
      <c r="MZB221" s="383">
        <f t="shared" si="554"/>
        <v>0</v>
      </c>
      <c r="MZC221" s="383">
        <f t="shared" si="554"/>
        <v>0</v>
      </c>
      <c r="MZD221" s="383">
        <f t="shared" si="554"/>
        <v>0</v>
      </c>
      <c r="MZE221" s="383">
        <f t="shared" si="554"/>
        <v>0</v>
      </c>
      <c r="MZF221" s="383">
        <f t="shared" si="554"/>
        <v>0</v>
      </c>
      <c r="MZG221" s="383">
        <f t="shared" si="554"/>
        <v>0</v>
      </c>
      <c r="MZH221" s="383">
        <f t="shared" si="554"/>
        <v>0</v>
      </c>
      <c r="MZI221" s="383">
        <f t="shared" si="554"/>
        <v>0</v>
      </c>
      <c r="MZJ221" s="383">
        <f t="shared" si="554"/>
        <v>0</v>
      </c>
      <c r="MZK221" s="383">
        <f t="shared" ref="MZK221:NBV221" si="555">MZK48+MZK91+MZK135+MZK178</f>
        <v>0</v>
      </c>
      <c r="MZL221" s="383">
        <f t="shared" si="555"/>
        <v>0</v>
      </c>
      <c r="MZM221" s="383">
        <f t="shared" si="555"/>
        <v>0</v>
      </c>
      <c r="MZN221" s="383">
        <f t="shared" si="555"/>
        <v>0</v>
      </c>
      <c r="MZO221" s="383">
        <f t="shared" si="555"/>
        <v>0</v>
      </c>
      <c r="MZP221" s="383">
        <f t="shared" si="555"/>
        <v>0</v>
      </c>
      <c r="MZQ221" s="383">
        <f t="shared" si="555"/>
        <v>0</v>
      </c>
      <c r="MZR221" s="383">
        <f t="shared" si="555"/>
        <v>0</v>
      </c>
      <c r="MZS221" s="383">
        <f t="shared" si="555"/>
        <v>0</v>
      </c>
      <c r="MZT221" s="383">
        <f t="shared" si="555"/>
        <v>0</v>
      </c>
      <c r="MZU221" s="383">
        <f t="shared" si="555"/>
        <v>0</v>
      </c>
      <c r="MZV221" s="383">
        <f t="shared" si="555"/>
        <v>0</v>
      </c>
      <c r="MZW221" s="383">
        <f t="shared" si="555"/>
        <v>0</v>
      </c>
      <c r="MZX221" s="383">
        <f t="shared" si="555"/>
        <v>0</v>
      </c>
      <c r="MZY221" s="383">
        <f t="shared" si="555"/>
        <v>0</v>
      </c>
      <c r="MZZ221" s="383">
        <f t="shared" si="555"/>
        <v>0</v>
      </c>
      <c r="NAA221" s="383">
        <f t="shared" si="555"/>
        <v>0</v>
      </c>
      <c r="NAB221" s="383">
        <f t="shared" si="555"/>
        <v>0</v>
      </c>
      <c r="NAC221" s="383">
        <f t="shared" si="555"/>
        <v>0</v>
      </c>
      <c r="NAD221" s="383">
        <f t="shared" si="555"/>
        <v>0</v>
      </c>
      <c r="NAE221" s="383">
        <f t="shared" si="555"/>
        <v>0</v>
      </c>
      <c r="NAF221" s="383">
        <f t="shared" si="555"/>
        <v>0</v>
      </c>
      <c r="NAG221" s="383">
        <f t="shared" si="555"/>
        <v>0</v>
      </c>
      <c r="NAH221" s="383">
        <f t="shared" si="555"/>
        <v>0</v>
      </c>
      <c r="NAI221" s="383">
        <f t="shared" si="555"/>
        <v>0</v>
      </c>
      <c r="NAJ221" s="383">
        <f t="shared" si="555"/>
        <v>0</v>
      </c>
      <c r="NAK221" s="383">
        <f t="shared" si="555"/>
        <v>0</v>
      </c>
      <c r="NAL221" s="383">
        <f t="shared" si="555"/>
        <v>0</v>
      </c>
      <c r="NAM221" s="383">
        <f t="shared" si="555"/>
        <v>0</v>
      </c>
      <c r="NAN221" s="383">
        <f t="shared" si="555"/>
        <v>0</v>
      </c>
      <c r="NAO221" s="383">
        <f t="shared" si="555"/>
        <v>0</v>
      </c>
      <c r="NAP221" s="383">
        <f t="shared" si="555"/>
        <v>0</v>
      </c>
      <c r="NAQ221" s="383">
        <f t="shared" si="555"/>
        <v>0</v>
      </c>
      <c r="NAR221" s="383">
        <f t="shared" si="555"/>
        <v>0</v>
      </c>
      <c r="NAS221" s="383">
        <f t="shared" si="555"/>
        <v>0</v>
      </c>
      <c r="NAT221" s="383">
        <f t="shared" si="555"/>
        <v>0</v>
      </c>
      <c r="NAU221" s="383">
        <f t="shared" si="555"/>
        <v>0</v>
      </c>
      <c r="NAV221" s="383">
        <f t="shared" si="555"/>
        <v>0</v>
      </c>
      <c r="NAW221" s="383">
        <f t="shared" si="555"/>
        <v>0</v>
      </c>
      <c r="NAX221" s="383">
        <f t="shared" si="555"/>
        <v>0</v>
      </c>
      <c r="NAY221" s="383">
        <f t="shared" si="555"/>
        <v>0</v>
      </c>
      <c r="NAZ221" s="383">
        <f t="shared" si="555"/>
        <v>0</v>
      </c>
      <c r="NBA221" s="383">
        <f t="shared" si="555"/>
        <v>0</v>
      </c>
      <c r="NBB221" s="383">
        <f t="shared" si="555"/>
        <v>0</v>
      </c>
      <c r="NBC221" s="383">
        <f t="shared" si="555"/>
        <v>0</v>
      </c>
      <c r="NBD221" s="383">
        <f t="shared" si="555"/>
        <v>0</v>
      </c>
      <c r="NBE221" s="383">
        <f t="shared" si="555"/>
        <v>0</v>
      </c>
      <c r="NBF221" s="383">
        <f t="shared" si="555"/>
        <v>0</v>
      </c>
      <c r="NBG221" s="383">
        <f t="shared" si="555"/>
        <v>0</v>
      </c>
      <c r="NBH221" s="383">
        <f t="shared" si="555"/>
        <v>0</v>
      </c>
      <c r="NBI221" s="383">
        <f t="shared" si="555"/>
        <v>0</v>
      </c>
      <c r="NBJ221" s="383">
        <f t="shared" si="555"/>
        <v>0</v>
      </c>
      <c r="NBK221" s="383">
        <f t="shared" si="555"/>
        <v>0</v>
      </c>
      <c r="NBL221" s="383">
        <f t="shared" si="555"/>
        <v>0</v>
      </c>
      <c r="NBM221" s="383">
        <f t="shared" si="555"/>
        <v>0</v>
      </c>
      <c r="NBN221" s="383">
        <f t="shared" si="555"/>
        <v>0</v>
      </c>
      <c r="NBO221" s="383">
        <f t="shared" si="555"/>
        <v>0</v>
      </c>
      <c r="NBP221" s="383">
        <f t="shared" si="555"/>
        <v>0</v>
      </c>
      <c r="NBQ221" s="383">
        <f t="shared" si="555"/>
        <v>0</v>
      </c>
      <c r="NBR221" s="383">
        <f t="shared" si="555"/>
        <v>0</v>
      </c>
      <c r="NBS221" s="383">
        <f t="shared" si="555"/>
        <v>0</v>
      </c>
      <c r="NBT221" s="383">
        <f t="shared" si="555"/>
        <v>0</v>
      </c>
      <c r="NBU221" s="383">
        <f t="shared" si="555"/>
        <v>0</v>
      </c>
      <c r="NBV221" s="383">
        <f t="shared" si="555"/>
        <v>0</v>
      </c>
      <c r="NBW221" s="383">
        <f t="shared" ref="NBW221:NEH221" si="556">NBW48+NBW91+NBW135+NBW178</f>
        <v>0</v>
      </c>
      <c r="NBX221" s="383">
        <f t="shared" si="556"/>
        <v>0</v>
      </c>
      <c r="NBY221" s="383">
        <f t="shared" si="556"/>
        <v>0</v>
      </c>
      <c r="NBZ221" s="383">
        <f t="shared" si="556"/>
        <v>0</v>
      </c>
      <c r="NCA221" s="383">
        <f t="shared" si="556"/>
        <v>0</v>
      </c>
      <c r="NCB221" s="383">
        <f t="shared" si="556"/>
        <v>0</v>
      </c>
      <c r="NCC221" s="383">
        <f t="shared" si="556"/>
        <v>0</v>
      </c>
      <c r="NCD221" s="383">
        <f t="shared" si="556"/>
        <v>0</v>
      </c>
      <c r="NCE221" s="383">
        <f t="shared" si="556"/>
        <v>0</v>
      </c>
      <c r="NCF221" s="383">
        <f t="shared" si="556"/>
        <v>0</v>
      </c>
      <c r="NCG221" s="383">
        <f t="shared" si="556"/>
        <v>0</v>
      </c>
      <c r="NCH221" s="383">
        <f t="shared" si="556"/>
        <v>0</v>
      </c>
      <c r="NCI221" s="383">
        <f t="shared" si="556"/>
        <v>0</v>
      </c>
      <c r="NCJ221" s="383">
        <f t="shared" si="556"/>
        <v>0</v>
      </c>
      <c r="NCK221" s="383">
        <f t="shared" si="556"/>
        <v>0</v>
      </c>
      <c r="NCL221" s="383">
        <f t="shared" si="556"/>
        <v>0</v>
      </c>
      <c r="NCM221" s="383">
        <f t="shared" si="556"/>
        <v>0</v>
      </c>
      <c r="NCN221" s="383">
        <f t="shared" si="556"/>
        <v>0</v>
      </c>
      <c r="NCO221" s="383">
        <f t="shared" si="556"/>
        <v>0</v>
      </c>
      <c r="NCP221" s="383">
        <f t="shared" si="556"/>
        <v>0</v>
      </c>
      <c r="NCQ221" s="383">
        <f t="shared" si="556"/>
        <v>0</v>
      </c>
      <c r="NCR221" s="383">
        <f t="shared" si="556"/>
        <v>0</v>
      </c>
      <c r="NCS221" s="383">
        <f t="shared" si="556"/>
        <v>0</v>
      </c>
      <c r="NCT221" s="383">
        <f t="shared" si="556"/>
        <v>0</v>
      </c>
      <c r="NCU221" s="383">
        <f t="shared" si="556"/>
        <v>0</v>
      </c>
      <c r="NCV221" s="383">
        <f t="shared" si="556"/>
        <v>0</v>
      </c>
      <c r="NCW221" s="383">
        <f t="shared" si="556"/>
        <v>0</v>
      </c>
      <c r="NCX221" s="383">
        <f t="shared" si="556"/>
        <v>0</v>
      </c>
      <c r="NCY221" s="383">
        <f t="shared" si="556"/>
        <v>0</v>
      </c>
      <c r="NCZ221" s="383">
        <f t="shared" si="556"/>
        <v>0</v>
      </c>
      <c r="NDA221" s="383">
        <f t="shared" si="556"/>
        <v>0</v>
      </c>
      <c r="NDB221" s="383">
        <f t="shared" si="556"/>
        <v>0</v>
      </c>
      <c r="NDC221" s="383">
        <f t="shared" si="556"/>
        <v>0</v>
      </c>
      <c r="NDD221" s="383">
        <f t="shared" si="556"/>
        <v>0</v>
      </c>
      <c r="NDE221" s="383">
        <f t="shared" si="556"/>
        <v>0</v>
      </c>
      <c r="NDF221" s="383">
        <f t="shared" si="556"/>
        <v>0</v>
      </c>
      <c r="NDG221" s="383">
        <f t="shared" si="556"/>
        <v>0</v>
      </c>
      <c r="NDH221" s="383">
        <f t="shared" si="556"/>
        <v>0</v>
      </c>
      <c r="NDI221" s="383">
        <f t="shared" si="556"/>
        <v>0</v>
      </c>
      <c r="NDJ221" s="383">
        <f t="shared" si="556"/>
        <v>0</v>
      </c>
      <c r="NDK221" s="383">
        <f t="shared" si="556"/>
        <v>0</v>
      </c>
      <c r="NDL221" s="383">
        <f t="shared" si="556"/>
        <v>0</v>
      </c>
      <c r="NDM221" s="383">
        <f t="shared" si="556"/>
        <v>0</v>
      </c>
      <c r="NDN221" s="383">
        <f t="shared" si="556"/>
        <v>0</v>
      </c>
      <c r="NDO221" s="383">
        <f t="shared" si="556"/>
        <v>0</v>
      </c>
      <c r="NDP221" s="383">
        <f t="shared" si="556"/>
        <v>0</v>
      </c>
      <c r="NDQ221" s="383">
        <f t="shared" si="556"/>
        <v>0</v>
      </c>
      <c r="NDR221" s="383">
        <f t="shared" si="556"/>
        <v>0</v>
      </c>
      <c r="NDS221" s="383">
        <f t="shared" si="556"/>
        <v>0</v>
      </c>
      <c r="NDT221" s="383">
        <f t="shared" si="556"/>
        <v>0</v>
      </c>
      <c r="NDU221" s="383">
        <f t="shared" si="556"/>
        <v>0</v>
      </c>
      <c r="NDV221" s="383">
        <f t="shared" si="556"/>
        <v>0</v>
      </c>
      <c r="NDW221" s="383">
        <f t="shared" si="556"/>
        <v>0</v>
      </c>
      <c r="NDX221" s="383">
        <f t="shared" si="556"/>
        <v>0</v>
      </c>
      <c r="NDY221" s="383">
        <f t="shared" si="556"/>
        <v>0</v>
      </c>
      <c r="NDZ221" s="383">
        <f t="shared" si="556"/>
        <v>0</v>
      </c>
      <c r="NEA221" s="383">
        <f t="shared" si="556"/>
        <v>0</v>
      </c>
      <c r="NEB221" s="383">
        <f t="shared" si="556"/>
        <v>0</v>
      </c>
      <c r="NEC221" s="383">
        <f t="shared" si="556"/>
        <v>0</v>
      </c>
      <c r="NED221" s="383">
        <f t="shared" si="556"/>
        <v>0</v>
      </c>
      <c r="NEE221" s="383">
        <f t="shared" si="556"/>
        <v>0</v>
      </c>
      <c r="NEF221" s="383">
        <f t="shared" si="556"/>
        <v>0</v>
      </c>
      <c r="NEG221" s="383">
        <f t="shared" si="556"/>
        <v>0</v>
      </c>
      <c r="NEH221" s="383">
        <f t="shared" si="556"/>
        <v>0</v>
      </c>
      <c r="NEI221" s="383">
        <f t="shared" ref="NEI221:NGT221" si="557">NEI48+NEI91+NEI135+NEI178</f>
        <v>0</v>
      </c>
      <c r="NEJ221" s="383">
        <f t="shared" si="557"/>
        <v>0</v>
      </c>
      <c r="NEK221" s="383">
        <f t="shared" si="557"/>
        <v>0</v>
      </c>
      <c r="NEL221" s="383">
        <f t="shared" si="557"/>
        <v>0</v>
      </c>
      <c r="NEM221" s="383">
        <f t="shared" si="557"/>
        <v>0</v>
      </c>
      <c r="NEN221" s="383">
        <f t="shared" si="557"/>
        <v>0</v>
      </c>
      <c r="NEO221" s="383">
        <f t="shared" si="557"/>
        <v>0</v>
      </c>
      <c r="NEP221" s="383">
        <f t="shared" si="557"/>
        <v>0</v>
      </c>
      <c r="NEQ221" s="383">
        <f t="shared" si="557"/>
        <v>0</v>
      </c>
      <c r="NER221" s="383">
        <f t="shared" si="557"/>
        <v>0</v>
      </c>
      <c r="NES221" s="383">
        <f t="shared" si="557"/>
        <v>0</v>
      </c>
      <c r="NET221" s="383">
        <f t="shared" si="557"/>
        <v>0</v>
      </c>
      <c r="NEU221" s="383">
        <f t="shared" si="557"/>
        <v>0</v>
      </c>
      <c r="NEV221" s="383">
        <f t="shared" si="557"/>
        <v>0</v>
      </c>
      <c r="NEW221" s="383">
        <f t="shared" si="557"/>
        <v>0</v>
      </c>
      <c r="NEX221" s="383">
        <f t="shared" si="557"/>
        <v>0</v>
      </c>
      <c r="NEY221" s="383">
        <f t="shared" si="557"/>
        <v>0</v>
      </c>
      <c r="NEZ221" s="383">
        <f t="shared" si="557"/>
        <v>0</v>
      </c>
      <c r="NFA221" s="383">
        <f t="shared" si="557"/>
        <v>0</v>
      </c>
      <c r="NFB221" s="383">
        <f t="shared" si="557"/>
        <v>0</v>
      </c>
      <c r="NFC221" s="383">
        <f t="shared" si="557"/>
        <v>0</v>
      </c>
      <c r="NFD221" s="383">
        <f t="shared" si="557"/>
        <v>0</v>
      </c>
      <c r="NFE221" s="383">
        <f t="shared" si="557"/>
        <v>0</v>
      </c>
      <c r="NFF221" s="383">
        <f t="shared" si="557"/>
        <v>0</v>
      </c>
      <c r="NFG221" s="383">
        <f t="shared" si="557"/>
        <v>0</v>
      </c>
      <c r="NFH221" s="383">
        <f t="shared" si="557"/>
        <v>0</v>
      </c>
      <c r="NFI221" s="383">
        <f t="shared" si="557"/>
        <v>0</v>
      </c>
      <c r="NFJ221" s="383">
        <f t="shared" si="557"/>
        <v>0</v>
      </c>
      <c r="NFK221" s="383">
        <f t="shared" si="557"/>
        <v>0</v>
      </c>
      <c r="NFL221" s="383">
        <f t="shared" si="557"/>
        <v>0</v>
      </c>
      <c r="NFM221" s="383">
        <f t="shared" si="557"/>
        <v>0</v>
      </c>
      <c r="NFN221" s="383">
        <f t="shared" si="557"/>
        <v>0</v>
      </c>
      <c r="NFO221" s="383">
        <f t="shared" si="557"/>
        <v>0</v>
      </c>
      <c r="NFP221" s="383">
        <f t="shared" si="557"/>
        <v>0</v>
      </c>
      <c r="NFQ221" s="383">
        <f t="shared" si="557"/>
        <v>0</v>
      </c>
      <c r="NFR221" s="383">
        <f t="shared" si="557"/>
        <v>0</v>
      </c>
      <c r="NFS221" s="383">
        <f t="shared" si="557"/>
        <v>0</v>
      </c>
      <c r="NFT221" s="383">
        <f t="shared" si="557"/>
        <v>0</v>
      </c>
      <c r="NFU221" s="383">
        <f t="shared" si="557"/>
        <v>0</v>
      </c>
      <c r="NFV221" s="383">
        <f t="shared" si="557"/>
        <v>0</v>
      </c>
      <c r="NFW221" s="383">
        <f t="shared" si="557"/>
        <v>0</v>
      </c>
      <c r="NFX221" s="383">
        <f t="shared" si="557"/>
        <v>0</v>
      </c>
      <c r="NFY221" s="383">
        <f t="shared" si="557"/>
        <v>0</v>
      </c>
      <c r="NFZ221" s="383">
        <f t="shared" si="557"/>
        <v>0</v>
      </c>
      <c r="NGA221" s="383">
        <f t="shared" si="557"/>
        <v>0</v>
      </c>
      <c r="NGB221" s="383">
        <f t="shared" si="557"/>
        <v>0</v>
      </c>
      <c r="NGC221" s="383">
        <f t="shared" si="557"/>
        <v>0</v>
      </c>
      <c r="NGD221" s="383">
        <f t="shared" si="557"/>
        <v>0</v>
      </c>
      <c r="NGE221" s="383">
        <f t="shared" si="557"/>
        <v>0</v>
      </c>
      <c r="NGF221" s="383">
        <f t="shared" si="557"/>
        <v>0</v>
      </c>
      <c r="NGG221" s="383">
        <f t="shared" si="557"/>
        <v>0</v>
      </c>
      <c r="NGH221" s="383">
        <f t="shared" si="557"/>
        <v>0</v>
      </c>
      <c r="NGI221" s="383">
        <f t="shared" si="557"/>
        <v>0</v>
      </c>
      <c r="NGJ221" s="383">
        <f t="shared" si="557"/>
        <v>0</v>
      </c>
      <c r="NGK221" s="383">
        <f t="shared" si="557"/>
        <v>0</v>
      </c>
      <c r="NGL221" s="383">
        <f t="shared" si="557"/>
        <v>0</v>
      </c>
      <c r="NGM221" s="383">
        <f t="shared" si="557"/>
        <v>0</v>
      </c>
      <c r="NGN221" s="383">
        <f t="shared" si="557"/>
        <v>0</v>
      </c>
      <c r="NGO221" s="383">
        <f t="shared" si="557"/>
        <v>0</v>
      </c>
      <c r="NGP221" s="383">
        <f t="shared" si="557"/>
        <v>0</v>
      </c>
      <c r="NGQ221" s="383">
        <f t="shared" si="557"/>
        <v>0</v>
      </c>
      <c r="NGR221" s="383">
        <f t="shared" si="557"/>
        <v>0</v>
      </c>
      <c r="NGS221" s="383">
        <f t="shared" si="557"/>
        <v>0</v>
      </c>
      <c r="NGT221" s="383">
        <f t="shared" si="557"/>
        <v>0</v>
      </c>
      <c r="NGU221" s="383">
        <f t="shared" ref="NGU221:NJF221" si="558">NGU48+NGU91+NGU135+NGU178</f>
        <v>0</v>
      </c>
      <c r="NGV221" s="383">
        <f t="shared" si="558"/>
        <v>0</v>
      </c>
      <c r="NGW221" s="383">
        <f t="shared" si="558"/>
        <v>0</v>
      </c>
      <c r="NGX221" s="383">
        <f t="shared" si="558"/>
        <v>0</v>
      </c>
      <c r="NGY221" s="383">
        <f t="shared" si="558"/>
        <v>0</v>
      </c>
      <c r="NGZ221" s="383">
        <f t="shared" si="558"/>
        <v>0</v>
      </c>
      <c r="NHA221" s="383">
        <f t="shared" si="558"/>
        <v>0</v>
      </c>
      <c r="NHB221" s="383">
        <f t="shared" si="558"/>
        <v>0</v>
      </c>
      <c r="NHC221" s="383">
        <f t="shared" si="558"/>
        <v>0</v>
      </c>
      <c r="NHD221" s="383">
        <f t="shared" si="558"/>
        <v>0</v>
      </c>
      <c r="NHE221" s="383">
        <f t="shared" si="558"/>
        <v>0</v>
      </c>
      <c r="NHF221" s="383">
        <f t="shared" si="558"/>
        <v>0</v>
      </c>
      <c r="NHG221" s="383">
        <f t="shared" si="558"/>
        <v>0</v>
      </c>
      <c r="NHH221" s="383">
        <f t="shared" si="558"/>
        <v>0</v>
      </c>
      <c r="NHI221" s="383">
        <f t="shared" si="558"/>
        <v>0</v>
      </c>
      <c r="NHJ221" s="383">
        <f t="shared" si="558"/>
        <v>0</v>
      </c>
      <c r="NHK221" s="383">
        <f t="shared" si="558"/>
        <v>0</v>
      </c>
      <c r="NHL221" s="383">
        <f t="shared" si="558"/>
        <v>0</v>
      </c>
      <c r="NHM221" s="383">
        <f t="shared" si="558"/>
        <v>0</v>
      </c>
      <c r="NHN221" s="383">
        <f t="shared" si="558"/>
        <v>0</v>
      </c>
      <c r="NHO221" s="383">
        <f t="shared" si="558"/>
        <v>0</v>
      </c>
      <c r="NHP221" s="383">
        <f t="shared" si="558"/>
        <v>0</v>
      </c>
      <c r="NHQ221" s="383">
        <f t="shared" si="558"/>
        <v>0</v>
      </c>
      <c r="NHR221" s="383">
        <f t="shared" si="558"/>
        <v>0</v>
      </c>
      <c r="NHS221" s="383">
        <f t="shared" si="558"/>
        <v>0</v>
      </c>
      <c r="NHT221" s="383">
        <f t="shared" si="558"/>
        <v>0</v>
      </c>
      <c r="NHU221" s="383">
        <f t="shared" si="558"/>
        <v>0</v>
      </c>
      <c r="NHV221" s="383">
        <f t="shared" si="558"/>
        <v>0</v>
      </c>
      <c r="NHW221" s="383">
        <f t="shared" si="558"/>
        <v>0</v>
      </c>
      <c r="NHX221" s="383">
        <f t="shared" si="558"/>
        <v>0</v>
      </c>
      <c r="NHY221" s="383">
        <f t="shared" si="558"/>
        <v>0</v>
      </c>
      <c r="NHZ221" s="383">
        <f t="shared" si="558"/>
        <v>0</v>
      </c>
      <c r="NIA221" s="383">
        <f t="shared" si="558"/>
        <v>0</v>
      </c>
      <c r="NIB221" s="383">
        <f t="shared" si="558"/>
        <v>0</v>
      </c>
      <c r="NIC221" s="383">
        <f t="shared" si="558"/>
        <v>0</v>
      </c>
      <c r="NID221" s="383">
        <f t="shared" si="558"/>
        <v>0</v>
      </c>
      <c r="NIE221" s="383">
        <f t="shared" si="558"/>
        <v>0</v>
      </c>
      <c r="NIF221" s="383">
        <f t="shared" si="558"/>
        <v>0</v>
      </c>
      <c r="NIG221" s="383">
        <f t="shared" si="558"/>
        <v>0</v>
      </c>
      <c r="NIH221" s="383">
        <f t="shared" si="558"/>
        <v>0</v>
      </c>
      <c r="NII221" s="383">
        <f t="shared" si="558"/>
        <v>0</v>
      </c>
      <c r="NIJ221" s="383">
        <f t="shared" si="558"/>
        <v>0</v>
      </c>
      <c r="NIK221" s="383">
        <f t="shared" si="558"/>
        <v>0</v>
      </c>
      <c r="NIL221" s="383">
        <f t="shared" si="558"/>
        <v>0</v>
      </c>
      <c r="NIM221" s="383">
        <f t="shared" si="558"/>
        <v>0</v>
      </c>
      <c r="NIN221" s="383">
        <f t="shared" si="558"/>
        <v>0</v>
      </c>
      <c r="NIO221" s="383">
        <f t="shared" si="558"/>
        <v>0</v>
      </c>
      <c r="NIP221" s="383">
        <f t="shared" si="558"/>
        <v>0</v>
      </c>
      <c r="NIQ221" s="383">
        <f t="shared" si="558"/>
        <v>0</v>
      </c>
      <c r="NIR221" s="383">
        <f t="shared" si="558"/>
        <v>0</v>
      </c>
      <c r="NIS221" s="383">
        <f t="shared" si="558"/>
        <v>0</v>
      </c>
      <c r="NIT221" s="383">
        <f t="shared" si="558"/>
        <v>0</v>
      </c>
      <c r="NIU221" s="383">
        <f t="shared" si="558"/>
        <v>0</v>
      </c>
      <c r="NIV221" s="383">
        <f t="shared" si="558"/>
        <v>0</v>
      </c>
      <c r="NIW221" s="383">
        <f t="shared" si="558"/>
        <v>0</v>
      </c>
      <c r="NIX221" s="383">
        <f t="shared" si="558"/>
        <v>0</v>
      </c>
      <c r="NIY221" s="383">
        <f t="shared" si="558"/>
        <v>0</v>
      </c>
      <c r="NIZ221" s="383">
        <f t="shared" si="558"/>
        <v>0</v>
      </c>
      <c r="NJA221" s="383">
        <f t="shared" si="558"/>
        <v>0</v>
      </c>
      <c r="NJB221" s="383">
        <f t="shared" si="558"/>
        <v>0</v>
      </c>
      <c r="NJC221" s="383">
        <f t="shared" si="558"/>
        <v>0</v>
      </c>
      <c r="NJD221" s="383">
        <f t="shared" si="558"/>
        <v>0</v>
      </c>
      <c r="NJE221" s="383">
        <f t="shared" si="558"/>
        <v>0</v>
      </c>
      <c r="NJF221" s="383">
        <f t="shared" si="558"/>
        <v>0</v>
      </c>
      <c r="NJG221" s="383">
        <f t="shared" ref="NJG221:NLR221" si="559">NJG48+NJG91+NJG135+NJG178</f>
        <v>0</v>
      </c>
      <c r="NJH221" s="383">
        <f t="shared" si="559"/>
        <v>0</v>
      </c>
      <c r="NJI221" s="383">
        <f t="shared" si="559"/>
        <v>0</v>
      </c>
      <c r="NJJ221" s="383">
        <f t="shared" si="559"/>
        <v>0</v>
      </c>
      <c r="NJK221" s="383">
        <f t="shared" si="559"/>
        <v>0</v>
      </c>
      <c r="NJL221" s="383">
        <f t="shared" si="559"/>
        <v>0</v>
      </c>
      <c r="NJM221" s="383">
        <f t="shared" si="559"/>
        <v>0</v>
      </c>
      <c r="NJN221" s="383">
        <f t="shared" si="559"/>
        <v>0</v>
      </c>
      <c r="NJO221" s="383">
        <f t="shared" si="559"/>
        <v>0</v>
      </c>
      <c r="NJP221" s="383">
        <f t="shared" si="559"/>
        <v>0</v>
      </c>
      <c r="NJQ221" s="383">
        <f t="shared" si="559"/>
        <v>0</v>
      </c>
      <c r="NJR221" s="383">
        <f t="shared" si="559"/>
        <v>0</v>
      </c>
      <c r="NJS221" s="383">
        <f t="shared" si="559"/>
        <v>0</v>
      </c>
      <c r="NJT221" s="383">
        <f t="shared" si="559"/>
        <v>0</v>
      </c>
      <c r="NJU221" s="383">
        <f t="shared" si="559"/>
        <v>0</v>
      </c>
      <c r="NJV221" s="383">
        <f t="shared" si="559"/>
        <v>0</v>
      </c>
      <c r="NJW221" s="383">
        <f t="shared" si="559"/>
        <v>0</v>
      </c>
      <c r="NJX221" s="383">
        <f t="shared" si="559"/>
        <v>0</v>
      </c>
      <c r="NJY221" s="383">
        <f t="shared" si="559"/>
        <v>0</v>
      </c>
      <c r="NJZ221" s="383">
        <f t="shared" si="559"/>
        <v>0</v>
      </c>
      <c r="NKA221" s="383">
        <f t="shared" si="559"/>
        <v>0</v>
      </c>
      <c r="NKB221" s="383">
        <f t="shared" si="559"/>
        <v>0</v>
      </c>
      <c r="NKC221" s="383">
        <f t="shared" si="559"/>
        <v>0</v>
      </c>
      <c r="NKD221" s="383">
        <f t="shared" si="559"/>
        <v>0</v>
      </c>
      <c r="NKE221" s="383">
        <f t="shared" si="559"/>
        <v>0</v>
      </c>
      <c r="NKF221" s="383">
        <f t="shared" si="559"/>
        <v>0</v>
      </c>
      <c r="NKG221" s="383">
        <f t="shared" si="559"/>
        <v>0</v>
      </c>
      <c r="NKH221" s="383">
        <f t="shared" si="559"/>
        <v>0</v>
      </c>
      <c r="NKI221" s="383">
        <f t="shared" si="559"/>
        <v>0</v>
      </c>
      <c r="NKJ221" s="383">
        <f t="shared" si="559"/>
        <v>0</v>
      </c>
      <c r="NKK221" s="383">
        <f t="shared" si="559"/>
        <v>0</v>
      </c>
      <c r="NKL221" s="383">
        <f t="shared" si="559"/>
        <v>0</v>
      </c>
      <c r="NKM221" s="383">
        <f t="shared" si="559"/>
        <v>0</v>
      </c>
      <c r="NKN221" s="383">
        <f t="shared" si="559"/>
        <v>0</v>
      </c>
      <c r="NKO221" s="383">
        <f t="shared" si="559"/>
        <v>0</v>
      </c>
      <c r="NKP221" s="383">
        <f t="shared" si="559"/>
        <v>0</v>
      </c>
      <c r="NKQ221" s="383">
        <f t="shared" si="559"/>
        <v>0</v>
      </c>
      <c r="NKR221" s="383">
        <f t="shared" si="559"/>
        <v>0</v>
      </c>
      <c r="NKS221" s="383">
        <f t="shared" si="559"/>
        <v>0</v>
      </c>
      <c r="NKT221" s="383">
        <f t="shared" si="559"/>
        <v>0</v>
      </c>
      <c r="NKU221" s="383">
        <f t="shared" si="559"/>
        <v>0</v>
      </c>
      <c r="NKV221" s="383">
        <f t="shared" si="559"/>
        <v>0</v>
      </c>
      <c r="NKW221" s="383">
        <f t="shared" si="559"/>
        <v>0</v>
      </c>
      <c r="NKX221" s="383">
        <f t="shared" si="559"/>
        <v>0</v>
      </c>
      <c r="NKY221" s="383">
        <f t="shared" si="559"/>
        <v>0</v>
      </c>
      <c r="NKZ221" s="383">
        <f t="shared" si="559"/>
        <v>0</v>
      </c>
      <c r="NLA221" s="383">
        <f t="shared" si="559"/>
        <v>0</v>
      </c>
      <c r="NLB221" s="383">
        <f t="shared" si="559"/>
        <v>0</v>
      </c>
      <c r="NLC221" s="383">
        <f t="shared" si="559"/>
        <v>0</v>
      </c>
      <c r="NLD221" s="383">
        <f t="shared" si="559"/>
        <v>0</v>
      </c>
      <c r="NLE221" s="383">
        <f t="shared" si="559"/>
        <v>0</v>
      </c>
      <c r="NLF221" s="383">
        <f t="shared" si="559"/>
        <v>0</v>
      </c>
      <c r="NLG221" s="383">
        <f t="shared" si="559"/>
        <v>0</v>
      </c>
      <c r="NLH221" s="383">
        <f t="shared" si="559"/>
        <v>0</v>
      </c>
      <c r="NLI221" s="383">
        <f t="shared" si="559"/>
        <v>0</v>
      </c>
      <c r="NLJ221" s="383">
        <f t="shared" si="559"/>
        <v>0</v>
      </c>
      <c r="NLK221" s="383">
        <f t="shared" si="559"/>
        <v>0</v>
      </c>
      <c r="NLL221" s="383">
        <f t="shared" si="559"/>
        <v>0</v>
      </c>
      <c r="NLM221" s="383">
        <f t="shared" si="559"/>
        <v>0</v>
      </c>
      <c r="NLN221" s="383">
        <f t="shared" si="559"/>
        <v>0</v>
      </c>
      <c r="NLO221" s="383">
        <f t="shared" si="559"/>
        <v>0</v>
      </c>
      <c r="NLP221" s="383">
        <f t="shared" si="559"/>
        <v>0</v>
      </c>
      <c r="NLQ221" s="383">
        <f t="shared" si="559"/>
        <v>0</v>
      </c>
      <c r="NLR221" s="383">
        <f t="shared" si="559"/>
        <v>0</v>
      </c>
      <c r="NLS221" s="383">
        <f t="shared" ref="NLS221:NOD221" si="560">NLS48+NLS91+NLS135+NLS178</f>
        <v>0</v>
      </c>
      <c r="NLT221" s="383">
        <f t="shared" si="560"/>
        <v>0</v>
      </c>
      <c r="NLU221" s="383">
        <f t="shared" si="560"/>
        <v>0</v>
      </c>
      <c r="NLV221" s="383">
        <f t="shared" si="560"/>
        <v>0</v>
      </c>
      <c r="NLW221" s="383">
        <f t="shared" si="560"/>
        <v>0</v>
      </c>
      <c r="NLX221" s="383">
        <f t="shared" si="560"/>
        <v>0</v>
      </c>
      <c r="NLY221" s="383">
        <f t="shared" si="560"/>
        <v>0</v>
      </c>
      <c r="NLZ221" s="383">
        <f t="shared" si="560"/>
        <v>0</v>
      </c>
      <c r="NMA221" s="383">
        <f t="shared" si="560"/>
        <v>0</v>
      </c>
      <c r="NMB221" s="383">
        <f t="shared" si="560"/>
        <v>0</v>
      </c>
      <c r="NMC221" s="383">
        <f t="shared" si="560"/>
        <v>0</v>
      </c>
      <c r="NMD221" s="383">
        <f t="shared" si="560"/>
        <v>0</v>
      </c>
      <c r="NME221" s="383">
        <f t="shared" si="560"/>
        <v>0</v>
      </c>
      <c r="NMF221" s="383">
        <f t="shared" si="560"/>
        <v>0</v>
      </c>
      <c r="NMG221" s="383">
        <f t="shared" si="560"/>
        <v>0</v>
      </c>
      <c r="NMH221" s="383">
        <f t="shared" si="560"/>
        <v>0</v>
      </c>
      <c r="NMI221" s="383">
        <f t="shared" si="560"/>
        <v>0</v>
      </c>
      <c r="NMJ221" s="383">
        <f t="shared" si="560"/>
        <v>0</v>
      </c>
      <c r="NMK221" s="383">
        <f t="shared" si="560"/>
        <v>0</v>
      </c>
      <c r="NML221" s="383">
        <f t="shared" si="560"/>
        <v>0</v>
      </c>
      <c r="NMM221" s="383">
        <f t="shared" si="560"/>
        <v>0</v>
      </c>
      <c r="NMN221" s="383">
        <f t="shared" si="560"/>
        <v>0</v>
      </c>
      <c r="NMO221" s="383">
        <f t="shared" si="560"/>
        <v>0</v>
      </c>
      <c r="NMP221" s="383">
        <f t="shared" si="560"/>
        <v>0</v>
      </c>
      <c r="NMQ221" s="383">
        <f t="shared" si="560"/>
        <v>0</v>
      </c>
      <c r="NMR221" s="383">
        <f t="shared" si="560"/>
        <v>0</v>
      </c>
      <c r="NMS221" s="383">
        <f t="shared" si="560"/>
        <v>0</v>
      </c>
      <c r="NMT221" s="383">
        <f t="shared" si="560"/>
        <v>0</v>
      </c>
      <c r="NMU221" s="383">
        <f t="shared" si="560"/>
        <v>0</v>
      </c>
      <c r="NMV221" s="383">
        <f t="shared" si="560"/>
        <v>0</v>
      </c>
      <c r="NMW221" s="383">
        <f t="shared" si="560"/>
        <v>0</v>
      </c>
      <c r="NMX221" s="383">
        <f t="shared" si="560"/>
        <v>0</v>
      </c>
      <c r="NMY221" s="383">
        <f t="shared" si="560"/>
        <v>0</v>
      </c>
      <c r="NMZ221" s="383">
        <f t="shared" si="560"/>
        <v>0</v>
      </c>
      <c r="NNA221" s="383">
        <f t="shared" si="560"/>
        <v>0</v>
      </c>
      <c r="NNB221" s="383">
        <f t="shared" si="560"/>
        <v>0</v>
      </c>
      <c r="NNC221" s="383">
        <f t="shared" si="560"/>
        <v>0</v>
      </c>
      <c r="NND221" s="383">
        <f t="shared" si="560"/>
        <v>0</v>
      </c>
      <c r="NNE221" s="383">
        <f t="shared" si="560"/>
        <v>0</v>
      </c>
      <c r="NNF221" s="383">
        <f t="shared" si="560"/>
        <v>0</v>
      </c>
      <c r="NNG221" s="383">
        <f t="shared" si="560"/>
        <v>0</v>
      </c>
      <c r="NNH221" s="383">
        <f t="shared" si="560"/>
        <v>0</v>
      </c>
      <c r="NNI221" s="383">
        <f t="shared" si="560"/>
        <v>0</v>
      </c>
      <c r="NNJ221" s="383">
        <f t="shared" si="560"/>
        <v>0</v>
      </c>
      <c r="NNK221" s="383">
        <f t="shared" si="560"/>
        <v>0</v>
      </c>
      <c r="NNL221" s="383">
        <f t="shared" si="560"/>
        <v>0</v>
      </c>
      <c r="NNM221" s="383">
        <f t="shared" si="560"/>
        <v>0</v>
      </c>
      <c r="NNN221" s="383">
        <f t="shared" si="560"/>
        <v>0</v>
      </c>
      <c r="NNO221" s="383">
        <f t="shared" si="560"/>
        <v>0</v>
      </c>
      <c r="NNP221" s="383">
        <f t="shared" si="560"/>
        <v>0</v>
      </c>
      <c r="NNQ221" s="383">
        <f t="shared" si="560"/>
        <v>0</v>
      </c>
      <c r="NNR221" s="383">
        <f t="shared" si="560"/>
        <v>0</v>
      </c>
      <c r="NNS221" s="383">
        <f t="shared" si="560"/>
        <v>0</v>
      </c>
      <c r="NNT221" s="383">
        <f t="shared" si="560"/>
        <v>0</v>
      </c>
      <c r="NNU221" s="383">
        <f t="shared" si="560"/>
        <v>0</v>
      </c>
      <c r="NNV221" s="383">
        <f t="shared" si="560"/>
        <v>0</v>
      </c>
      <c r="NNW221" s="383">
        <f t="shared" si="560"/>
        <v>0</v>
      </c>
      <c r="NNX221" s="383">
        <f t="shared" si="560"/>
        <v>0</v>
      </c>
      <c r="NNY221" s="383">
        <f t="shared" si="560"/>
        <v>0</v>
      </c>
      <c r="NNZ221" s="383">
        <f t="shared" si="560"/>
        <v>0</v>
      </c>
      <c r="NOA221" s="383">
        <f t="shared" si="560"/>
        <v>0</v>
      </c>
      <c r="NOB221" s="383">
        <f t="shared" si="560"/>
        <v>0</v>
      </c>
      <c r="NOC221" s="383">
        <f t="shared" si="560"/>
        <v>0</v>
      </c>
      <c r="NOD221" s="383">
        <f t="shared" si="560"/>
        <v>0</v>
      </c>
      <c r="NOE221" s="383">
        <f t="shared" ref="NOE221:NQP221" si="561">NOE48+NOE91+NOE135+NOE178</f>
        <v>0</v>
      </c>
      <c r="NOF221" s="383">
        <f t="shared" si="561"/>
        <v>0</v>
      </c>
      <c r="NOG221" s="383">
        <f t="shared" si="561"/>
        <v>0</v>
      </c>
      <c r="NOH221" s="383">
        <f t="shared" si="561"/>
        <v>0</v>
      </c>
      <c r="NOI221" s="383">
        <f t="shared" si="561"/>
        <v>0</v>
      </c>
      <c r="NOJ221" s="383">
        <f t="shared" si="561"/>
        <v>0</v>
      </c>
      <c r="NOK221" s="383">
        <f t="shared" si="561"/>
        <v>0</v>
      </c>
      <c r="NOL221" s="383">
        <f t="shared" si="561"/>
        <v>0</v>
      </c>
      <c r="NOM221" s="383">
        <f t="shared" si="561"/>
        <v>0</v>
      </c>
      <c r="NON221" s="383">
        <f t="shared" si="561"/>
        <v>0</v>
      </c>
      <c r="NOO221" s="383">
        <f t="shared" si="561"/>
        <v>0</v>
      </c>
      <c r="NOP221" s="383">
        <f t="shared" si="561"/>
        <v>0</v>
      </c>
      <c r="NOQ221" s="383">
        <f t="shared" si="561"/>
        <v>0</v>
      </c>
      <c r="NOR221" s="383">
        <f t="shared" si="561"/>
        <v>0</v>
      </c>
      <c r="NOS221" s="383">
        <f t="shared" si="561"/>
        <v>0</v>
      </c>
      <c r="NOT221" s="383">
        <f t="shared" si="561"/>
        <v>0</v>
      </c>
      <c r="NOU221" s="383">
        <f t="shared" si="561"/>
        <v>0</v>
      </c>
      <c r="NOV221" s="383">
        <f t="shared" si="561"/>
        <v>0</v>
      </c>
      <c r="NOW221" s="383">
        <f t="shared" si="561"/>
        <v>0</v>
      </c>
      <c r="NOX221" s="383">
        <f t="shared" si="561"/>
        <v>0</v>
      </c>
      <c r="NOY221" s="383">
        <f t="shared" si="561"/>
        <v>0</v>
      </c>
      <c r="NOZ221" s="383">
        <f t="shared" si="561"/>
        <v>0</v>
      </c>
      <c r="NPA221" s="383">
        <f t="shared" si="561"/>
        <v>0</v>
      </c>
      <c r="NPB221" s="383">
        <f t="shared" si="561"/>
        <v>0</v>
      </c>
      <c r="NPC221" s="383">
        <f t="shared" si="561"/>
        <v>0</v>
      </c>
      <c r="NPD221" s="383">
        <f t="shared" si="561"/>
        <v>0</v>
      </c>
      <c r="NPE221" s="383">
        <f t="shared" si="561"/>
        <v>0</v>
      </c>
      <c r="NPF221" s="383">
        <f t="shared" si="561"/>
        <v>0</v>
      </c>
      <c r="NPG221" s="383">
        <f t="shared" si="561"/>
        <v>0</v>
      </c>
      <c r="NPH221" s="383">
        <f t="shared" si="561"/>
        <v>0</v>
      </c>
      <c r="NPI221" s="383">
        <f t="shared" si="561"/>
        <v>0</v>
      </c>
      <c r="NPJ221" s="383">
        <f t="shared" si="561"/>
        <v>0</v>
      </c>
      <c r="NPK221" s="383">
        <f t="shared" si="561"/>
        <v>0</v>
      </c>
      <c r="NPL221" s="383">
        <f t="shared" si="561"/>
        <v>0</v>
      </c>
      <c r="NPM221" s="383">
        <f t="shared" si="561"/>
        <v>0</v>
      </c>
      <c r="NPN221" s="383">
        <f t="shared" si="561"/>
        <v>0</v>
      </c>
      <c r="NPO221" s="383">
        <f t="shared" si="561"/>
        <v>0</v>
      </c>
      <c r="NPP221" s="383">
        <f t="shared" si="561"/>
        <v>0</v>
      </c>
      <c r="NPQ221" s="383">
        <f t="shared" si="561"/>
        <v>0</v>
      </c>
      <c r="NPR221" s="383">
        <f t="shared" si="561"/>
        <v>0</v>
      </c>
      <c r="NPS221" s="383">
        <f t="shared" si="561"/>
        <v>0</v>
      </c>
      <c r="NPT221" s="383">
        <f t="shared" si="561"/>
        <v>0</v>
      </c>
      <c r="NPU221" s="383">
        <f t="shared" si="561"/>
        <v>0</v>
      </c>
      <c r="NPV221" s="383">
        <f t="shared" si="561"/>
        <v>0</v>
      </c>
      <c r="NPW221" s="383">
        <f t="shared" si="561"/>
        <v>0</v>
      </c>
      <c r="NPX221" s="383">
        <f t="shared" si="561"/>
        <v>0</v>
      </c>
      <c r="NPY221" s="383">
        <f t="shared" si="561"/>
        <v>0</v>
      </c>
      <c r="NPZ221" s="383">
        <f t="shared" si="561"/>
        <v>0</v>
      </c>
      <c r="NQA221" s="383">
        <f t="shared" si="561"/>
        <v>0</v>
      </c>
      <c r="NQB221" s="383">
        <f t="shared" si="561"/>
        <v>0</v>
      </c>
      <c r="NQC221" s="383">
        <f t="shared" si="561"/>
        <v>0</v>
      </c>
      <c r="NQD221" s="383">
        <f t="shared" si="561"/>
        <v>0</v>
      </c>
      <c r="NQE221" s="383">
        <f t="shared" si="561"/>
        <v>0</v>
      </c>
      <c r="NQF221" s="383">
        <f t="shared" si="561"/>
        <v>0</v>
      </c>
      <c r="NQG221" s="383">
        <f t="shared" si="561"/>
        <v>0</v>
      </c>
      <c r="NQH221" s="383">
        <f t="shared" si="561"/>
        <v>0</v>
      </c>
      <c r="NQI221" s="383">
        <f t="shared" si="561"/>
        <v>0</v>
      </c>
      <c r="NQJ221" s="383">
        <f t="shared" si="561"/>
        <v>0</v>
      </c>
      <c r="NQK221" s="383">
        <f t="shared" si="561"/>
        <v>0</v>
      </c>
      <c r="NQL221" s="383">
        <f t="shared" si="561"/>
        <v>0</v>
      </c>
      <c r="NQM221" s="383">
        <f t="shared" si="561"/>
        <v>0</v>
      </c>
      <c r="NQN221" s="383">
        <f t="shared" si="561"/>
        <v>0</v>
      </c>
      <c r="NQO221" s="383">
        <f t="shared" si="561"/>
        <v>0</v>
      </c>
      <c r="NQP221" s="383">
        <f t="shared" si="561"/>
        <v>0</v>
      </c>
      <c r="NQQ221" s="383">
        <f t="shared" ref="NQQ221:NTB221" si="562">NQQ48+NQQ91+NQQ135+NQQ178</f>
        <v>0</v>
      </c>
      <c r="NQR221" s="383">
        <f t="shared" si="562"/>
        <v>0</v>
      </c>
      <c r="NQS221" s="383">
        <f t="shared" si="562"/>
        <v>0</v>
      </c>
      <c r="NQT221" s="383">
        <f t="shared" si="562"/>
        <v>0</v>
      </c>
      <c r="NQU221" s="383">
        <f t="shared" si="562"/>
        <v>0</v>
      </c>
      <c r="NQV221" s="383">
        <f t="shared" si="562"/>
        <v>0</v>
      </c>
      <c r="NQW221" s="383">
        <f t="shared" si="562"/>
        <v>0</v>
      </c>
      <c r="NQX221" s="383">
        <f t="shared" si="562"/>
        <v>0</v>
      </c>
      <c r="NQY221" s="383">
        <f t="shared" si="562"/>
        <v>0</v>
      </c>
      <c r="NQZ221" s="383">
        <f t="shared" si="562"/>
        <v>0</v>
      </c>
      <c r="NRA221" s="383">
        <f t="shared" si="562"/>
        <v>0</v>
      </c>
      <c r="NRB221" s="383">
        <f t="shared" si="562"/>
        <v>0</v>
      </c>
      <c r="NRC221" s="383">
        <f t="shared" si="562"/>
        <v>0</v>
      </c>
      <c r="NRD221" s="383">
        <f t="shared" si="562"/>
        <v>0</v>
      </c>
      <c r="NRE221" s="383">
        <f t="shared" si="562"/>
        <v>0</v>
      </c>
      <c r="NRF221" s="383">
        <f t="shared" si="562"/>
        <v>0</v>
      </c>
      <c r="NRG221" s="383">
        <f t="shared" si="562"/>
        <v>0</v>
      </c>
      <c r="NRH221" s="383">
        <f t="shared" si="562"/>
        <v>0</v>
      </c>
      <c r="NRI221" s="383">
        <f t="shared" si="562"/>
        <v>0</v>
      </c>
      <c r="NRJ221" s="383">
        <f t="shared" si="562"/>
        <v>0</v>
      </c>
      <c r="NRK221" s="383">
        <f t="shared" si="562"/>
        <v>0</v>
      </c>
      <c r="NRL221" s="383">
        <f t="shared" si="562"/>
        <v>0</v>
      </c>
      <c r="NRM221" s="383">
        <f t="shared" si="562"/>
        <v>0</v>
      </c>
      <c r="NRN221" s="383">
        <f t="shared" si="562"/>
        <v>0</v>
      </c>
      <c r="NRO221" s="383">
        <f t="shared" si="562"/>
        <v>0</v>
      </c>
      <c r="NRP221" s="383">
        <f t="shared" si="562"/>
        <v>0</v>
      </c>
      <c r="NRQ221" s="383">
        <f t="shared" si="562"/>
        <v>0</v>
      </c>
      <c r="NRR221" s="383">
        <f t="shared" si="562"/>
        <v>0</v>
      </c>
      <c r="NRS221" s="383">
        <f t="shared" si="562"/>
        <v>0</v>
      </c>
      <c r="NRT221" s="383">
        <f t="shared" si="562"/>
        <v>0</v>
      </c>
      <c r="NRU221" s="383">
        <f t="shared" si="562"/>
        <v>0</v>
      </c>
      <c r="NRV221" s="383">
        <f t="shared" si="562"/>
        <v>0</v>
      </c>
      <c r="NRW221" s="383">
        <f t="shared" si="562"/>
        <v>0</v>
      </c>
      <c r="NRX221" s="383">
        <f t="shared" si="562"/>
        <v>0</v>
      </c>
      <c r="NRY221" s="383">
        <f t="shared" si="562"/>
        <v>0</v>
      </c>
      <c r="NRZ221" s="383">
        <f t="shared" si="562"/>
        <v>0</v>
      </c>
      <c r="NSA221" s="383">
        <f t="shared" si="562"/>
        <v>0</v>
      </c>
      <c r="NSB221" s="383">
        <f t="shared" si="562"/>
        <v>0</v>
      </c>
      <c r="NSC221" s="383">
        <f t="shared" si="562"/>
        <v>0</v>
      </c>
      <c r="NSD221" s="383">
        <f t="shared" si="562"/>
        <v>0</v>
      </c>
      <c r="NSE221" s="383">
        <f t="shared" si="562"/>
        <v>0</v>
      </c>
      <c r="NSF221" s="383">
        <f t="shared" si="562"/>
        <v>0</v>
      </c>
      <c r="NSG221" s="383">
        <f t="shared" si="562"/>
        <v>0</v>
      </c>
      <c r="NSH221" s="383">
        <f t="shared" si="562"/>
        <v>0</v>
      </c>
      <c r="NSI221" s="383">
        <f t="shared" si="562"/>
        <v>0</v>
      </c>
      <c r="NSJ221" s="383">
        <f t="shared" si="562"/>
        <v>0</v>
      </c>
      <c r="NSK221" s="383">
        <f t="shared" si="562"/>
        <v>0</v>
      </c>
      <c r="NSL221" s="383">
        <f t="shared" si="562"/>
        <v>0</v>
      </c>
      <c r="NSM221" s="383">
        <f t="shared" si="562"/>
        <v>0</v>
      </c>
      <c r="NSN221" s="383">
        <f t="shared" si="562"/>
        <v>0</v>
      </c>
      <c r="NSO221" s="383">
        <f t="shared" si="562"/>
        <v>0</v>
      </c>
      <c r="NSP221" s="383">
        <f t="shared" si="562"/>
        <v>0</v>
      </c>
      <c r="NSQ221" s="383">
        <f t="shared" si="562"/>
        <v>0</v>
      </c>
      <c r="NSR221" s="383">
        <f t="shared" si="562"/>
        <v>0</v>
      </c>
      <c r="NSS221" s="383">
        <f t="shared" si="562"/>
        <v>0</v>
      </c>
      <c r="NST221" s="383">
        <f t="shared" si="562"/>
        <v>0</v>
      </c>
      <c r="NSU221" s="383">
        <f t="shared" si="562"/>
        <v>0</v>
      </c>
      <c r="NSV221" s="383">
        <f t="shared" si="562"/>
        <v>0</v>
      </c>
      <c r="NSW221" s="383">
        <f t="shared" si="562"/>
        <v>0</v>
      </c>
      <c r="NSX221" s="383">
        <f t="shared" si="562"/>
        <v>0</v>
      </c>
      <c r="NSY221" s="383">
        <f t="shared" si="562"/>
        <v>0</v>
      </c>
      <c r="NSZ221" s="383">
        <f t="shared" si="562"/>
        <v>0</v>
      </c>
      <c r="NTA221" s="383">
        <f t="shared" si="562"/>
        <v>0</v>
      </c>
      <c r="NTB221" s="383">
        <f t="shared" si="562"/>
        <v>0</v>
      </c>
      <c r="NTC221" s="383">
        <f t="shared" ref="NTC221:NVN221" si="563">NTC48+NTC91+NTC135+NTC178</f>
        <v>0</v>
      </c>
      <c r="NTD221" s="383">
        <f t="shared" si="563"/>
        <v>0</v>
      </c>
      <c r="NTE221" s="383">
        <f t="shared" si="563"/>
        <v>0</v>
      </c>
      <c r="NTF221" s="383">
        <f t="shared" si="563"/>
        <v>0</v>
      </c>
      <c r="NTG221" s="383">
        <f t="shared" si="563"/>
        <v>0</v>
      </c>
      <c r="NTH221" s="383">
        <f t="shared" si="563"/>
        <v>0</v>
      </c>
      <c r="NTI221" s="383">
        <f t="shared" si="563"/>
        <v>0</v>
      </c>
      <c r="NTJ221" s="383">
        <f t="shared" si="563"/>
        <v>0</v>
      </c>
      <c r="NTK221" s="383">
        <f t="shared" si="563"/>
        <v>0</v>
      </c>
      <c r="NTL221" s="383">
        <f t="shared" si="563"/>
        <v>0</v>
      </c>
      <c r="NTM221" s="383">
        <f t="shared" si="563"/>
        <v>0</v>
      </c>
      <c r="NTN221" s="383">
        <f t="shared" si="563"/>
        <v>0</v>
      </c>
      <c r="NTO221" s="383">
        <f t="shared" si="563"/>
        <v>0</v>
      </c>
      <c r="NTP221" s="383">
        <f t="shared" si="563"/>
        <v>0</v>
      </c>
      <c r="NTQ221" s="383">
        <f t="shared" si="563"/>
        <v>0</v>
      </c>
      <c r="NTR221" s="383">
        <f t="shared" si="563"/>
        <v>0</v>
      </c>
      <c r="NTS221" s="383">
        <f t="shared" si="563"/>
        <v>0</v>
      </c>
      <c r="NTT221" s="383">
        <f t="shared" si="563"/>
        <v>0</v>
      </c>
      <c r="NTU221" s="383">
        <f t="shared" si="563"/>
        <v>0</v>
      </c>
      <c r="NTV221" s="383">
        <f t="shared" si="563"/>
        <v>0</v>
      </c>
      <c r="NTW221" s="383">
        <f t="shared" si="563"/>
        <v>0</v>
      </c>
      <c r="NTX221" s="383">
        <f t="shared" si="563"/>
        <v>0</v>
      </c>
      <c r="NTY221" s="383">
        <f t="shared" si="563"/>
        <v>0</v>
      </c>
      <c r="NTZ221" s="383">
        <f t="shared" si="563"/>
        <v>0</v>
      </c>
      <c r="NUA221" s="383">
        <f t="shared" si="563"/>
        <v>0</v>
      </c>
      <c r="NUB221" s="383">
        <f t="shared" si="563"/>
        <v>0</v>
      </c>
      <c r="NUC221" s="383">
        <f t="shared" si="563"/>
        <v>0</v>
      </c>
      <c r="NUD221" s="383">
        <f t="shared" si="563"/>
        <v>0</v>
      </c>
      <c r="NUE221" s="383">
        <f t="shared" si="563"/>
        <v>0</v>
      </c>
      <c r="NUF221" s="383">
        <f t="shared" si="563"/>
        <v>0</v>
      </c>
      <c r="NUG221" s="383">
        <f t="shared" si="563"/>
        <v>0</v>
      </c>
      <c r="NUH221" s="383">
        <f t="shared" si="563"/>
        <v>0</v>
      </c>
      <c r="NUI221" s="383">
        <f t="shared" si="563"/>
        <v>0</v>
      </c>
      <c r="NUJ221" s="383">
        <f t="shared" si="563"/>
        <v>0</v>
      </c>
      <c r="NUK221" s="383">
        <f t="shared" si="563"/>
        <v>0</v>
      </c>
      <c r="NUL221" s="383">
        <f t="shared" si="563"/>
        <v>0</v>
      </c>
      <c r="NUM221" s="383">
        <f t="shared" si="563"/>
        <v>0</v>
      </c>
      <c r="NUN221" s="383">
        <f t="shared" si="563"/>
        <v>0</v>
      </c>
      <c r="NUO221" s="383">
        <f t="shared" si="563"/>
        <v>0</v>
      </c>
      <c r="NUP221" s="383">
        <f t="shared" si="563"/>
        <v>0</v>
      </c>
      <c r="NUQ221" s="383">
        <f t="shared" si="563"/>
        <v>0</v>
      </c>
      <c r="NUR221" s="383">
        <f t="shared" si="563"/>
        <v>0</v>
      </c>
      <c r="NUS221" s="383">
        <f t="shared" si="563"/>
        <v>0</v>
      </c>
      <c r="NUT221" s="383">
        <f t="shared" si="563"/>
        <v>0</v>
      </c>
      <c r="NUU221" s="383">
        <f t="shared" si="563"/>
        <v>0</v>
      </c>
      <c r="NUV221" s="383">
        <f t="shared" si="563"/>
        <v>0</v>
      </c>
      <c r="NUW221" s="383">
        <f t="shared" si="563"/>
        <v>0</v>
      </c>
      <c r="NUX221" s="383">
        <f t="shared" si="563"/>
        <v>0</v>
      </c>
      <c r="NUY221" s="383">
        <f t="shared" si="563"/>
        <v>0</v>
      </c>
      <c r="NUZ221" s="383">
        <f t="shared" si="563"/>
        <v>0</v>
      </c>
      <c r="NVA221" s="383">
        <f t="shared" si="563"/>
        <v>0</v>
      </c>
      <c r="NVB221" s="383">
        <f t="shared" si="563"/>
        <v>0</v>
      </c>
      <c r="NVC221" s="383">
        <f t="shared" si="563"/>
        <v>0</v>
      </c>
      <c r="NVD221" s="383">
        <f t="shared" si="563"/>
        <v>0</v>
      </c>
      <c r="NVE221" s="383">
        <f t="shared" si="563"/>
        <v>0</v>
      </c>
      <c r="NVF221" s="383">
        <f t="shared" si="563"/>
        <v>0</v>
      </c>
      <c r="NVG221" s="383">
        <f t="shared" si="563"/>
        <v>0</v>
      </c>
      <c r="NVH221" s="383">
        <f t="shared" si="563"/>
        <v>0</v>
      </c>
      <c r="NVI221" s="383">
        <f t="shared" si="563"/>
        <v>0</v>
      </c>
      <c r="NVJ221" s="383">
        <f t="shared" si="563"/>
        <v>0</v>
      </c>
      <c r="NVK221" s="383">
        <f t="shared" si="563"/>
        <v>0</v>
      </c>
      <c r="NVL221" s="383">
        <f t="shared" si="563"/>
        <v>0</v>
      </c>
      <c r="NVM221" s="383">
        <f t="shared" si="563"/>
        <v>0</v>
      </c>
      <c r="NVN221" s="383">
        <f t="shared" si="563"/>
        <v>0</v>
      </c>
      <c r="NVO221" s="383">
        <f t="shared" ref="NVO221:NXZ221" si="564">NVO48+NVO91+NVO135+NVO178</f>
        <v>0</v>
      </c>
      <c r="NVP221" s="383">
        <f t="shared" si="564"/>
        <v>0</v>
      </c>
      <c r="NVQ221" s="383">
        <f t="shared" si="564"/>
        <v>0</v>
      </c>
      <c r="NVR221" s="383">
        <f t="shared" si="564"/>
        <v>0</v>
      </c>
      <c r="NVS221" s="383">
        <f t="shared" si="564"/>
        <v>0</v>
      </c>
      <c r="NVT221" s="383">
        <f t="shared" si="564"/>
        <v>0</v>
      </c>
      <c r="NVU221" s="383">
        <f t="shared" si="564"/>
        <v>0</v>
      </c>
      <c r="NVV221" s="383">
        <f t="shared" si="564"/>
        <v>0</v>
      </c>
      <c r="NVW221" s="383">
        <f t="shared" si="564"/>
        <v>0</v>
      </c>
      <c r="NVX221" s="383">
        <f t="shared" si="564"/>
        <v>0</v>
      </c>
      <c r="NVY221" s="383">
        <f t="shared" si="564"/>
        <v>0</v>
      </c>
      <c r="NVZ221" s="383">
        <f t="shared" si="564"/>
        <v>0</v>
      </c>
      <c r="NWA221" s="383">
        <f t="shared" si="564"/>
        <v>0</v>
      </c>
      <c r="NWB221" s="383">
        <f t="shared" si="564"/>
        <v>0</v>
      </c>
      <c r="NWC221" s="383">
        <f t="shared" si="564"/>
        <v>0</v>
      </c>
      <c r="NWD221" s="383">
        <f t="shared" si="564"/>
        <v>0</v>
      </c>
      <c r="NWE221" s="383">
        <f t="shared" si="564"/>
        <v>0</v>
      </c>
      <c r="NWF221" s="383">
        <f t="shared" si="564"/>
        <v>0</v>
      </c>
      <c r="NWG221" s="383">
        <f t="shared" si="564"/>
        <v>0</v>
      </c>
      <c r="NWH221" s="383">
        <f t="shared" si="564"/>
        <v>0</v>
      </c>
      <c r="NWI221" s="383">
        <f t="shared" si="564"/>
        <v>0</v>
      </c>
      <c r="NWJ221" s="383">
        <f t="shared" si="564"/>
        <v>0</v>
      </c>
      <c r="NWK221" s="383">
        <f t="shared" si="564"/>
        <v>0</v>
      </c>
      <c r="NWL221" s="383">
        <f t="shared" si="564"/>
        <v>0</v>
      </c>
      <c r="NWM221" s="383">
        <f t="shared" si="564"/>
        <v>0</v>
      </c>
      <c r="NWN221" s="383">
        <f t="shared" si="564"/>
        <v>0</v>
      </c>
      <c r="NWO221" s="383">
        <f t="shared" si="564"/>
        <v>0</v>
      </c>
      <c r="NWP221" s="383">
        <f t="shared" si="564"/>
        <v>0</v>
      </c>
      <c r="NWQ221" s="383">
        <f t="shared" si="564"/>
        <v>0</v>
      </c>
      <c r="NWR221" s="383">
        <f t="shared" si="564"/>
        <v>0</v>
      </c>
      <c r="NWS221" s="383">
        <f t="shared" si="564"/>
        <v>0</v>
      </c>
      <c r="NWT221" s="383">
        <f t="shared" si="564"/>
        <v>0</v>
      </c>
      <c r="NWU221" s="383">
        <f t="shared" si="564"/>
        <v>0</v>
      </c>
      <c r="NWV221" s="383">
        <f t="shared" si="564"/>
        <v>0</v>
      </c>
      <c r="NWW221" s="383">
        <f t="shared" si="564"/>
        <v>0</v>
      </c>
      <c r="NWX221" s="383">
        <f t="shared" si="564"/>
        <v>0</v>
      </c>
      <c r="NWY221" s="383">
        <f t="shared" si="564"/>
        <v>0</v>
      </c>
      <c r="NWZ221" s="383">
        <f t="shared" si="564"/>
        <v>0</v>
      </c>
      <c r="NXA221" s="383">
        <f t="shared" si="564"/>
        <v>0</v>
      </c>
      <c r="NXB221" s="383">
        <f t="shared" si="564"/>
        <v>0</v>
      </c>
      <c r="NXC221" s="383">
        <f t="shared" si="564"/>
        <v>0</v>
      </c>
      <c r="NXD221" s="383">
        <f t="shared" si="564"/>
        <v>0</v>
      </c>
      <c r="NXE221" s="383">
        <f t="shared" si="564"/>
        <v>0</v>
      </c>
      <c r="NXF221" s="383">
        <f t="shared" si="564"/>
        <v>0</v>
      </c>
      <c r="NXG221" s="383">
        <f t="shared" si="564"/>
        <v>0</v>
      </c>
      <c r="NXH221" s="383">
        <f t="shared" si="564"/>
        <v>0</v>
      </c>
      <c r="NXI221" s="383">
        <f t="shared" si="564"/>
        <v>0</v>
      </c>
      <c r="NXJ221" s="383">
        <f t="shared" si="564"/>
        <v>0</v>
      </c>
      <c r="NXK221" s="383">
        <f t="shared" si="564"/>
        <v>0</v>
      </c>
      <c r="NXL221" s="383">
        <f t="shared" si="564"/>
        <v>0</v>
      </c>
      <c r="NXM221" s="383">
        <f t="shared" si="564"/>
        <v>0</v>
      </c>
      <c r="NXN221" s="383">
        <f t="shared" si="564"/>
        <v>0</v>
      </c>
      <c r="NXO221" s="383">
        <f t="shared" si="564"/>
        <v>0</v>
      </c>
      <c r="NXP221" s="383">
        <f t="shared" si="564"/>
        <v>0</v>
      </c>
      <c r="NXQ221" s="383">
        <f t="shared" si="564"/>
        <v>0</v>
      </c>
      <c r="NXR221" s="383">
        <f t="shared" si="564"/>
        <v>0</v>
      </c>
      <c r="NXS221" s="383">
        <f t="shared" si="564"/>
        <v>0</v>
      </c>
      <c r="NXT221" s="383">
        <f t="shared" si="564"/>
        <v>0</v>
      </c>
      <c r="NXU221" s="383">
        <f t="shared" si="564"/>
        <v>0</v>
      </c>
      <c r="NXV221" s="383">
        <f t="shared" si="564"/>
        <v>0</v>
      </c>
      <c r="NXW221" s="383">
        <f t="shared" si="564"/>
        <v>0</v>
      </c>
      <c r="NXX221" s="383">
        <f t="shared" si="564"/>
        <v>0</v>
      </c>
      <c r="NXY221" s="383">
        <f t="shared" si="564"/>
        <v>0</v>
      </c>
      <c r="NXZ221" s="383">
        <f t="shared" si="564"/>
        <v>0</v>
      </c>
      <c r="NYA221" s="383">
        <f t="shared" ref="NYA221:OAL221" si="565">NYA48+NYA91+NYA135+NYA178</f>
        <v>0</v>
      </c>
      <c r="NYB221" s="383">
        <f t="shared" si="565"/>
        <v>0</v>
      </c>
      <c r="NYC221" s="383">
        <f t="shared" si="565"/>
        <v>0</v>
      </c>
      <c r="NYD221" s="383">
        <f t="shared" si="565"/>
        <v>0</v>
      </c>
      <c r="NYE221" s="383">
        <f t="shared" si="565"/>
        <v>0</v>
      </c>
      <c r="NYF221" s="383">
        <f t="shared" si="565"/>
        <v>0</v>
      </c>
      <c r="NYG221" s="383">
        <f t="shared" si="565"/>
        <v>0</v>
      </c>
      <c r="NYH221" s="383">
        <f t="shared" si="565"/>
        <v>0</v>
      </c>
      <c r="NYI221" s="383">
        <f t="shared" si="565"/>
        <v>0</v>
      </c>
      <c r="NYJ221" s="383">
        <f t="shared" si="565"/>
        <v>0</v>
      </c>
      <c r="NYK221" s="383">
        <f t="shared" si="565"/>
        <v>0</v>
      </c>
      <c r="NYL221" s="383">
        <f t="shared" si="565"/>
        <v>0</v>
      </c>
      <c r="NYM221" s="383">
        <f t="shared" si="565"/>
        <v>0</v>
      </c>
      <c r="NYN221" s="383">
        <f t="shared" si="565"/>
        <v>0</v>
      </c>
      <c r="NYO221" s="383">
        <f t="shared" si="565"/>
        <v>0</v>
      </c>
      <c r="NYP221" s="383">
        <f t="shared" si="565"/>
        <v>0</v>
      </c>
      <c r="NYQ221" s="383">
        <f t="shared" si="565"/>
        <v>0</v>
      </c>
      <c r="NYR221" s="383">
        <f t="shared" si="565"/>
        <v>0</v>
      </c>
      <c r="NYS221" s="383">
        <f t="shared" si="565"/>
        <v>0</v>
      </c>
      <c r="NYT221" s="383">
        <f t="shared" si="565"/>
        <v>0</v>
      </c>
      <c r="NYU221" s="383">
        <f t="shared" si="565"/>
        <v>0</v>
      </c>
      <c r="NYV221" s="383">
        <f t="shared" si="565"/>
        <v>0</v>
      </c>
      <c r="NYW221" s="383">
        <f t="shared" si="565"/>
        <v>0</v>
      </c>
      <c r="NYX221" s="383">
        <f t="shared" si="565"/>
        <v>0</v>
      </c>
      <c r="NYY221" s="383">
        <f t="shared" si="565"/>
        <v>0</v>
      </c>
      <c r="NYZ221" s="383">
        <f t="shared" si="565"/>
        <v>0</v>
      </c>
      <c r="NZA221" s="383">
        <f t="shared" si="565"/>
        <v>0</v>
      </c>
      <c r="NZB221" s="383">
        <f t="shared" si="565"/>
        <v>0</v>
      </c>
      <c r="NZC221" s="383">
        <f t="shared" si="565"/>
        <v>0</v>
      </c>
      <c r="NZD221" s="383">
        <f t="shared" si="565"/>
        <v>0</v>
      </c>
      <c r="NZE221" s="383">
        <f t="shared" si="565"/>
        <v>0</v>
      </c>
      <c r="NZF221" s="383">
        <f t="shared" si="565"/>
        <v>0</v>
      </c>
      <c r="NZG221" s="383">
        <f t="shared" si="565"/>
        <v>0</v>
      </c>
      <c r="NZH221" s="383">
        <f t="shared" si="565"/>
        <v>0</v>
      </c>
      <c r="NZI221" s="383">
        <f t="shared" si="565"/>
        <v>0</v>
      </c>
      <c r="NZJ221" s="383">
        <f t="shared" si="565"/>
        <v>0</v>
      </c>
      <c r="NZK221" s="383">
        <f t="shared" si="565"/>
        <v>0</v>
      </c>
      <c r="NZL221" s="383">
        <f t="shared" si="565"/>
        <v>0</v>
      </c>
      <c r="NZM221" s="383">
        <f t="shared" si="565"/>
        <v>0</v>
      </c>
      <c r="NZN221" s="383">
        <f t="shared" si="565"/>
        <v>0</v>
      </c>
      <c r="NZO221" s="383">
        <f t="shared" si="565"/>
        <v>0</v>
      </c>
      <c r="NZP221" s="383">
        <f t="shared" si="565"/>
        <v>0</v>
      </c>
      <c r="NZQ221" s="383">
        <f t="shared" si="565"/>
        <v>0</v>
      </c>
      <c r="NZR221" s="383">
        <f t="shared" si="565"/>
        <v>0</v>
      </c>
      <c r="NZS221" s="383">
        <f t="shared" si="565"/>
        <v>0</v>
      </c>
      <c r="NZT221" s="383">
        <f t="shared" si="565"/>
        <v>0</v>
      </c>
      <c r="NZU221" s="383">
        <f t="shared" si="565"/>
        <v>0</v>
      </c>
      <c r="NZV221" s="383">
        <f t="shared" si="565"/>
        <v>0</v>
      </c>
      <c r="NZW221" s="383">
        <f t="shared" si="565"/>
        <v>0</v>
      </c>
      <c r="NZX221" s="383">
        <f t="shared" si="565"/>
        <v>0</v>
      </c>
      <c r="NZY221" s="383">
        <f t="shared" si="565"/>
        <v>0</v>
      </c>
      <c r="NZZ221" s="383">
        <f t="shared" si="565"/>
        <v>0</v>
      </c>
      <c r="OAA221" s="383">
        <f t="shared" si="565"/>
        <v>0</v>
      </c>
      <c r="OAB221" s="383">
        <f t="shared" si="565"/>
        <v>0</v>
      </c>
      <c r="OAC221" s="383">
        <f t="shared" si="565"/>
        <v>0</v>
      </c>
      <c r="OAD221" s="383">
        <f t="shared" si="565"/>
        <v>0</v>
      </c>
      <c r="OAE221" s="383">
        <f t="shared" si="565"/>
        <v>0</v>
      </c>
      <c r="OAF221" s="383">
        <f t="shared" si="565"/>
        <v>0</v>
      </c>
      <c r="OAG221" s="383">
        <f t="shared" si="565"/>
        <v>0</v>
      </c>
      <c r="OAH221" s="383">
        <f t="shared" si="565"/>
        <v>0</v>
      </c>
      <c r="OAI221" s="383">
        <f t="shared" si="565"/>
        <v>0</v>
      </c>
      <c r="OAJ221" s="383">
        <f t="shared" si="565"/>
        <v>0</v>
      </c>
      <c r="OAK221" s="383">
        <f t="shared" si="565"/>
        <v>0</v>
      </c>
      <c r="OAL221" s="383">
        <f t="shared" si="565"/>
        <v>0</v>
      </c>
      <c r="OAM221" s="383">
        <f t="shared" ref="OAM221:OCX221" si="566">OAM48+OAM91+OAM135+OAM178</f>
        <v>0</v>
      </c>
      <c r="OAN221" s="383">
        <f t="shared" si="566"/>
        <v>0</v>
      </c>
      <c r="OAO221" s="383">
        <f t="shared" si="566"/>
        <v>0</v>
      </c>
      <c r="OAP221" s="383">
        <f t="shared" si="566"/>
        <v>0</v>
      </c>
      <c r="OAQ221" s="383">
        <f t="shared" si="566"/>
        <v>0</v>
      </c>
      <c r="OAR221" s="383">
        <f t="shared" si="566"/>
        <v>0</v>
      </c>
      <c r="OAS221" s="383">
        <f t="shared" si="566"/>
        <v>0</v>
      </c>
      <c r="OAT221" s="383">
        <f t="shared" si="566"/>
        <v>0</v>
      </c>
      <c r="OAU221" s="383">
        <f t="shared" si="566"/>
        <v>0</v>
      </c>
      <c r="OAV221" s="383">
        <f t="shared" si="566"/>
        <v>0</v>
      </c>
      <c r="OAW221" s="383">
        <f t="shared" si="566"/>
        <v>0</v>
      </c>
      <c r="OAX221" s="383">
        <f t="shared" si="566"/>
        <v>0</v>
      </c>
      <c r="OAY221" s="383">
        <f t="shared" si="566"/>
        <v>0</v>
      </c>
      <c r="OAZ221" s="383">
        <f t="shared" si="566"/>
        <v>0</v>
      </c>
      <c r="OBA221" s="383">
        <f t="shared" si="566"/>
        <v>0</v>
      </c>
      <c r="OBB221" s="383">
        <f t="shared" si="566"/>
        <v>0</v>
      </c>
      <c r="OBC221" s="383">
        <f t="shared" si="566"/>
        <v>0</v>
      </c>
      <c r="OBD221" s="383">
        <f t="shared" si="566"/>
        <v>0</v>
      </c>
      <c r="OBE221" s="383">
        <f t="shared" si="566"/>
        <v>0</v>
      </c>
      <c r="OBF221" s="383">
        <f t="shared" si="566"/>
        <v>0</v>
      </c>
      <c r="OBG221" s="383">
        <f t="shared" si="566"/>
        <v>0</v>
      </c>
      <c r="OBH221" s="383">
        <f t="shared" si="566"/>
        <v>0</v>
      </c>
      <c r="OBI221" s="383">
        <f t="shared" si="566"/>
        <v>0</v>
      </c>
      <c r="OBJ221" s="383">
        <f t="shared" si="566"/>
        <v>0</v>
      </c>
      <c r="OBK221" s="383">
        <f t="shared" si="566"/>
        <v>0</v>
      </c>
      <c r="OBL221" s="383">
        <f t="shared" si="566"/>
        <v>0</v>
      </c>
      <c r="OBM221" s="383">
        <f t="shared" si="566"/>
        <v>0</v>
      </c>
      <c r="OBN221" s="383">
        <f t="shared" si="566"/>
        <v>0</v>
      </c>
      <c r="OBO221" s="383">
        <f t="shared" si="566"/>
        <v>0</v>
      </c>
      <c r="OBP221" s="383">
        <f t="shared" si="566"/>
        <v>0</v>
      </c>
      <c r="OBQ221" s="383">
        <f t="shared" si="566"/>
        <v>0</v>
      </c>
      <c r="OBR221" s="383">
        <f t="shared" si="566"/>
        <v>0</v>
      </c>
      <c r="OBS221" s="383">
        <f t="shared" si="566"/>
        <v>0</v>
      </c>
      <c r="OBT221" s="383">
        <f t="shared" si="566"/>
        <v>0</v>
      </c>
      <c r="OBU221" s="383">
        <f t="shared" si="566"/>
        <v>0</v>
      </c>
      <c r="OBV221" s="383">
        <f t="shared" si="566"/>
        <v>0</v>
      </c>
      <c r="OBW221" s="383">
        <f t="shared" si="566"/>
        <v>0</v>
      </c>
      <c r="OBX221" s="383">
        <f t="shared" si="566"/>
        <v>0</v>
      </c>
      <c r="OBY221" s="383">
        <f t="shared" si="566"/>
        <v>0</v>
      </c>
      <c r="OBZ221" s="383">
        <f t="shared" si="566"/>
        <v>0</v>
      </c>
      <c r="OCA221" s="383">
        <f t="shared" si="566"/>
        <v>0</v>
      </c>
      <c r="OCB221" s="383">
        <f t="shared" si="566"/>
        <v>0</v>
      </c>
      <c r="OCC221" s="383">
        <f t="shared" si="566"/>
        <v>0</v>
      </c>
      <c r="OCD221" s="383">
        <f t="shared" si="566"/>
        <v>0</v>
      </c>
      <c r="OCE221" s="383">
        <f t="shared" si="566"/>
        <v>0</v>
      </c>
      <c r="OCF221" s="383">
        <f t="shared" si="566"/>
        <v>0</v>
      </c>
      <c r="OCG221" s="383">
        <f t="shared" si="566"/>
        <v>0</v>
      </c>
      <c r="OCH221" s="383">
        <f t="shared" si="566"/>
        <v>0</v>
      </c>
      <c r="OCI221" s="383">
        <f t="shared" si="566"/>
        <v>0</v>
      </c>
      <c r="OCJ221" s="383">
        <f t="shared" si="566"/>
        <v>0</v>
      </c>
      <c r="OCK221" s="383">
        <f t="shared" si="566"/>
        <v>0</v>
      </c>
      <c r="OCL221" s="383">
        <f t="shared" si="566"/>
        <v>0</v>
      </c>
      <c r="OCM221" s="383">
        <f t="shared" si="566"/>
        <v>0</v>
      </c>
      <c r="OCN221" s="383">
        <f t="shared" si="566"/>
        <v>0</v>
      </c>
      <c r="OCO221" s="383">
        <f t="shared" si="566"/>
        <v>0</v>
      </c>
      <c r="OCP221" s="383">
        <f t="shared" si="566"/>
        <v>0</v>
      </c>
      <c r="OCQ221" s="383">
        <f t="shared" si="566"/>
        <v>0</v>
      </c>
      <c r="OCR221" s="383">
        <f t="shared" si="566"/>
        <v>0</v>
      </c>
      <c r="OCS221" s="383">
        <f t="shared" si="566"/>
        <v>0</v>
      </c>
      <c r="OCT221" s="383">
        <f t="shared" si="566"/>
        <v>0</v>
      </c>
      <c r="OCU221" s="383">
        <f t="shared" si="566"/>
        <v>0</v>
      </c>
      <c r="OCV221" s="383">
        <f t="shared" si="566"/>
        <v>0</v>
      </c>
      <c r="OCW221" s="383">
        <f t="shared" si="566"/>
        <v>0</v>
      </c>
      <c r="OCX221" s="383">
        <f t="shared" si="566"/>
        <v>0</v>
      </c>
      <c r="OCY221" s="383">
        <f t="shared" ref="OCY221:OFJ221" si="567">OCY48+OCY91+OCY135+OCY178</f>
        <v>0</v>
      </c>
      <c r="OCZ221" s="383">
        <f t="shared" si="567"/>
        <v>0</v>
      </c>
      <c r="ODA221" s="383">
        <f t="shared" si="567"/>
        <v>0</v>
      </c>
      <c r="ODB221" s="383">
        <f t="shared" si="567"/>
        <v>0</v>
      </c>
      <c r="ODC221" s="383">
        <f t="shared" si="567"/>
        <v>0</v>
      </c>
      <c r="ODD221" s="383">
        <f t="shared" si="567"/>
        <v>0</v>
      </c>
      <c r="ODE221" s="383">
        <f t="shared" si="567"/>
        <v>0</v>
      </c>
      <c r="ODF221" s="383">
        <f t="shared" si="567"/>
        <v>0</v>
      </c>
      <c r="ODG221" s="383">
        <f t="shared" si="567"/>
        <v>0</v>
      </c>
      <c r="ODH221" s="383">
        <f t="shared" si="567"/>
        <v>0</v>
      </c>
      <c r="ODI221" s="383">
        <f t="shared" si="567"/>
        <v>0</v>
      </c>
      <c r="ODJ221" s="383">
        <f t="shared" si="567"/>
        <v>0</v>
      </c>
      <c r="ODK221" s="383">
        <f t="shared" si="567"/>
        <v>0</v>
      </c>
      <c r="ODL221" s="383">
        <f t="shared" si="567"/>
        <v>0</v>
      </c>
      <c r="ODM221" s="383">
        <f t="shared" si="567"/>
        <v>0</v>
      </c>
      <c r="ODN221" s="383">
        <f t="shared" si="567"/>
        <v>0</v>
      </c>
      <c r="ODO221" s="383">
        <f t="shared" si="567"/>
        <v>0</v>
      </c>
      <c r="ODP221" s="383">
        <f t="shared" si="567"/>
        <v>0</v>
      </c>
      <c r="ODQ221" s="383">
        <f t="shared" si="567"/>
        <v>0</v>
      </c>
      <c r="ODR221" s="383">
        <f t="shared" si="567"/>
        <v>0</v>
      </c>
      <c r="ODS221" s="383">
        <f t="shared" si="567"/>
        <v>0</v>
      </c>
      <c r="ODT221" s="383">
        <f t="shared" si="567"/>
        <v>0</v>
      </c>
      <c r="ODU221" s="383">
        <f t="shared" si="567"/>
        <v>0</v>
      </c>
      <c r="ODV221" s="383">
        <f t="shared" si="567"/>
        <v>0</v>
      </c>
      <c r="ODW221" s="383">
        <f t="shared" si="567"/>
        <v>0</v>
      </c>
      <c r="ODX221" s="383">
        <f t="shared" si="567"/>
        <v>0</v>
      </c>
      <c r="ODY221" s="383">
        <f t="shared" si="567"/>
        <v>0</v>
      </c>
      <c r="ODZ221" s="383">
        <f t="shared" si="567"/>
        <v>0</v>
      </c>
      <c r="OEA221" s="383">
        <f t="shared" si="567"/>
        <v>0</v>
      </c>
      <c r="OEB221" s="383">
        <f t="shared" si="567"/>
        <v>0</v>
      </c>
      <c r="OEC221" s="383">
        <f t="shared" si="567"/>
        <v>0</v>
      </c>
      <c r="OED221" s="383">
        <f t="shared" si="567"/>
        <v>0</v>
      </c>
      <c r="OEE221" s="383">
        <f t="shared" si="567"/>
        <v>0</v>
      </c>
      <c r="OEF221" s="383">
        <f t="shared" si="567"/>
        <v>0</v>
      </c>
      <c r="OEG221" s="383">
        <f t="shared" si="567"/>
        <v>0</v>
      </c>
      <c r="OEH221" s="383">
        <f t="shared" si="567"/>
        <v>0</v>
      </c>
      <c r="OEI221" s="383">
        <f t="shared" si="567"/>
        <v>0</v>
      </c>
      <c r="OEJ221" s="383">
        <f t="shared" si="567"/>
        <v>0</v>
      </c>
      <c r="OEK221" s="383">
        <f t="shared" si="567"/>
        <v>0</v>
      </c>
      <c r="OEL221" s="383">
        <f t="shared" si="567"/>
        <v>0</v>
      </c>
      <c r="OEM221" s="383">
        <f t="shared" si="567"/>
        <v>0</v>
      </c>
      <c r="OEN221" s="383">
        <f t="shared" si="567"/>
        <v>0</v>
      </c>
      <c r="OEO221" s="383">
        <f t="shared" si="567"/>
        <v>0</v>
      </c>
      <c r="OEP221" s="383">
        <f t="shared" si="567"/>
        <v>0</v>
      </c>
      <c r="OEQ221" s="383">
        <f t="shared" si="567"/>
        <v>0</v>
      </c>
      <c r="OER221" s="383">
        <f t="shared" si="567"/>
        <v>0</v>
      </c>
      <c r="OES221" s="383">
        <f t="shared" si="567"/>
        <v>0</v>
      </c>
      <c r="OET221" s="383">
        <f t="shared" si="567"/>
        <v>0</v>
      </c>
      <c r="OEU221" s="383">
        <f t="shared" si="567"/>
        <v>0</v>
      </c>
      <c r="OEV221" s="383">
        <f t="shared" si="567"/>
        <v>0</v>
      </c>
      <c r="OEW221" s="383">
        <f t="shared" si="567"/>
        <v>0</v>
      </c>
      <c r="OEX221" s="383">
        <f t="shared" si="567"/>
        <v>0</v>
      </c>
      <c r="OEY221" s="383">
        <f t="shared" si="567"/>
        <v>0</v>
      </c>
      <c r="OEZ221" s="383">
        <f t="shared" si="567"/>
        <v>0</v>
      </c>
      <c r="OFA221" s="383">
        <f t="shared" si="567"/>
        <v>0</v>
      </c>
      <c r="OFB221" s="383">
        <f t="shared" si="567"/>
        <v>0</v>
      </c>
      <c r="OFC221" s="383">
        <f t="shared" si="567"/>
        <v>0</v>
      </c>
      <c r="OFD221" s="383">
        <f t="shared" si="567"/>
        <v>0</v>
      </c>
      <c r="OFE221" s="383">
        <f t="shared" si="567"/>
        <v>0</v>
      </c>
      <c r="OFF221" s="383">
        <f t="shared" si="567"/>
        <v>0</v>
      </c>
      <c r="OFG221" s="383">
        <f t="shared" si="567"/>
        <v>0</v>
      </c>
      <c r="OFH221" s="383">
        <f t="shared" si="567"/>
        <v>0</v>
      </c>
      <c r="OFI221" s="383">
        <f t="shared" si="567"/>
        <v>0</v>
      </c>
      <c r="OFJ221" s="383">
        <f t="shared" si="567"/>
        <v>0</v>
      </c>
      <c r="OFK221" s="383">
        <f t="shared" ref="OFK221:OHV221" si="568">OFK48+OFK91+OFK135+OFK178</f>
        <v>0</v>
      </c>
      <c r="OFL221" s="383">
        <f t="shared" si="568"/>
        <v>0</v>
      </c>
      <c r="OFM221" s="383">
        <f t="shared" si="568"/>
        <v>0</v>
      </c>
      <c r="OFN221" s="383">
        <f t="shared" si="568"/>
        <v>0</v>
      </c>
      <c r="OFO221" s="383">
        <f t="shared" si="568"/>
        <v>0</v>
      </c>
      <c r="OFP221" s="383">
        <f t="shared" si="568"/>
        <v>0</v>
      </c>
      <c r="OFQ221" s="383">
        <f t="shared" si="568"/>
        <v>0</v>
      </c>
      <c r="OFR221" s="383">
        <f t="shared" si="568"/>
        <v>0</v>
      </c>
      <c r="OFS221" s="383">
        <f t="shared" si="568"/>
        <v>0</v>
      </c>
      <c r="OFT221" s="383">
        <f t="shared" si="568"/>
        <v>0</v>
      </c>
      <c r="OFU221" s="383">
        <f t="shared" si="568"/>
        <v>0</v>
      </c>
      <c r="OFV221" s="383">
        <f t="shared" si="568"/>
        <v>0</v>
      </c>
      <c r="OFW221" s="383">
        <f t="shared" si="568"/>
        <v>0</v>
      </c>
      <c r="OFX221" s="383">
        <f t="shared" si="568"/>
        <v>0</v>
      </c>
      <c r="OFY221" s="383">
        <f t="shared" si="568"/>
        <v>0</v>
      </c>
      <c r="OFZ221" s="383">
        <f t="shared" si="568"/>
        <v>0</v>
      </c>
      <c r="OGA221" s="383">
        <f t="shared" si="568"/>
        <v>0</v>
      </c>
      <c r="OGB221" s="383">
        <f t="shared" si="568"/>
        <v>0</v>
      </c>
      <c r="OGC221" s="383">
        <f t="shared" si="568"/>
        <v>0</v>
      </c>
      <c r="OGD221" s="383">
        <f t="shared" si="568"/>
        <v>0</v>
      </c>
      <c r="OGE221" s="383">
        <f t="shared" si="568"/>
        <v>0</v>
      </c>
      <c r="OGF221" s="383">
        <f t="shared" si="568"/>
        <v>0</v>
      </c>
      <c r="OGG221" s="383">
        <f t="shared" si="568"/>
        <v>0</v>
      </c>
      <c r="OGH221" s="383">
        <f t="shared" si="568"/>
        <v>0</v>
      </c>
      <c r="OGI221" s="383">
        <f t="shared" si="568"/>
        <v>0</v>
      </c>
      <c r="OGJ221" s="383">
        <f t="shared" si="568"/>
        <v>0</v>
      </c>
      <c r="OGK221" s="383">
        <f t="shared" si="568"/>
        <v>0</v>
      </c>
      <c r="OGL221" s="383">
        <f t="shared" si="568"/>
        <v>0</v>
      </c>
      <c r="OGM221" s="383">
        <f t="shared" si="568"/>
        <v>0</v>
      </c>
      <c r="OGN221" s="383">
        <f t="shared" si="568"/>
        <v>0</v>
      </c>
      <c r="OGO221" s="383">
        <f t="shared" si="568"/>
        <v>0</v>
      </c>
      <c r="OGP221" s="383">
        <f t="shared" si="568"/>
        <v>0</v>
      </c>
      <c r="OGQ221" s="383">
        <f t="shared" si="568"/>
        <v>0</v>
      </c>
      <c r="OGR221" s="383">
        <f t="shared" si="568"/>
        <v>0</v>
      </c>
      <c r="OGS221" s="383">
        <f t="shared" si="568"/>
        <v>0</v>
      </c>
      <c r="OGT221" s="383">
        <f t="shared" si="568"/>
        <v>0</v>
      </c>
      <c r="OGU221" s="383">
        <f t="shared" si="568"/>
        <v>0</v>
      </c>
      <c r="OGV221" s="383">
        <f t="shared" si="568"/>
        <v>0</v>
      </c>
      <c r="OGW221" s="383">
        <f t="shared" si="568"/>
        <v>0</v>
      </c>
      <c r="OGX221" s="383">
        <f t="shared" si="568"/>
        <v>0</v>
      </c>
      <c r="OGY221" s="383">
        <f t="shared" si="568"/>
        <v>0</v>
      </c>
      <c r="OGZ221" s="383">
        <f t="shared" si="568"/>
        <v>0</v>
      </c>
      <c r="OHA221" s="383">
        <f t="shared" si="568"/>
        <v>0</v>
      </c>
      <c r="OHB221" s="383">
        <f t="shared" si="568"/>
        <v>0</v>
      </c>
      <c r="OHC221" s="383">
        <f t="shared" si="568"/>
        <v>0</v>
      </c>
      <c r="OHD221" s="383">
        <f t="shared" si="568"/>
        <v>0</v>
      </c>
      <c r="OHE221" s="383">
        <f t="shared" si="568"/>
        <v>0</v>
      </c>
      <c r="OHF221" s="383">
        <f t="shared" si="568"/>
        <v>0</v>
      </c>
      <c r="OHG221" s="383">
        <f t="shared" si="568"/>
        <v>0</v>
      </c>
      <c r="OHH221" s="383">
        <f t="shared" si="568"/>
        <v>0</v>
      </c>
      <c r="OHI221" s="383">
        <f t="shared" si="568"/>
        <v>0</v>
      </c>
      <c r="OHJ221" s="383">
        <f t="shared" si="568"/>
        <v>0</v>
      </c>
      <c r="OHK221" s="383">
        <f t="shared" si="568"/>
        <v>0</v>
      </c>
      <c r="OHL221" s="383">
        <f t="shared" si="568"/>
        <v>0</v>
      </c>
      <c r="OHM221" s="383">
        <f t="shared" si="568"/>
        <v>0</v>
      </c>
      <c r="OHN221" s="383">
        <f t="shared" si="568"/>
        <v>0</v>
      </c>
      <c r="OHO221" s="383">
        <f t="shared" si="568"/>
        <v>0</v>
      </c>
      <c r="OHP221" s="383">
        <f t="shared" si="568"/>
        <v>0</v>
      </c>
      <c r="OHQ221" s="383">
        <f t="shared" si="568"/>
        <v>0</v>
      </c>
      <c r="OHR221" s="383">
        <f t="shared" si="568"/>
        <v>0</v>
      </c>
      <c r="OHS221" s="383">
        <f t="shared" si="568"/>
        <v>0</v>
      </c>
      <c r="OHT221" s="383">
        <f t="shared" si="568"/>
        <v>0</v>
      </c>
      <c r="OHU221" s="383">
        <f t="shared" si="568"/>
        <v>0</v>
      </c>
      <c r="OHV221" s="383">
        <f t="shared" si="568"/>
        <v>0</v>
      </c>
      <c r="OHW221" s="383">
        <f t="shared" ref="OHW221:OKH221" si="569">OHW48+OHW91+OHW135+OHW178</f>
        <v>0</v>
      </c>
      <c r="OHX221" s="383">
        <f t="shared" si="569"/>
        <v>0</v>
      </c>
      <c r="OHY221" s="383">
        <f t="shared" si="569"/>
        <v>0</v>
      </c>
      <c r="OHZ221" s="383">
        <f t="shared" si="569"/>
        <v>0</v>
      </c>
      <c r="OIA221" s="383">
        <f t="shared" si="569"/>
        <v>0</v>
      </c>
      <c r="OIB221" s="383">
        <f t="shared" si="569"/>
        <v>0</v>
      </c>
      <c r="OIC221" s="383">
        <f t="shared" si="569"/>
        <v>0</v>
      </c>
      <c r="OID221" s="383">
        <f t="shared" si="569"/>
        <v>0</v>
      </c>
      <c r="OIE221" s="383">
        <f t="shared" si="569"/>
        <v>0</v>
      </c>
      <c r="OIF221" s="383">
        <f t="shared" si="569"/>
        <v>0</v>
      </c>
      <c r="OIG221" s="383">
        <f t="shared" si="569"/>
        <v>0</v>
      </c>
      <c r="OIH221" s="383">
        <f t="shared" si="569"/>
        <v>0</v>
      </c>
      <c r="OII221" s="383">
        <f t="shared" si="569"/>
        <v>0</v>
      </c>
      <c r="OIJ221" s="383">
        <f t="shared" si="569"/>
        <v>0</v>
      </c>
      <c r="OIK221" s="383">
        <f t="shared" si="569"/>
        <v>0</v>
      </c>
      <c r="OIL221" s="383">
        <f t="shared" si="569"/>
        <v>0</v>
      </c>
      <c r="OIM221" s="383">
        <f t="shared" si="569"/>
        <v>0</v>
      </c>
      <c r="OIN221" s="383">
        <f t="shared" si="569"/>
        <v>0</v>
      </c>
      <c r="OIO221" s="383">
        <f t="shared" si="569"/>
        <v>0</v>
      </c>
      <c r="OIP221" s="383">
        <f t="shared" si="569"/>
        <v>0</v>
      </c>
      <c r="OIQ221" s="383">
        <f t="shared" si="569"/>
        <v>0</v>
      </c>
      <c r="OIR221" s="383">
        <f t="shared" si="569"/>
        <v>0</v>
      </c>
      <c r="OIS221" s="383">
        <f t="shared" si="569"/>
        <v>0</v>
      </c>
      <c r="OIT221" s="383">
        <f t="shared" si="569"/>
        <v>0</v>
      </c>
      <c r="OIU221" s="383">
        <f t="shared" si="569"/>
        <v>0</v>
      </c>
      <c r="OIV221" s="383">
        <f t="shared" si="569"/>
        <v>0</v>
      </c>
      <c r="OIW221" s="383">
        <f t="shared" si="569"/>
        <v>0</v>
      </c>
      <c r="OIX221" s="383">
        <f t="shared" si="569"/>
        <v>0</v>
      </c>
      <c r="OIY221" s="383">
        <f t="shared" si="569"/>
        <v>0</v>
      </c>
      <c r="OIZ221" s="383">
        <f t="shared" si="569"/>
        <v>0</v>
      </c>
      <c r="OJA221" s="383">
        <f t="shared" si="569"/>
        <v>0</v>
      </c>
      <c r="OJB221" s="383">
        <f t="shared" si="569"/>
        <v>0</v>
      </c>
      <c r="OJC221" s="383">
        <f t="shared" si="569"/>
        <v>0</v>
      </c>
      <c r="OJD221" s="383">
        <f t="shared" si="569"/>
        <v>0</v>
      </c>
      <c r="OJE221" s="383">
        <f t="shared" si="569"/>
        <v>0</v>
      </c>
      <c r="OJF221" s="383">
        <f t="shared" si="569"/>
        <v>0</v>
      </c>
      <c r="OJG221" s="383">
        <f t="shared" si="569"/>
        <v>0</v>
      </c>
      <c r="OJH221" s="383">
        <f t="shared" si="569"/>
        <v>0</v>
      </c>
      <c r="OJI221" s="383">
        <f t="shared" si="569"/>
        <v>0</v>
      </c>
      <c r="OJJ221" s="383">
        <f t="shared" si="569"/>
        <v>0</v>
      </c>
      <c r="OJK221" s="383">
        <f t="shared" si="569"/>
        <v>0</v>
      </c>
      <c r="OJL221" s="383">
        <f t="shared" si="569"/>
        <v>0</v>
      </c>
      <c r="OJM221" s="383">
        <f t="shared" si="569"/>
        <v>0</v>
      </c>
      <c r="OJN221" s="383">
        <f t="shared" si="569"/>
        <v>0</v>
      </c>
      <c r="OJO221" s="383">
        <f t="shared" si="569"/>
        <v>0</v>
      </c>
      <c r="OJP221" s="383">
        <f t="shared" si="569"/>
        <v>0</v>
      </c>
      <c r="OJQ221" s="383">
        <f t="shared" si="569"/>
        <v>0</v>
      </c>
      <c r="OJR221" s="383">
        <f t="shared" si="569"/>
        <v>0</v>
      </c>
      <c r="OJS221" s="383">
        <f t="shared" si="569"/>
        <v>0</v>
      </c>
      <c r="OJT221" s="383">
        <f t="shared" si="569"/>
        <v>0</v>
      </c>
      <c r="OJU221" s="383">
        <f t="shared" si="569"/>
        <v>0</v>
      </c>
      <c r="OJV221" s="383">
        <f t="shared" si="569"/>
        <v>0</v>
      </c>
      <c r="OJW221" s="383">
        <f t="shared" si="569"/>
        <v>0</v>
      </c>
      <c r="OJX221" s="383">
        <f t="shared" si="569"/>
        <v>0</v>
      </c>
      <c r="OJY221" s="383">
        <f t="shared" si="569"/>
        <v>0</v>
      </c>
      <c r="OJZ221" s="383">
        <f t="shared" si="569"/>
        <v>0</v>
      </c>
      <c r="OKA221" s="383">
        <f t="shared" si="569"/>
        <v>0</v>
      </c>
      <c r="OKB221" s="383">
        <f t="shared" si="569"/>
        <v>0</v>
      </c>
      <c r="OKC221" s="383">
        <f t="shared" si="569"/>
        <v>0</v>
      </c>
      <c r="OKD221" s="383">
        <f t="shared" si="569"/>
        <v>0</v>
      </c>
      <c r="OKE221" s="383">
        <f t="shared" si="569"/>
        <v>0</v>
      </c>
      <c r="OKF221" s="383">
        <f t="shared" si="569"/>
        <v>0</v>
      </c>
      <c r="OKG221" s="383">
        <f t="shared" si="569"/>
        <v>0</v>
      </c>
      <c r="OKH221" s="383">
        <f t="shared" si="569"/>
        <v>0</v>
      </c>
      <c r="OKI221" s="383">
        <f t="shared" ref="OKI221:OMT221" si="570">OKI48+OKI91+OKI135+OKI178</f>
        <v>0</v>
      </c>
      <c r="OKJ221" s="383">
        <f t="shared" si="570"/>
        <v>0</v>
      </c>
      <c r="OKK221" s="383">
        <f t="shared" si="570"/>
        <v>0</v>
      </c>
      <c r="OKL221" s="383">
        <f t="shared" si="570"/>
        <v>0</v>
      </c>
      <c r="OKM221" s="383">
        <f t="shared" si="570"/>
        <v>0</v>
      </c>
      <c r="OKN221" s="383">
        <f t="shared" si="570"/>
        <v>0</v>
      </c>
      <c r="OKO221" s="383">
        <f t="shared" si="570"/>
        <v>0</v>
      </c>
      <c r="OKP221" s="383">
        <f t="shared" si="570"/>
        <v>0</v>
      </c>
      <c r="OKQ221" s="383">
        <f t="shared" si="570"/>
        <v>0</v>
      </c>
      <c r="OKR221" s="383">
        <f t="shared" si="570"/>
        <v>0</v>
      </c>
      <c r="OKS221" s="383">
        <f t="shared" si="570"/>
        <v>0</v>
      </c>
      <c r="OKT221" s="383">
        <f t="shared" si="570"/>
        <v>0</v>
      </c>
      <c r="OKU221" s="383">
        <f t="shared" si="570"/>
        <v>0</v>
      </c>
      <c r="OKV221" s="383">
        <f t="shared" si="570"/>
        <v>0</v>
      </c>
      <c r="OKW221" s="383">
        <f t="shared" si="570"/>
        <v>0</v>
      </c>
      <c r="OKX221" s="383">
        <f t="shared" si="570"/>
        <v>0</v>
      </c>
      <c r="OKY221" s="383">
        <f t="shared" si="570"/>
        <v>0</v>
      </c>
      <c r="OKZ221" s="383">
        <f t="shared" si="570"/>
        <v>0</v>
      </c>
      <c r="OLA221" s="383">
        <f t="shared" si="570"/>
        <v>0</v>
      </c>
      <c r="OLB221" s="383">
        <f t="shared" si="570"/>
        <v>0</v>
      </c>
      <c r="OLC221" s="383">
        <f t="shared" si="570"/>
        <v>0</v>
      </c>
      <c r="OLD221" s="383">
        <f t="shared" si="570"/>
        <v>0</v>
      </c>
      <c r="OLE221" s="383">
        <f t="shared" si="570"/>
        <v>0</v>
      </c>
      <c r="OLF221" s="383">
        <f t="shared" si="570"/>
        <v>0</v>
      </c>
      <c r="OLG221" s="383">
        <f t="shared" si="570"/>
        <v>0</v>
      </c>
      <c r="OLH221" s="383">
        <f t="shared" si="570"/>
        <v>0</v>
      </c>
      <c r="OLI221" s="383">
        <f t="shared" si="570"/>
        <v>0</v>
      </c>
      <c r="OLJ221" s="383">
        <f t="shared" si="570"/>
        <v>0</v>
      </c>
      <c r="OLK221" s="383">
        <f t="shared" si="570"/>
        <v>0</v>
      </c>
      <c r="OLL221" s="383">
        <f t="shared" si="570"/>
        <v>0</v>
      </c>
      <c r="OLM221" s="383">
        <f t="shared" si="570"/>
        <v>0</v>
      </c>
      <c r="OLN221" s="383">
        <f t="shared" si="570"/>
        <v>0</v>
      </c>
      <c r="OLO221" s="383">
        <f t="shared" si="570"/>
        <v>0</v>
      </c>
      <c r="OLP221" s="383">
        <f t="shared" si="570"/>
        <v>0</v>
      </c>
      <c r="OLQ221" s="383">
        <f t="shared" si="570"/>
        <v>0</v>
      </c>
      <c r="OLR221" s="383">
        <f t="shared" si="570"/>
        <v>0</v>
      </c>
      <c r="OLS221" s="383">
        <f t="shared" si="570"/>
        <v>0</v>
      </c>
      <c r="OLT221" s="383">
        <f t="shared" si="570"/>
        <v>0</v>
      </c>
      <c r="OLU221" s="383">
        <f t="shared" si="570"/>
        <v>0</v>
      </c>
      <c r="OLV221" s="383">
        <f t="shared" si="570"/>
        <v>0</v>
      </c>
      <c r="OLW221" s="383">
        <f t="shared" si="570"/>
        <v>0</v>
      </c>
      <c r="OLX221" s="383">
        <f t="shared" si="570"/>
        <v>0</v>
      </c>
      <c r="OLY221" s="383">
        <f t="shared" si="570"/>
        <v>0</v>
      </c>
      <c r="OLZ221" s="383">
        <f t="shared" si="570"/>
        <v>0</v>
      </c>
      <c r="OMA221" s="383">
        <f t="shared" si="570"/>
        <v>0</v>
      </c>
      <c r="OMB221" s="383">
        <f t="shared" si="570"/>
        <v>0</v>
      </c>
      <c r="OMC221" s="383">
        <f t="shared" si="570"/>
        <v>0</v>
      </c>
      <c r="OMD221" s="383">
        <f t="shared" si="570"/>
        <v>0</v>
      </c>
      <c r="OME221" s="383">
        <f t="shared" si="570"/>
        <v>0</v>
      </c>
      <c r="OMF221" s="383">
        <f t="shared" si="570"/>
        <v>0</v>
      </c>
      <c r="OMG221" s="383">
        <f t="shared" si="570"/>
        <v>0</v>
      </c>
      <c r="OMH221" s="383">
        <f t="shared" si="570"/>
        <v>0</v>
      </c>
      <c r="OMI221" s="383">
        <f t="shared" si="570"/>
        <v>0</v>
      </c>
      <c r="OMJ221" s="383">
        <f t="shared" si="570"/>
        <v>0</v>
      </c>
      <c r="OMK221" s="383">
        <f t="shared" si="570"/>
        <v>0</v>
      </c>
      <c r="OML221" s="383">
        <f t="shared" si="570"/>
        <v>0</v>
      </c>
      <c r="OMM221" s="383">
        <f t="shared" si="570"/>
        <v>0</v>
      </c>
      <c r="OMN221" s="383">
        <f t="shared" si="570"/>
        <v>0</v>
      </c>
      <c r="OMO221" s="383">
        <f t="shared" si="570"/>
        <v>0</v>
      </c>
      <c r="OMP221" s="383">
        <f t="shared" si="570"/>
        <v>0</v>
      </c>
      <c r="OMQ221" s="383">
        <f t="shared" si="570"/>
        <v>0</v>
      </c>
      <c r="OMR221" s="383">
        <f t="shared" si="570"/>
        <v>0</v>
      </c>
      <c r="OMS221" s="383">
        <f t="shared" si="570"/>
        <v>0</v>
      </c>
      <c r="OMT221" s="383">
        <f t="shared" si="570"/>
        <v>0</v>
      </c>
      <c r="OMU221" s="383">
        <f t="shared" ref="OMU221:OPF221" si="571">OMU48+OMU91+OMU135+OMU178</f>
        <v>0</v>
      </c>
      <c r="OMV221" s="383">
        <f t="shared" si="571"/>
        <v>0</v>
      </c>
      <c r="OMW221" s="383">
        <f t="shared" si="571"/>
        <v>0</v>
      </c>
      <c r="OMX221" s="383">
        <f t="shared" si="571"/>
        <v>0</v>
      </c>
      <c r="OMY221" s="383">
        <f t="shared" si="571"/>
        <v>0</v>
      </c>
      <c r="OMZ221" s="383">
        <f t="shared" si="571"/>
        <v>0</v>
      </c>
      <c r="ONA221" s="383">
        <f t="shared" si="571"/>
        <v>0</v>
      </c>
      <c r="ONB221" s="383">
        <f t="shared" si="571"/>
        <v>0</v>
      </c>
      <c r="ONC221" s="383">
        <f t="shared" si="571"/>
        <v>0</v>
      </c>
      <c r="OND221" s="383">
        <f t="shared" si="571"/>
        <v>0</v>
      </c>
      <c r="ONE221" s="383">
        <f t="shared" si="571"/>
        <v>0</v>
      </c>
      <c r="ONF221" s="383">
        <f t="shared" si="571"/>
        <v>0</v>
      </c>
      <c r="ONG221" s="383">
        <f t="shared" si="571"/>
        <v>0</v>
      </c>
      <c r="ONH221" s="383">
        <f t="shared" si="571"/>
        <v>0</v>
      </c>
      <c r="ONI221" s="383">
        <f t="shared" si="571"/>
        <v>0</v>
      </c>
      <c r="ONJ221" s="383">
        <f t="shared" si="571"/>
        <v>0</v>
      </c>
      <c r="ONK221" s="383">
        <f t="shared" si="571"/>
        <v>0</v>
      </c>
      <c r="ONL221" s="383">
        <f t="shared" si="571"/>
        <v>0</v>
      </c>
      <c r="ONM221" s="383">
        <f t="shared" si="571"/>
        <v>0</v>
      </c>
      <c r="ONN221" s="383">
        <f t="shared" si="571"/>
        <v>0</v>
      </c>
      <c r="ONO221" s="383">
        <f t="shared" si="571"/>
        <v>0</v>
      </c>
      <c r="ONP221" s="383">
        <f t="shared" si="571"/>
        <v>0</v>
      </c>
      <c r="ONQ221" s="383">
        <f t="shared" si="571"/>
        <v>0</v>
      </c>
      <c r="ONR221" s="383">
        <f t="shared" si="571"/>
        <v>0</v>
      </c>
      <c r="ONS221" s="383">
        <f t="shared" si="571"/>
        <v>0</v>
      </c>
      <c r="ONT221" s="383">
        <f t="shared" si="571"/>
        <v>0</v>
      </c>
      <c r="ONU221" s="383">
        <f t="shared" si="571"/>
        <v>0</v>
      </c>
      <c r="ONV221" s="383">
        <f t="shared" si="571"/>
        <v>0</v>
      </c>
      <c r="ONW221" s="383">
        <f t="shared" si="571"/>
        <v>0</v>
      </c>
      <c r="ONX221" s="383">
        <f t="shared" si="571"/>
        <v>0</v>
      </c>
      <c r="ONY221" s="383">
        <f t="shared" si="571"/>
        <v>0</v>
      </c>
      <c r="ONZ221" s="383">
        <f t="shared" si="571"/>
        <v>0</v>
      </c>
      <c r="OOA221" s="383">
        <f t="shared" si="571"/>
        <v>0</v>
      </c>
      <c r="OOB221" s="383">
        <f t="shared" si="571"/>
        <v>0</v>
      </c>
      <c r="OOC221" s="383">
        <f t="shared" si="571"/>
        <v>0</v>
      </c>
      <c r="OOD221" s="383">
        <f t="shared" si="571"/>
        <v>0</v>
      </c>
      <c r="OOE221" s="383">
        <f t="shared" si="571"/>
        <v>0</v>
      </c>
      <c r="OOF221" s="383">
        <f t="shared" si="571"/>
        <v>0</v>
      </c>
      <c r="OOG221" s="383">
        <f t="shared" si="571"/>
        <v>0</v>
      </c>
      <c r="OOH221" s="383">
        <f t="shared" si="571"/>
        <v>0</v>
      </c>
      <c r="OOI221" s="383">
        <f t="shared" si="571"/>
        <v>0</v>
      </c>
      <c r="OOJ221" s="383">
        <f t="shared" si="571"/>
        <v>0</v>
      </c>
      <c r="OOK221" s="383">
        <f t="shared" si="571"/>
        <v>0</v>
      </c>
      <c r="OOL221" s="383">
        <f t="shared" si="571"/>
        <v>0</v>
      </c>
      <c r="OOM221" s="383">
        <f t="shared" si="571"/>
        <v>0</v>
      </c>
      <c r="OON221" s="383">
        <f t="shared" si="571"/>
        <v>0</v>
      </c>
      <c r="OOO221" s="383">
        <f t="shared" si="571"/>
        <v>0</v>
      </c>
      <c r="OOP221" s="383">
        <f t="shared" si="571"/>
        <v>0</v>
      </c>
      <c r="OOQ221" s="383">
        <f t="shared" si="571"/>
        <v>0</v>
      </c>
      <c r="OOR221" s="383">
        <f t="shared" si="571"/>
        <v>0</v>
      </c>
      <c r="OOS221" s="383">
        <f t="shared" si="571"/>
        <v>0</v>
      </c>
      <c r="OOT221" s="383">
        <f t="shared" si="571"/>
        <v>0</v>
      </c>
      <c r="OOU221" s="383">
        <f t="shared" si="571"/>
        <v>0</v>
      </c>
      <c r="OOV221" s="383">
        <f t="shared" si="571"/>
        <v>0</v>
      </c>
      <c r="OOW221" s="383">
        <f t="shared" si="571"/>
        <v>0</v>
      </c>
      <c r="OOX221" s="383">
        <f t="shared" si="571"/>
        <v>0</v>
      </c>
      <c r="OOY221" s="383">
        <f t="shared" si="571"/>
        <v>0</v>
      </c>
      <c r="OOZ221" s="383">
        <f t="shared" si="571"/>
        <v>0</v>
      </c>
      <c r="OPA221" s="383">
        <f t="shared" si="571"/>
        <v>0</v>
      </c>
      <c r="OPB221" s="383">
        <f t="shared" si="571"/>
        <v>0</v>
      </c>
      <c r="OPC221" s="383">
        <f t="shared" si="571"/>
        <v>0</v>
      </c>
      <c r="OPD221" s="383">
        <f t="shared" si="571"/>
        <v>0</v>
      </c>
      <c r="OPE221" s="383">
        <f t="shared" si="571"/>
        <v>0</v>
      </c>
      <c r="OPF221" s="383">
        <f t="shared" si="571"/>
        <v>0</v>
      </c>
      <c r="OPG221" s="383">
        <f t="shared" ref="OPG221:ORR221" si="572">OPG48+OPG91+OPG135+OPG178</f>
        <v>0</v>
      </c>
      <c r="OPH221" s="383">
        <f t="shared" si="572"/>
        <v>0</v>
      </c>
      <c r="OPI221" s="383">
        <f t="shared" si="572"/>
        <v>0</v>
      </c>
      <c r="OPJ221" s="383">
        <f t="shared" si="572"/>
        <v>0</v>
      </c>
      <c r="OPK221" s="383">
        <f t="shared" si="572"/>
        <v>0</v>
      </c>
      <c r="OPL221" s="383">
        <f t="shared" si="572"/>
        <v>0</v>
      </c>
      <c r="OPM221" s="383">
        <f t="shared" si="572"/>
        <v>0</v>
      </c>
      <c r="OPN221" s="383">
        <f t="shared" si="572"/>
        <v>0</v>
      </c>
      <c r="OPO221" s="383">
        <f t="shared" si="572"/>
        <v>0</v>
      </c>
      <c r="OPP221" s="383">
        <f t="shared" si="572"/>
        <v>0</v>
      </c>
      <c r="OPQ221" s="383">
        <f t="shared" si="572"/>
        <v>0</v>
      </c>
      <c r="OPR221" s="383">
        <f t="shared" si="572"/>
        <v>0</v>
      </c>
      <c r="OPS221" s="383">
        <f t="shared" si="572"/>
        <v>0</v>
      </c>
      <c r="OPT221" s="383">
        <f t="shared" si="572"/>
        <v>0</v>
      </c>
      <c r="OPU221" s="383">
        <f t="shared" si="572"/>
        <v>0</v>
      </c>
      <c r="OPV221" s="383">
        <f t="shared" si="572"/>
        <v>0</v>
      </c>
      <c r="OPW221" s="383">
        <f t="shared" si="572"/>
        <v>0</v>
      </c>
      <c r="OPX221" s="383">
        <f t="shared" si="572"/>
        <v>0</v>
      </c>
      <c r="OPY221" s="383">
        <f t="shared" si="572"/>
        <v>0</v>
      </c>
      <c r="OPZ221" s="383">
        <f t="shared" si="572"/>
        <v>0</v>
      </c>
      <c r="OQA221" s="383">
        <f t="shared" si="572"/>
        <v>0</v>
      </c>
      <c r="OQB221" s="383">
        <f t="shared" si="572"/>
        <v>0</v>
      </c>
      <c r="OQC221" s="383">
        <f t="shared" si="572"/>
        <v>0</v>
      </c>
      <c r="OQD221" s="383">
        <f t="shared" si="572"/>
        <v>0</v>
      </c>
      <c r="OQE221" s="383">
        <f t="shared" si="572"/>
        <v>0</v>
      </c>
      <c r="OQF221" s="383">
        <f t="shared" si="572"/>
        <v>0</v>
      </c>
      <c r="OQG221" s="383">
        <f t="shared" si="572"/>
        <v>0</v>
      </c>
      <c r="OQH221" s="383">
        <f t="shared" si="572"/>
        <v>0</v>
      </c>
      <c r="OQI221" s="383">
        <f t="shared" si="572"/>
        <v>0</v>
      </c>
      <c r="OQJ221" s="383">
        <f t="shared" si="572"/>
        <v>0</v>
      </c>
      <c r="OQK221" s="383">
        <f t="shared" si="572"/>
        <v>0</v>
      </c>
      <c r="OQL221" s="383">
        <f t="shared" si="572"/>
        <v>0</v>
      </c>
      <c r="OQM221" s="383">
        <f t="shared" si="572"/>
        <v>0</v>
      </c>
      <c r="OQN221" s="383">
        <f t="shared" si="572"/>
        <v>0</v>
      </c>
      <c r="OQO221" s="383">
        <f t="shared" si="572"/>
        <v>0</v>
      </c>
      <c r="OQP221" s="383">
        <f t="shared" si="572"/>
        <v>0</v>
      </c>
      <c r="OQQ221" s="383">
        <f t="shared" si="572"/>
        <v>0</v>
      </c>
      <c r="OQR221" s="383">
        <f t="shared" si="572"/>
        <v>0</v>
      </c>
      <c r="OQS221" s="383">
        <f t="shared" si="572"/>
        <v>0</v>
      </c>
      <c r="OQT221" s="383">
        <f t="shared" si="572"/>
        <v>0</v>
      </c>
      <c r="OQU221" s="383">
        <f t="shared" si="572"/>
        <v>0</v>
      </c>
      <c r="OQV221" s="383">
        <f t="shared" si="572"/>
        <v>0</v>
      </c>
      <c r="OQW221" s="383">
        <f t="shared" si="572"/>
        <v>0</v>
      </c>
      <c r="OQX221" s="383">
        <f t="shared" si="572"/>
        <v>0</v>
      </c>
      <c r="OQY221" s="383">
        <f t="shared" si="572"/>
        <v>0</v>
      </c>
      <c r="OQZ221" s="383">
        <f t="shared" si="572"/>
        <v>0</v>
      </c>
      <c r="ORA221" s="383">
        <f t="shared" si="572"/>
        <v>0</v>
      </c>
      <c r="ORB221" s="383">
        <f t="shared" si="572"/>
        <v>0</v>
      </c>
      <c r="ORC221" s="383">
        <f t="shared" si="572"/>
        <v>0</v>
      </c>
      <c r="ORD221" s="383">
        <f t="shared" si="572"/>
        <v>0</v>
      </c>
      <c r="ORE221" s="383">
        <f t="shared" si="572"/>
        <v>0</v>
      </c>
      <c r="ORF221" s="383">
        <f t="shared" si="572"/>
        <v>0</v>
      </c>
      <c r="ORG221" s="383">
        <f t="shared" si="572"/>
        <v>0</v>
      </c>
      <c r="ORH221" s="383">
        <f t="shared" si="572"/>
        <v>0</v>
      </c>
      <c r="ORI221" s="383">
        <f t="shared" si="572"/>
        <v>0</v>
      </c>
      <c r="ORJ221" s="383">
        <f t="shared" si="572"/>
        <v>0</v>
      </c>
      <c r="ORK221" s="383">
        <f t="shared" si="572"/>
        <v>0</v>
      </c>
      <c r="ORL221" s="383">
        <f t="shared" si="572"/>
        <v>0</v>
      </c>
      <c r="ORM221" s="383">
        <f t="shared" si="572"/>
        <v>0</v>
      </c>
      <c r="ORN221" s="383">
        <f t="shared" si="572"/>
        <v>0</v>
      </c>
      <c r="ORO221" s="383">
        <f t="shared" si="572"/>
        <v>0</v>
      </c>
      <c r="ORP221" s="383">
        <f t="shared" si="572"/>
        <v>0</v>
      </c>
      <c r="ORQ221" s="383">
        <f t="shared" si="572"/>
        <v>0</v>
      </c>
      <c r="ORR221" s="383">
        <f t="shared" si="572"/>
        <v>0</v>
      </c>
      <c r="ORS221" s="383">
        <f t="shared" ref="ORS221:OUD221" si="573">ORS48+ORS91+ORS135+ORS178</f>
        <v>0</v>
      </c>
      <c r="ORT221" s="383">
        <f t="shared" si="573"/>
        <v>0</v>
      </c>
      <c r="ORU221" s="383">
        <f t="shared" si="573"/>
        <v>0</v>
      </c>
      <c r="ORV221" s="383">
        <f t="shared" si="573"/>
        <v>0</v>
      </c>
      <c r="ORW221" s="383">
        <f t="shared" si="573"/>
        <v>0</v>
      </c>
      <c r="ORX221" s="383">
        <f t="shared" si="573"/>
        <v>0</v>
      </c>
      <c r="ORY221" s="383">
        <f t="shared" si="573"/>
        <v>0</v>
      </c>
      <c r="ORZ221" s="383">
        <f t="shared" si="573"/>
        <v>0</v>
      </c>
      <c r="OSA221" s="383">
        <f t="shared" si="573"/>
        <v>0</v>
      </c>
      <c r="OSB221" s="383">
        <f t="shared" si="573"/>
        <v>0</v>
      </c>
      <c r="OSC221" s="383">
        <f t="shared" si="573"/>
        <v>0</v>
      </c>
      <c r="OSD221" s="383">
        <f t="shared" si="573"/>
        <v>0</v>
      </c>
      <c r="OSE221" s="383">
        <f t="shared" si="573"/>
        <v>0</v>
      </c>
      <c r="OSF221" s="383">
        <f t="shared" si="573"/>
        <v>0</v>
      </c>
      <c r="OSG221" s="383">
        <f t="shared" si="573"/>
        <v>0</v>
      </c>
      <c r="OSH221" s="383">
        <f t="shared" si="573"/>
        <v>0</v>
      </c>
      <c r="OSI221" s="383">
        <f t="shared" si="573"/>
        <v>0</v>
      </c>
      <c r="OSJ221" s="383">
        <f t="shared" si="573"/>
        <v>0</v>
      </c>
      <c r="OSK221" s="383">
        <f t="shared" si="573"/>
        <v>0</v>
      </c>
      <c r="OSL221" s="383">
        <f t="shared" si="573"/>
        <v>0</v>
      </c>
      <c r="OSM221" s="383">
        <f t="shared" si="573"/>
        <v>0</v>
      </c>
      <c r="OSN221" s="383">
        <f t="shared" si="573"/>
        <v>0</v>
      </c>
      <c r="OSO221" s="383">
        <f t="shared" si="573"/>
        <v>0</v>
      </c>
      <c r="OSP221" s="383">
        <f t="shared" si="573"/>
        <v>0</v>
      </c>
      <c r="OSQ221" s="383">
        <f t="shared" si="573"/>
        <v>0</v>
      </c>
      <c r="OSR221" s="383">
        <f t="shared" si="573"/>
        <v>0</v>
      </c>
      <c r="OSS221" s="383">
        <f t="shared" si="573"/>
        <v>0</v>
      </c>
      <c r="OST221" s="383">
        <f t="shared" si="573"/>
        <v>0</v>
      </c>
      <c r="OSU221" s="383">
        <f t="shared" si="573"/>
        <v>0</v>
      </c>
      <c r="OSV221" s="383">
        <f t="shared" si="573"/>
        <v>0</v>
      </c>
      <c r="OSW221" s="383">
        <f t="shared" si="573"/>
        <v>0</v>
      </c>
      <c r="OSX221" s="383">
        <f t="shared" si="573"/>
        <v>0</v>
      </c>
      <c r="OSY221" s="383">
        <f t="shared" si="573"/>
        <v>0</v>
      </c>
      <c r="OSZ221" s="383">
        <f t="shared" si="573"/>
        <v>0</v>
      </c>
      <c r="OTA221" s="383">
        <f t="shared" si="573"/>
        <v>0</v>
      </c>
      <c r="OTB221" s="383">
        <f t="shared" si="573"/>
        <v>0</v>
      </c>
      <c r="OTC221" s="383">
        <f t="shared" si="573"/>
        <v>0</v>
      </c>
      <c r="OTD221" s="383">
        <f t="shared" si="573"/>
        <v>0</v>
      </c>
      <c r="OTE221" s="383">
        <f t="shared" si="573"/>
        <v>0</v>
      </c>
      <c r="OTF221" s="383">
        <f t="shared" si="573"/>
        <v>0</v>
      </c>
      <c r="OTG221" s="383">
        <f t="shared" si="573"/>
        <v>0</v>
      </c>
      <c r="OTH221" s="383">
        <f t="shared" si="573"/>
        <v>0</v>
      </c>
      <c r="OTI221" s="383">
        <f t="shared" si="573"/>
        <v>0</v>
      </c>
      <c r="OTJ221" s="383">
        <f t="shared" si="573"/>
        <v>0</v>
      </c>
      <c r="OTK221" s="383">
        <f t="shared" si="573"/>
        <v>0</v>
      </c>
      <c r="OTL221" s="383">
        <f t="shared" si="573"/>
        <v>0</v>
      </c>
      <c r="OTM221" s="383">
        <f t="shared" si="573"/>
        <v>0</v>
      </c>
      <c r="OTN221" s="383">
        <f t="shared" si="573"/>
        <v>0</v>
      </c>
      <c r="OTO221" s="383">
        <f t="shared" si="573"/>
        <v>0</v>
      </c>
      <c r="OTP221" s="383">
        <f t="shared" si="573"/>
        <v>0</v>
      </c>
      <c r="OTQ221" s="383">
        <f t="shared" si="573"/>
        <v>0</v>
      </c>
      <c r="OTR221" s="383">
        <f t="shared" si="573"/>
        <v>0</v>
      </c>
      <c r="OTS221" s="383">
        <f t="shared" si="573"/>
        <v>0</v>
      </c>
      <c r="OTT221" s="383">
        <f t="shared" si="573"/>
        <v>0</v>
      </c>
      <c r="OTU221" s="383">
        <f t="shared" si="573"/>
        <v>0</v>
      </c>
      <c r="OTV221" s="383">
        <f t="shared" si="573"/>
        <v>0</v>
      </c>
      <c r="OTW221" s="383">
        <f t="shared" si="573"/>
        <v>0</v>
      </c>
      <c r="OTX221" s="383">
        <f t="shared" si="573"/>
        <v>0</v>
      </c>
      <c r="OTY221" s="383">
        <f t="shared" si="573"/>
        <v>0</v>
      </c>
      <c r="OTZ221" s="383">
        <f t="shared" si="573"/>
        <v>0</v>
      </c>
      <c r="OUA221" s="383">
        <f t="shared" si="573"/>
        <v>0</v>
      </c>
      <c r="OUB221" s="383">
        <f t="shared" si="573"/>
        <v>0</v>
      </c>
      <c r="OUC221" s="383">
        <f t="shared" si="573"/>
        <v>0</v>
      </c>
      <c r="OUD221" s="383">
        <f t="shared" si="573"/>
        <v>0</v>
      </c>
      <c r="OUE221" s="383">
        <f t="shared" ref="OUE221:OWP221" si="574">OUE48+OUE91+OUE135+OUE178</f>
        <v>0</v>
      </c>
      <c r="OUF221" s="383">
        <f t="shared" si="574"/>
        <v>0</v>
      </c>
      <c r="OUG221" s="383">
        <f t="shared" si="574"/>
        <v>0</v>
      </c>
      <c r="OUH221" s="383">
        <f t="shared" si="574"/>
        <v>0</v>
      </c>
      <c r="OUI221" s="383">
        <f t="shared" si="574"/>
        <v>0</v>
      </c>
      <c r="OUJ221" s="383">
        <f t="shared" si="574"/>
        <v>0</v>
      </c>
      <c r="OUK221" s="383">
        <f t="shared" si="574"/>
        <v>0</v>
      </c>
      <c r="OUL221" s="383">
        <f t="shared" si="574"/>
        <v>0</v>
      </c>
      <c r="OUM221" s="383">
        <f t="shared" si="574"/>
        <v>0</v>
      </c>
      <c r="OUN221" s="383">
        <f t="shared" si="574"/>
        <v>0</v>
      </c>
      <c r="OUO221" s="383">
        <f t="shared" si="574"/>
        <v>0</v>
      </c>
      <c r="OUP221" s="383">
        <f t="shared" si="574"/>
        <v>0</v>
      </c>
      <c r="OUQ221" s="383">
        <f t="shared" si="574"/>
        <v>0</v>
      </c>
      <c r="OUR221" s="383">
        <f t="shared" si="574"/>
        <v>0</v>
      </c>
      <c r="OUS221" s="383">
        <f t="shared" si="574"/>
        <v>0</v>
      </c>
      <c r="OUT221" s="383">
        <f t="shared" si="574"/>
        <v>0</v>
      </c>
      <c r="OUU221" s="383">
        <f t="shared" si="574"/>
        <v>0</v>
      </c>
      <c r="OUV221" s="383">
        <f t="shared" si="574"/>
        <v>0</v>
      </c>
      <c r="OUW221" s="383">
        <f t="shared" si="574"/>
        <v>0</v>
      </c>
      <c r="OUX221" s="383">
        <f t="shared" si="574"/>
        <v>0</v>
      </c>
      <c r="OUY221" s="383">
        <f t="shared" si="574"/>
        <v>0</v>
      </c>
      <c r="OUZ221" s="383">
        <f t="shared" si="574"/>
        <v>0</v>
      </c>
      <c r="OVA221" s="383">
        <f t="shared" si="574"/>
        <v>0</v>
      </c>
      <c r="OVB221" s="383">
        <f t="shared" si="574"/>
        <v>0</v>
      </c>
      <c r="OVC221" s="383">
        <f t="shared" si="574"/>
        <v>0</v>
      </c>
      <c r="OVD221" s="383">
        <f t="shared" si="574"/>
        <v>0</v>
      </c>
      <c r="OVE221" s="383">
        <f t="shared" si="574"/>
        <v>0</v>
      </c>
      <c r="OVF221" s="383">
        <f t="shared" si="574"/>
        <v>0</v>
      </c>
      <c r="OVG221" s="383">
        <f t="shared" si="574"/>
        <v>0</v>
      </c>
      <c r="OVH221" s="383">
        <f t="shared" si="574"/>
        <v>0</v>
      </c>
      <c r="OVI221" s="383">
        <f t="shared" si="574"/>
        <v>0</v>
      </c>
      <c r="OVJ221" s="383">
        <f t="shared" si="574"/>
        <v>0</v>
      </c>
      <c r="OVK221" s="383">
        <f t="shared" si="574"/>
        <v>0</v>
      </c>
      <c r="OVL221" s="383">
        <f t="shared" si="574"/>
        <v>0</v>
      </c>
      <c r="OVM221" s="383">
        <f t="shared" si="574"/>
        <v>0</v>
      </c>
      <c r="OVN221" s="383">
        <f t="shared" si="574"/>
        <v>0</v>
      </c>
      <c r="OVO221" s="383">
        <f t="shared" si="574"/>
        <v>0</v>
      </c>
      <c r="OVP221" s="383">
        <f t="shared" si="574"/>
        <v>0</v>
      </c>
      <c r="OVQ221" s="383">
        <f t="shared" si="574"/>
        <v>0</v>
      </c>
      <c r="OVR221" s="383">
        <f t="shared" si="574"/>
        <v>0</v>
      </c>
      <c r="OVS221" s="383">
        <f t="shared" si="574"/>
        <v>0</v>
      </c>
      <c r="OVT221" s="383">
        <f t="shared" si="574"/>
        <v>0</v>
      </c>
      <c r="OVU221" s="383">
        <f t="shared" si="574"/>
        <v>0</v>
      </c>
      <c r="OVV221" s="383">
        <f t="shared" si="574"/>
        <v>0</v>
      </c>
      <c r="OVW221" s="383">
        <f t="shared" si="574"/>
        <v>0</v>
      </c>
      <c r="OVX221" s="383">
        <f t="shared" si="574"/>
        <v>0</v>
      </c>
      <c r="OVY221" s="383">
        <f t="shared" si="574"/>
        <v>0</v>
      </c>
      <c r="OVZ221" s="383">
        <f t="shared" si="574"/>
        <v>0</v>
      </c>
      <c r="OWA221" s="383">
        <f t="shared" si="574"/>
        <v>0</v>
      </c>
      <c r="OWB221" s="383">
        <f t="shared" si="574"/>
        <v>0</v>
      </c>
      <c r="OWC221" s="383">
        <f t="shared" si="574"/>
        <v>0</v>
      </c>
      <c r="OWD221" s="383">
        <f t="shared" si="574"/>
        <v>0</v>
      </c>
      <c r="OWE221" s="383">
        <f t="shared" si="574"/>
        <v>0</v>
      </c>
      <c r="OWF221" s="383">
        <f t="shared" si="574"/>
        <v>0</v>
      </c>
      <c r="OWG221" s="383">
        <f t="shared" si="574"/>
        <v>0</v>
      </c>
      <c r="OWH221" s="383">
        <f t="shared" si="574"/>
        <v>0</v>
      </c>
      <c r="OWI221" s="383">
        <f t="shared" si="574"/>
        <v>0</v>
      </c>
      <c r="OWJ221" s="383">
        <f t="shared" si="574"/>
        <v>0</v>
      </c>
      <c r="OWK221" s="383">
        <f t="shared" si="574"/>
        <v>0</v>
      </c>
      <c r="OWL221" s="383">
        <f t="shared" si="574"/>
        <v>0</v>
      </c>
      <c r="OWM221" s="383">
        <f t="shared" si="574"/>
        <v>0</v>
      </c>
      <c r="OWN221" s="383">
        <f t="shared" si="574"/>
        <v>0</v>
      </c>
      <c r="OWO221" s="383">
        <f t="shared" si="574"/>
        <v>0</v>
      </c>
      <c r="OWP221" s="383">
        <f t="shared" si="574"/>
        <v>0</v>
      </c>
      <c r="OWQ221" s="383">
        <f t="shared" ref="OWQ221:OZB221" si="575">OWQ48+OWQ91+OWQ135+OWQ178</f>
        <v>0</v>
      </c>
      <c r="OWR221" s="383">
        <f t="shared" si="575"/>
        <v>0</v>
      </c>
      <c r="OWS221" s="383">
        <f t="shared" si="575"/>
        <v>0</v>
      </c>
      <c r="OWT221" s="383">
        <f t="shared" si="575"/>
        <v>0</v>
      </c>
      <c r="OWU221" s="383">
        <f t="shared" si="575"/>
        <v>0</v>
      </c>
      <c r="OWV221" s="383">
        <f t="shared" si="575"/>
        <v>0</v>
      </c>
      <c r="OWW221" s="383">
        <f t="shared" si="575"/>
        <v>0</v>
      </c>
      <c r="OWX221" s="383">
        <f t="shared" si="575"/>
        <v>0</v>
      </c>
      <c r="OWY221" s="383">
        <f t="shared" si="575"/>
        <v>0</v>
      </c>
      <c r="OWZ221" s="383">
        <f t="shared" si="575"/>
        <v>0</v>
      </c>
      <c r="OXA221" s="383">
        <f t="shared" si="575"/>
        <v>0</v>
      </c>
      <c r="OXB221" s="383">
        <f t="shared" si="575"/>
        <v>0</v>
      </c>
      <c r="OXC221" s="383">
        <f t="shared" si="575"/>
        <v>0</v>
      </c>
      <c r="OXD221" s="383">
        <f t="shared" si="575"/>
        <v>0</v>
      </c>
      <c r="OXE221" s="383">
        <f t="shared" si="575"/>
        <v>0</v>
      </c>
      <c r="OXF221" s="383">
        <f t="shared" si="575"/>
        <v>0</v>
      </c>
      <c r="OXG221" s="383">
        <f t="shared" si="575"/>
        <v>0</v>
      </c>
      <c r="OXH221" s="383">
        <f t="shared" si="575"/>
        <v>0</v>
      </c>
      <c r="OXI221" s="383">
        <f t="shared" si="575"/>
        <v>0</v>
      </c>
      <c r="OXJ221" s="383">
        <f t="shared" si="575"/>
        <v>0</v>
      </c>
      <c r="OXK221" s="383">
        <f t="shared" si="575"/>
        <v>0</v>
      </c>
      <c r="OXL221" s="383">
        <f t="shared" si="575"/>
        <v>0</v>
      </c>
      <c r="OXM221" s="383">
        <f t="shared" si="575"/>
        <v>0</v>
      </c>
      <c r="OXN221" s="383">
        <f t="shared" si="575"/>
        <v>0</v>
      </c>
      <c r="OXO221" s="383">
        <f t="shared" si="575"/>
        <v>0</v>
      </c>
      <c r="OXP221" s="383">
        <f t="shared" si="575"/>
        <v>0</v>
      </c>
      <c r="OXQ221" s="383">
        <f t="shared" si="575"/>
        <v>0</v>
      </c>
      <c r="OXR221" s="383">
        <f t="shared" si="575"/>
        <v>0</v>
      </c>
      <c r="OXS221" s="383">
        <f t="shared" si="575"/>
        <v>0</v>
      </c>
      <c r="OXT221" s="383">
        <f t="shared" si="575"/>
        <v>0</v>
      </c>
      <c r="OXU221" s="383">
        <f t="shared" si="575"/>
        <v>0</v>
      </c>
      <c r="OXV221" s="383">
        <f t="shared" si="575"/>
        <v>0</v>
      </c>
      <c r="OXW221" s="383">
        <f t="shared" si="575"/>
        <v>0</v>
      </c>
      <c r="OXX221" s="383">
        <f t="shared" si="575"/>
        <v>0</v>
      </c>
      <c r="OXY221" s="383">
        <f t="shared" si="575"/>
        <v>0</v>
      </c>
      <c r="OXZ221" s="383">
        <f t="shared" si="575"/>
        <v>0</v>
      </c>
      <c r="OYA221" s="383">
        <f t="shared" si="575"/>
        <v>0</v>
      </c>
      <c r="OYB221" s="383">
        <f t="shared" si="575"/>
        <v>0</v>
      </c>
      <c r="OYC221" s="383">
        <f t="shared" si="575"/>
        <v>0</v>
      </c>
      <c r="OYD221" s="383">
        <f t="shared" si="575"/>
        <v>0</v>
      </c>
      <c r="OYE221" s="383">
        <f t="shared" si="575"/>
        <v>0</v>
      </c>
      <c r="OYF221" s="383">
        <f t="shared" si="575"/>
        <v>0</v>
      </c>
      <c r="OYG221" s="383">
        <f t="shared" si="575"/>
        <v>0</v>
      </c>
      <c r="OYH221" s="383">
        <f t="shared" si="575"/>
        <v>0</v>
      </c>
      <c r="OYI221" s="383">
        <f t="shared" si="575"/>
        <v>0</v>
      </c>
      <c r="OYJ221" s="383">
        <f t="shared" si="575"/>
        <v>0</v>
      </c>
      <c r="OYK221" s="383">
        <f t="shared" si="575"/>
        <v>0</v>
      </c>
      <c r="OYL221" s="383">
        <f t="shared" si="575"/>
        <v>0</v>
      </c>
      <c r="OYM221" s="383">
        <f t="shared" si="575"/>
        <v>0</v>
      </c>
      <c r="OYN221" s="383">
        <f t="shared" si="575"/>
        <v>0</v>
      </c>
      <c r="OYO221" s="383">
        <f t="shared" si="575"/>
        <v>0</v>
      </c>
      <c r="OYP221" s="383">
        <f t="shared" si="575"/>
        <v>0</v>
      </c>
      <c r="OYQ221" s="383">
        <f t="shared" si="575"/>
        <v>0</v>
      </c>
      <c r="OYR221" s="383">
        <f t="shared" si="575"/>
        <v>0</v>
      </c>
      <c r="OYS221" s="383">
        <f t="shared" si="575"/>
        <v>0</v>
      </c>
      <c r="OYT221" s="383">
        <f t="shared" si="575"/>
        <v>0</v>
      </c>
      <c r="OYU221" s="383">
        <f t="shared" si="575"/>
        <v>0</v>
      </c>
      <c r="OYV221" s="383">
        <f t="shared" si="575"/>
        <v>0</v>
      </c>
      <c r="OYW221" s="383">
        <f t="shared" si="575"/>
        <v>0</v>
      </c>
      <c r="OYX221" s="383">
        <f t="shared" si="575"/>
        <v>0</v>
      </c>
      <c r="OYY221" s="383">
        <f t="shared" si="575"/>
        <v>0</v>
      </c>
      <c r="OYZ221" s="383">
        <f t="shared" si="575"/>
        <v>0</v>
      </c>
      <c r="OZA221" s="383">
        <f t="shared" si="575"/>
        <v>0</v>
      </c>
      <c r="OZB221" s="383">
        <f t="shared" si="575"/>
        <v>0</v>
      </c>
      <c r="OZC221" s="383">
        <f t="shared" ref="OZC221:PBN221" si="576">OZC48+OZC91+OZC135+OZC178</f>
        <v>0</v>
      </c>
      <c r="OZD221" s="383">
        <f t="shared" si="576"/>
        <v>0</v>
      </c>
      <c r="OZE221" s="383">
        <f t="shared" si="576"/>
        <v>0</v>
      </c>
      <c r="OZF221" s="383">
        <f t="shared" si="576"/>
        <v>0</v>
      </c>
      <c r="OZG221" s="383">
        <f t="shared" si="576"/>
        <v>0</v>
      </c>
      <c r="OZH221" s="383">
        <f t="shared" si="576"/>
        <v>0</v>
      </c>
      <c r="OZI221" s="383">
        <f t="shared" si="576"/>
        <v>0</v>
      </c>
      <c r="OZJ221" s="383">
        <f t="shared" si="576"/>
        <v>0</v>
      </c>
      <c r="OZK221" s="383">
        <f t="shared" si="576"/>
        <v>0</v>
      </c>
      <c r="OZL221" s="383">
        <f t="shared" si="576"/>
        <v>0</v>
      </c>
      <c r="OZM221" s="383">
        <f t="shared" si="576"/>
        <v>0</v>
      </c>
      <c r="OZN221" s="383">
        <f t="shared" si="576"/>
        <v>0</v>
      </c>
      <c r="OZO221" s="383">
        <f t="shared" si="576"/>
        <v>0</v>
      </c>
      <c r="OZP221" s="383">
        <f t="shared" si="576"/>
        <v>0</v>
      </c>
      <c r="OZQ221" s="383">
        <f t="shared" si="576"/>
        <v>0</v>
      </c>
      <c r="OZR221" s="383">
        <f t="shared" si="576"/>
        <v>0</v>
      </c>
      <c r="OZS221" s="383">
        <f t="shared" si="576"/>
        <v>0</v>
      </c>
      <c r="OZT221" s="383">
        <f t="shared" si="576"/>
        <v>0</v>
      </c>
      <c r="OZU221" s="383">
        <f t="shared" si="576"/>
        <v>0</v>
      </c>
      <c r="OZV221" s="383">
        <f t="shared" si="576"/>
        <v>0</v>
      </c>
      <c r="OZW221" s="383">
        <f t="shared" si="576"/>
        <v>0</v>
      </c>
      <c r="OZX221" s="383">
        <f t="shared" si="576"/>
        <v>0</v>
      </c>
      <c r="OZY221" s="383">
        <f t="shared" si="576"/>
        <v>0</v>
      </c>
      <c r="OZZ221" s="383">
        <f t="shared" si="576"/>
        <v>0</v>
      </c>
      <c r="PAA221" s="383">
        <f t="shared" si="576"/>
        <v>0</v>
      </c>
      <c r="PAB221" s="383">
        <f t="shared" si="576"/>
        <v>0</v>
      </c>
      <c r="PAC221" s="383">
        <f t="shared" si="576"/>
        <v>0</v>
      </c>
      <c r="PAD221" s="383">
        <f t="shared" si="576"/>
        <v>0</v>
      </c>
      <c r="PAE221" s="383">
        <f t="shared" si="576"/>
        <v>0</v>
      </c>
      <c r="PAF221" s="383">
        <f t="shared" si="576"/>
        <v>0</v>
      </c>
      <c r="PAG221" s="383">
        <f t="shared" si="576"/>
        <v>0</v>
      </c>
      <c r="PAH221" s="383">
        <f t="shared" si="576"/>
        <v>0</v>
      </c>
      <c r="PAI221" s="383">
        <f t="shared" si="576"/>
        <v>0</v>
      </c>
      <c r="PAJ221" s="383">
        <f t="shared" si="576"/>
        <v>0</v>
      </c>
      <c r="PAK221" s="383">
        <f t="shared" si="576"/>
        <v>0</v>
      </c>
      <c r="PAL221" s="383">
        <f t="shared" si="576"/>
        <v>0</v>
      </c>
      <c r="PAM221" s="383">
        <f t="shared" si="576"/>
        <v>0</v>
      </c>
      <c r="PAN221" s="383">
        <f t="shared" si="576"/>
        <v>0</v>
      </c>
      <c r="PAO221" s="383">
        <f t="shared" si="576"/>
        <v>0</v>
      </c>
      <c r="PAP221" s="383">
        <f t="shared" si="576"/>
        <v>0</v>
      </c>
      <c r="PAQ221" s="383">
        <f t="shared" si="576"/>
        <v>0</v>
      </c>
      <c r="PAR221" s="383">
        <f t="shared" si="576"/>
        <v>0</v>
      </c>
      <c r="PAS221" s="383">
        <f t="shared" si="576"/>
        <v>0</v>
      </c>
      <c r="PAT221" s="383">
        <f t="shared" si="576"/>
        <v>0</v>
      </c>
      <c r="PAU221" s="383">
        <f t="shared" si="576"/>
        <v>0</v>
      </c>
      <c r="PAV221" s="383">
        <f t="shared" si="576"/>
        <v>0</v>
      </c>
      <c r="PAW221" s="383">
        <f t="shared" si="576"/>
        <v>0</v>
      </c>
      <c r="PAX221" s="383">
        <f t="shared" si="576"/>
        <v>0</v>
      </c>
      <c r="PAY221" s="383">
        <f t="shared" si="576"/>
        <v>0</v>
      </c>
      <c r="PAZ221" s="383">
        <f t="shared" si="576"/>
        <v>0</v>
      </c>
      <c r="PBA221" s="383">
        <f t="shared" si="576"/>
        <v>0</v>
      </c>
      <c r="PBB221" s="383">
        <f t="shared" si="576"/>
        <v>0</v>
      </c>
      <c r="PBC221" s="383">
        <f t="shared" si="576"/>
        <v>0</v>
      </c>
      <c r="PBD221" s="383">
        <f t="shared" si="576"/>
        <v>0</v>
      </c>
      <c r="PBE221" s="383">
        <f t="shared" si="576"/>
        <v>0</v>
      </c>
      <c r="PBF221" s="383">
        <f t="shared" si="576"/>
        <v>0</v>
      </c>
      <c r="PBG221" s="383">
        <f t="shared" si="576"/>
        <v>0</v>
      </c>
      <c r="PBH221" s="383">
        <f t="shared" si="576"/>
        <v>0</v>
      </c>
      <c r="PBI221" s="383">
        <f t="shared" si="576"/>
        <v>0</v>
      </c>
      <c r="PBJ221" s="383">
        <f t="shared" si="576"/>
        <v>0</v>
      </c>
      <c r="PBK221" s="383">
        <f t="shared" si="576"/>
        <v>0</v>
      </c>
      <c r="PBL221" s="383">
        <f t="shared" si="576"/>
        <v>0</v>
      </c>
      <c r="PBM221" s="383">
        <f t="shared" si="576"/>
        <v>0</v>
      </c>
      <c r="PBN221" s="383">
        <f t="shared" si="576"/>
        <v>0</v>
      </c>
      <c r="PBO221" s="383">
        <f t="shared" ref="PBO221:PDZ221" si="577">PBO48+PBO91+PBO135+PBO178</f>
        <v>0</v>
      </c>
      <c r="PBP221" s="383">
        <f t="shared" si="577"/>
        <v>0</v>
      </c>
      <c r="PBQ221" s="383">
        <f t="shared" si="577"/>
        <v>0</v>
      </c>
      <c r="PBR221" s="383">
        <f t="shared" si="577"/>
        <v>0</v>
      </c>
      <c r="PBS221" s="383">
        <f t="shared" si="577"/>
        <v>0</v>
      </c>
      <c r="PBT221" s="383">
        <f t="shared" si="577"/>
        <v>0</v>
      </c>
      <c r="PBU221" s="383">
        <f t="shared" si="577"/>
        <v>0</v>
      </c>
      <c r="PBV221" s="383">
        <f t="shared" si="577"/>
        <v>0</v>
      </c>
      <c r="PBW221" s="383">
        <f t="shared" si="577"/>
        <v>0</v>
      </c>
      <c r="PBX221" s="383">
        <f t="shared" si="577"/>
        <v>0</v>
      </c>
      <c r="PBY221" s="383">
        <f t="shared" si="577"/>
        <v>0</v>
      </c>
      <c r="PBZ221" s="383">
        <f t="shared" si="577"/>
        <v>0</v>
      </c>
      <c r="PCA221" s="383">
        <f t="shared" si="577"/>
        <v>0</v>
      </c>
      <c r="PCB221" s="383">
        <f t="shared" si="577"/>
        <v>0</v>
      </c>
      <c r="PCC221" s="383">
        <f t="shared" si="577"/>
        <v>0</v>
      </c>
      <c r="PCD221" s="383">
        <f t="shared" si="577"/>
        <v>0</v>
      </c>
      <c r="PCE221" s="383">
        <f t="shared" si="577"/>
        <v>0</v>
      </c>
      <c r="PCF221" s="383">
        <f t="shared" si="577"/>
        <v>0</v>
      </c>
      <c r="PCG221" s="383">
        <f t="shared" si="577"/>
        <v>0</v>
      </c>
      <c r="PCH221" s="383">
        <f t="shared" si="577"/>
        <v>0</v>
      </c>
      <c r="PCI221" s="383">
        <f t="shared" si="577"/>
        <v>0</v>
      </c>
      <c r="PCJ221" s="383">
        <f t="shared" si="577"/>
        <v>0</v>
      </c>
      <c r="PCK221" s="383">
        <f t="shared" si="577"/>
        <v>0</v>
      </c>
      <c r="PCL221" s="383">
        <f t="shared" si="577"/>
        <v>0</v>
      </c>
      <c r="PCM221" s="383">
        <f t="shared" si="577"/>
        <v>0</v>
      </c>
      <c r="PCN221" s="383">
        <f t="shared" si="577"/>
        <v>0</v>
      </c>
      <c r="PCO221" s="383">
        <f t="shared" si="577"/>
        <v>0</v>
      </c>
      <c r="PCP221" s="383">
        <f t="shared" si="577"/>
        <v>0</v>
      </c>
      <c r="PCQ221" s="383">
        <f t="shared" si="577"/>
        <v>0</v>
      </c>
      <c r="PCR221" s="383">
        <f t="shared" si="577"/>
        <v>0</v>
      </c>
      <c r="PCS221" s="383">
        <f t="shared" si="577"/>
        <v>0</v>
      </c>
      <c r="PCT221" s="383">
        <f t="shared" si="577"/>
        <v>0</v>
      </c>
      <c r="PCU221" s="383">
        <f t="shared" si="577"/>
        <v>0</v>
      </c>
      <c r="PCV221" s="383">
        <f t="shared" si="577"/>
        <v>0</v>
      </c>
      <c r="PCW221" s="383">
        <f t="shared" si="577"/>
        <v>0</v>
      </c>
      <c r="PCX221" s="383">
        <f t="shared" si="577"/>
        <v>0</v>
      </c>
      <c r="PCY221" s="383">
        <f t="shared" si="577"/>
        <v>0</v>
      </c>
      <c r="PCZ221" s="383">
        <f t="shared" si="577"/>
        <v>0</v>
      </c>
      <c r="PDA221" s="383">
        <f t="shared" si="577"/>
        <v>0</v>
      </c>
      <c r="PDB221" s="383">
        <f t="shared" si="577"/>
        <v>0</v>
      </c>
      <c r="PDC221" s="383">
        <f t="shared" si="577"/>
        <v>0</v>
      </c>
      <c r="PDD221" s="383">
        <f t="shared" si="577"/>
        <v>0</v>
      </c>
      <c r="PDE221" s="383">
        <f t="shared" si="577"/>
        <v>0</v>
      </c>
      <c r="PDF221" s="383">
        <f t="shared" si="577"/>
        <v>0</v>
      </c>
      <c r="PDG221" s="383">
        <f t="shared" si="577"/>
        <v>0</v>
      </c>
      <c r="PDH221" s="383">
        <f t="shared" si="577"/>
        <v>0</v>
      </c>
      <c r="PDI221" s="383">
        <f t="shared" si="577"/>
        <v>0</v>
      </c>
      <c r="PDJ221" s="383">
        <f t="shared" si="577"/>
        <v>0</v>
      </c>
      <c r="PDK221" s="383">
        <f t="shared" si="577"/>
        <v>0</v>
      </c>
      <c r="PDL221" s="383">
        <f t="shared" si="577"/>
        <v>0</v>
      </c>
      <c r="PDM221" s="383">
        <f t="shared" si="577"/>
        <v>0</v>
      </c>
      <c r="PDN221" s="383">
        <f t="shared" si="577"/>
        <v>0</v>
      </c>
      <c r="PDO221" s="383">
        <f t="shared" si="577"/>
        <v>0</v>
      </c>
      <c r="PDP221" s="383">
        <f t="shared" si="577"/>
        <v>0</v>
      </c>
      <c r="PDQ221" s="383">
        <f t="shared" si="577"/>
        <v>0</v>
      </c>
      <c r="PDR221" s="383">
        <f t="shared" si="577"/>
        <v>0</v>
      </c>
      <c r="PDS221" s="383">
        <f t="shared" si="577"/>
        <v>0</v>
      </c>
      <c r="PDT221" s="383">
        <f t="shared" si="577"/>
        <v>0</v>
      </c>
      <c r="PDU221" s="383">
        <f t="shared" si="577"/>
        <v>0</v>
      </c>
      <c r="PDV221" s="383">
        <f t="shared" si="577"/>
        <v>0</v>
      </c>
      <c r="PDW221" s="383">
        <f t="shared" si="577"/>
        <v>0</v>
      </c>
      <c r="PDX221" s="383">
        <f t="shared" si="577"/>
        <v>0</v>
      </c>
      <c r="PDY221" s="383">
        <f t="shared" si="577"/>
        <v>0</v>
      </c>
      <c r="PDZ221" s="383">
        <f t="shared" si="577"/>
        <v>0</v>
      </c>
      <c r="PEA221" s="383">
        <f t="shared" ref="PEA221:PGL221" si="578">PEA48+PEA91+PEA135+PEA178</f>
        <v>0</v>
      </c>
      <c r="PEB221" s="383">
        <f t="shared" si="578"/>
        <v>0</v>
      </c>
      <c r="PEC221" s="383">
        <f t="shared" si="578"/>
        <v>0</v>
      </c>
      <c r="PED221" s="383">
        <f t="shared" si="578"/>
        <v>0</v>
      </c>
      <c r="PEE221" s="383">
        <f t="shared" si="578"/>
        <v>0</v>
      </c>
      <c r="PEF221" s="383">
        <f t="shared" si="578"/>
        <v>0</v>
      </c>
      <c r="PEG221" s="383">
        <f t="shared" si="578"/>
        <v>0</v>
      </c>
      <c r="PEH221" s="383">
        <f t="shared" si="578"/>
        <v>0</v>
      </c>
      <c r="PEI221" s="383">
        <f t="shared" si="578"/>
        <v>0</v>
      </c>
      <c r="PEJ221" s="383">
        <f t="shared" si="578"/>
        <v>0</v>
      </c>
      <c r="PEK221" s="383">
        <f t="shared" si="578"/>
        <v>0</v>
      </c>
      <c r="PEL221" s="383">
        <f t="shared" si="578"/>
        <v>0</v>
      </c>
      <c r="PEM221" s="383">
        <f t="shared" si="578"/>
        <v>0</v>
      </c>
      <c r="PEN221" s="383">
        <f t="shared" si="578"/>
        <v>0</v>
      </c>
      <c r="PEO221" s="383">
        <f t="shared" si="578"/>
        <v>0</v>
      </c>
      <c r="PEP221" s="383">
        <f t="shared" si="578"/>
        <v>0</v>
      </c>
      <c r="PEQ221" s="383">
        <f t="shared" si="578"/>
        <v>0</v>
      </c>
      <c r="PER221" s="383">
        <f t="shared" si="578"/>
        <v>0</v>
      </c>
      <c r="PES221" s="383">
        <f t="shared" si="578"/>
        <v>0</v>
      </c>
      <c r="PET221" s="383">
        <f t="shared" si="578"/>
        <v>0</v>
      </c>
      <c r="PEU221" s="383">
        <f t="shared" si="578"/>
        <v>0</v>
      </c>
      <c r="PEV221" s="383">
        <f t="shared" si="578"/>
        <v>0</v>
      </c>
      <c r="PEW221" s="383">
        <f t="shared" si="578"/>
        <v>0</v>
      </c>
      <c r="PEX221" s="383">
        <f t="shared" si="578"/>
        <v>0</v>
      </c>
      <c r="PEY221" s="383">
        <f t="shared" si="578"/>
        <v>0</v>
      </c>
      <c r="PEZ221" s="383">
        <f t="shared" si="578"/>
        <v>0</v>
      </c>
      <c r="PFA221" s="383">
        <f t="shared" si="578"/>
        <v>0</v>
      </c>
      <c r="PFB221" s="383">
        <f t="shared" si="578"/>
        <v>0</v>
      </c>
      <c r="PFC221" s="383">
        <f t="shared" si="578"/>
        <v>0</v>
      </c>
      <c r="PFD221" s="383">
        <f t="shared" si="578"/>
        <v>0</v>
      </c>
      <c r="PFE221" s="383">
        <f t="shared" si="578"/>
        <v>0</v>
      </c>
      <c r="PFF221" s="383">
        <f t="shared" si="578"/>
        <v>0</v>
      </c>
      <c r="PFG221" s="383">
        <f t="shared" si="578"/>
        <v>0</v>
      </c>
      <c r="PFH221" s="383">
        <f t="shared" si="578"/>
        <v>0</v>
      </c>
      <c r="PFI221" s="383">
        <f t="shared" si="578"/>
        <v>0</v>
      </c>
      <c r="PFJ221" s="383">
        <f t="shared" si="578"/>
        <v>0</v>
      </c>
      <c r="PFK221" s="383">
        <f t="shared" si="578"/>
        <v>0</v>
      </c>
      <c r="PFL221" s="383">
        <f t="shared" si="578"/>
        <v>0</v>
      </c>
      <c r="PFM221" s="383">
        <f t="shared" si="578"/>
        <v>0</v>
      </c>
      <c r="PFN221" s="383">
        <f t="shared" si="578"/>
        <v>0</v>
      </c>
      <c r="PFO221" s="383">
        <f t="shared" si="578"/>
        <v>0</v>
      </c>
      <c r="PFP221" s="383">
        <f t="shared" si="578"/>
        <v>0</v>
      </c>
      <c r="PFQ221" s="383">
        <f t="shared" si="578"/>
        <v>0</v>
      </c>
      <c r="PFR221" s="383">
        <f t="shared" si="578"/>
        <v>0</v>
      </c>
      <c r="PFS221" s="383">
        <f t="shared" si="578"/>
        <v>0</v>
      </c>
      <c r="PFT221" s="383">
        <f t="shared" si="578"/>
        <v>0</v>
      </c>
      <c r="PFU221" s="383">
        <f t="shared" si="578"/>
        <v>0</v>
      </c>
      <c r="PFV221" s="383">
        <f t="shared" si="578"/>
        <v>0</v>
      </c>
      <c r="PFW221" s="383">
        <f t="shared" si="578"/>
        <v>0</v>
      </c>
      <c r="PFX221" s="383">
        <f t="shared" si="578"/>
        <v>0</v>
      </c>
      <c r="PFY221" s="383">
        <f t="shared" si="578"/>
        <v>0</v>
      </c>
      <c r="PFZ221" s="383">
        <f t="shared" si="578"/>
        <v>0</v>
      </c>
      <c r="PGA221" s="383">
        <f t="shared" si="578"/>
        <v>0</v>
      </c>
      <c r="PGB221" s="383">
        <f t="shared" si="578"/>
        <v>0</v>
      </c>
      <c r="PGC221" s="383">
        <f t="shared" si="578"/>
        <v>0</v>
      </c>
      <c r="PGD221" s="383">
        <f t="shared" si="578"/>
        <v>0</v>
      </c>
      <c r="PGE221" s="383">
        <f t="shared" si="578"/>
        <v>0</v>
      </c>
      <c r="PGF221" s="383">
        <f t="shared" si="578"/>
        <v>0</v>
      </c>
      <c r="PGG221" s="383">
        <f t="shared" si="578"/>
        <v>0</v>
      </c>
      <c r="PGH221" s="383">
        <f t="shared" si="578"/>
        <v>0</v>
      </c>
      <c r="PGI221" s="383">
        <f t="shared" si="578"/>
        <v>0</v>
      </c>
      <c r="PGJ221" s="383">
        <f t="shared" si="578"/>
        <v>0</v>
      </c>
      <c r="PGK221" s="383">
        <f t="shared" si="578"/>
        <v>0</v>
      </c>
      <c r="PGL221" s="383">
        <f t="shared" si="578"/>
        <v>0</v>
      </c>
      <c r="PGM221" s="383">
        <f t="shared" ref="PGM221:PIX221" si="579">PGM48+PGM91+PGM135+PGM178</f>
        <v>0</v>
      </c>
      <c r="PGN221" s="383">
        <f t="shared" si="579"/>
        <v>0</v>
      </c>
      <c r="PGO221" s="383">
        <f t="shared" si="579"/>
        <v>0</v>
      </c>
      <c r="PGP221" s="383">
        <f t="shared" si="579"/>
        <v>0</v>
      </c>
      <c r="PGQ221" s="383">
        <f t="shared" si="579"/>
        <v>0</v>
      </c>
      <c r="PGR221" s="383">
        <f t="shared" si="579"/>
        <v>0</v>
      </c>
      <c r="PGS221" s="383">
        <f t="shared" si="579"/>
        <v>0</v>
      </c>
      <c r="PGT221" s="383">
        <f t="shared" si="579"/>
        <v>0</v>
      </c>
      <c r="PGU221" s="383">
        <f t="shared" si="579"/>
        <v>0</v>
      </c>
      <c r="PGV221" s="383">
        <f t="shared" si="579"/>
        <v>0</v>
      </c>
      <c r="PGW221" s="383">
        <f t="shared" si="579"/>
        <v>0</v>
      </c>
      <c r="PGX221" s="383">
        <f t="shared" si="579"/>
        <v>0</v>
      </c>
      <c r="PGY221" s="383">
        <f t="shared" si="579"/>
        <v>0</v>
      </c>
      <c r="PGZ221" s="383">
        <f t="shared" si="579"/>
        <v>0</v>
      </c>
      <c r="PHA221" s="383">
        <f t="shared" si="579"/>
        <v>0</v>
      </c>
      <c r="PHB221" s="383">
        <f t="shared" si="579"/>
        <v>0</v>
      </c>
      <c r="PHC221" s="383">
        <f t="shared" si="579"/>
        <v>0</v>
      </c>
      <c r="PHD221" s="383">
        <f t="shared" si="579"/>
        <v>0</v>
      </c>
      <c r="PHE221" s="383">
        <f t="shared" si="579"/>
        <v>0</v>
      </c>
      <c r="PHF221" s="383">
        <f t="shared" si="579"/>
        <v>0</v>
      </c>
      <c r="PHG221" s="383">
        <f t="shared" si="579"/>
        <v>0</v>
      </c>
      <c r="PHH221" s="383">
        <f t="shared" si="579"/>
        <v>0</v>
      </c>
      <c r="PHI221" s="383">
        <f t="shared" si="579"/>
        <v>0</v>
      </c>
      <c r="PHJ221" s="383">
        <f t="shared" si="579"/>
        <v>0</v>
      </c>
      <c r="PHK221" s="383">
        <f t="shared" si="579"/>
        <v>0</v>
      </c>
      <c r="PHL221" s="383">
        <f t="shared" si="579"/>
        <v>0</v>
      </c>
      <c r="PHM221" s="383">
        <f t="shared" si="579"/>
        <v>0</v>
      </c>
      <c r="PHN221" s="383">
        <f t="shared" si="579"/>
        <v>0</v>
      </c>
      <c r="PHO221" s="383">
        <f t="shared" si="579"/>
        <v>0</v>
      </c>
      <c r="PHP221" s="383">
        <f t="shared" si="579"/>
        <v>0</v>
      </c>
      <c r="PHQ221" s="383">
        <f t="shared" si="579"/>
        <v>0</v>
      </c>
      <c r="PHR221" s="383">
        <f t="shared" si="579"/>
        <v>0</v>
      </c>
      <c r="PHS221" s="383">
        <f t="shared" si="579"/>
        <v>0</v>
      </c>
      <c r="PHT221" s="383">
        <f t="shared" si="579"/>
        <v>0</v>
      </c>
      <c r="PHU221" s="383">
        <f t="shared" si="579"/>
        <v>0</v>
      </c>
      <c r="PHV221" s="383">
        <f t="shared" si="579"/>
        <v>0</v>
      </c>
      <c r="PHW221" s="383">
        <f t="shared" si="579"/>
        <v>0</v>
      </c>
      <c r="PHX221" s="383">
        <f t="shared" si="579"/>
        <v>0</v>
      </c>
      <c r="PHY221" s="383">
        <f t="shared" si="579"/>
        <v>0</v>
      </c>
      <c r="PHZ221" s="383">
        <f t="shared" si="579"/>
        <v>0</v>
      </c>
      <c r="PIA221" s="383">
        <f t="shared" si="579"/>
        <v>0</v>
      </c>
      <c r="PIB221" s="383">
        <f t="shared" si="579"/>
        <v>0</v>
      </c>
      <c r="PIC221" s="383">
        <f t="shared" si="579"/>
        <v>0</v>
      </c>
      <c r="PID221" s="383">
        <f t="shared" si="579"/>
        <v>0</v>
      </c>
      <c r="PIE221" s="383">
        <f t="shared" si="579"/>
        <v>0</v>
      </c>
      <c r="PIF221" s="383">
        <f t="shared" si="579"/>
        <v>0</v>
      </c>
      <c r="PIG221" s="383">
        <f t="shared" si="579"/>
        <v>0</v>
      </c>
      <c r="PIH221" s="383">
        <f t="shared" si="579"/>
        <v>0</v>
      </c>
      <c r="PII221" s="383">
        <f t="shared" si="579"/>
        <v>0</v>
      </c>
      <c r="PIJ221" s="383">
        <f t="shared" si="579"/>
        <v>0</v>
      </c>
      <c r="PIK221" s="383">
        <f t="shared" si="579"/>
        <v>0</v>
      </c>
      <c r="PIL221" s="383">
        <f t="shared" si="579"/>
        <v>0</v>
      </c>
      <c r="PIM221" s="383">
        <f t="shared" si="579"/>
        <v>0</v>
      </c>
      <c r="PIN221" s="383">
        <f t="shared" si="579"/>
        <v>0</v>
      </c>
      <c r="PIO221" s="383">
        <f t="shared" si="579"/>
        <v>0</v>
      </c>
      <c r="PIP221" s="383">
        <f t="shared" si="579"/>
        <v>0</v>
      </c>
      <c r="PIQ221" s="383">
        <f t="shared" si="579"/>
        <v>0</v>
      </c>
      <c r="PIR221" s="383">
        <f t="shared" si="579"/>
        <v>0</v>
      </c>
      <c r="PIS221" s="383">
        <f t="shared" si="579"/>
        <v>0</v>
      </c>
      <c r="PIT221" s="383">
        <f t="shared" si="579"/>
        <v>0</v>
      </c>
      <c r="PIU221" s="383">
        <f t="shared" si="579"/>
        <v>0</v>
      </c>
      <c r="PIV221" s="383">
        <f t="shared" si="579"/>
        <v>0</v>
      </c>
      <c r="PIW221" s="383">
        <f t="shared" si="579"/>
        <v>0</v>
      </c>
      <c r="PIX221" s="383">
        <f t="shared" si="579"/>
        <v>0</v>
      </c>
      <c r="PIY221" s="383">
        <f t="shared" ref="PIY221:PLJ221" si="580">PIY48+PIY91+PIY135+PIY178</f>
        <v>0</v>
      </c>
      <c r="PIZ221" s="383">
        <f t="shared" si="580"/>
        <v>0</v>
      </c>
      <c r="PJA221" s="383">
        <f t="shared" si="580"/>
        <v>0</v>
      </c>
      <c r="PJB221" s="383">
        <f t="shared" si="580"/>
        <v>0</v>
      </c>
      <c r="PJC221" s="383">
        <f t="shared" si="580"/>
        <v>0</v>
      </c>
      <c r="PJD221" s="383">
        <f t="shared" si="580"/>
        <v>0</v>
      </c>
      <c r="PJE221" s="383">
        <f t="shared" si="580"/>
        <v>0</v>
      </c>
      <c r="PJF221" s="383">
        <f t="shared" si="580"/>
        <v>0</v>
      </c>
      <c r="PJG221" s="383">
        <f t="shared" si="580"/>
        <v>0</v>
      </c>
      <c r="PJH221" s="383">
        <f t="shared" si="580"/>
        <v>0</v>
      </c>
      <c r="PJI221" s="383">
        <f t="shared" si="580"/>
        <v>0</v>
      </c>
      <c r="PJJ221" s="383">
        <f t="shared" si="580"/>
        <v>0</v>
      </c>
      <c r="PJK221" s="383">
        <f t="shared" si="580"/>
        <v>0</v>
      </c>
      <c r="PJL221" s="383">
        <f t="shared" si="580"/>
        <v>0</v>
      </c>
      <c r="PJM221" s="383">
        <f t="shared" si="580"/>
        <v>0</v>
      </c>
      <c r="PJN221" s="383">
        <f t="shared" si="580"/>
        <v>0</v>
      </c>
      <c r="PJO221" s="383">
        <f t="shared" si="580"/>
        <v>0</v>
      </c>
      <c r="PJP221" s="383">
        <f t="shared" si="580"/>
        <v>0</v>
      </c>
      <c r="PJQ221" s="383">
        <f t="shared" si="580"/>
        <v>0</v>
      </c>
      <c r="PJR221" s="383">
        <f t="shared" si="580"/>
        <v>0</v>
      </c>
      <c r="PJS221" s="383">
        <f t="shared" si="580"/>
        <v>0</v>
      </c>
      <c r="PJT221" s="383">
        <f t="shared" si="580"/>
        <v>0</v>
      </c>
      <c r="PJU221" s="383">
        <f t="shared" si="580"/>
        <v>0</v>
      </c>
      <c r="PJV221" s="383">
        <f t="shared" si="580"/>
        <v>0</v>
      </c>
      <c r="PJW221" s="383">
        <f t="shared" si="580"/>
        <v>0</v>
      </c>
      <c r="PJX221" s="383">
        <f t="shared" si="580"/>
        <v>0</v>
      </c>
      <c r="PJY221" s="383">
        <f t="shared" si="580"/>
        <v>0</v>
      </c>
      <c r="PJZ221" s="383">
        <f t="shared" si="580"/>
        <v>0</v>
      </c>
      <c r="PKA221" s="383">
        <f t="shared" si="580"/>
        <v>0</v>
      </c>
      <c r="PKB221" s="383">
        <f t="shared" si="580"/>
        <v>0</v>
      </c>
      <c r="PKC221" s="383">
        <f t="shared" si="580"/>
        <v>0</v>
      </c>
      <c r="PKD221" s="383">
        <f t="shared" si="580"/>
        <v>0</v>
      </c>
      <c r="PKE221" s="383">
        <f t="shared" si="580"/>
        <v>0</v>
      </c>
      <c r="PKF221" s="383">
        <f t="shared" si="580"/>
        <v>0</v>
      </c>
      <c r="PKG221" s="383">
        <f t="shared" si="580"/>
        <v>0</v>
      </c>
      <c r="PKH221" s="383">
        <f t="shared" si="580"/>
        <v>0</v>
      </c>
      <c r="PKI221" s="383">
        <f t="shared" si="580"/>
        <v>0</v>
      </c>
      <c r="PKJ221" s="383">
        <f t="shared" si="580"/>
        <v>0</v>
      </c>
      <c r="PKK221" s="383">
        <f t="shared" si="580"/>
        <v>0</v>
      </c>
      <c r="PKL221" s="383">
        <f t="shared" si="580"/>
        <v>0</v>
      </c>
      <c r="PKM221" s="383">
        <f t="shared" si="580"/>
        <v>0</v>
      </c>
      <c r="PKN221" s="383">
        <f t="shared" si="580"/>
        <v>0</v>
      </c>
      <c r="PKO221" s="383">
        <f t="shared" si="580"/>
        <v>0</v>
      </c>
      <c r="PKP221" s="383">
        <f t="shared" si="580"/>
        <v>0</v>
      </c>
      <c r="PKQ221" s="383">
        <f t="shared" si="580"/>
        <v>0</v>
      </c>
      <c r="PKR221" s="383">
        <f t="shared" si="580"/>
        <v>0</v>
      </c>
      <c r="PKS221" s="383">
        <f t="shared" si="580"/>
        <v>0</v>
      </c>
      <c r="PKT221" s="383">
        <f t="shared" si="580"/>
        <v>0</v>
      </c>
      <c r="PKU221" s="383">
        <f t="shared" si="580"/>
        <v>0</v>
      </c>
      <c r="PKV221" s="383">
        <f t="shared" si="580"/>
        <v>0</v>
      </c>
      <c r="PKW221" s="383">
        <f t="shared" si="580"/>
        <v>0</v>
      </c>
      <c r="PKX221" s="383">
        <f t="shared" si="580"/>
        <v>0</v>
      </c>
      <c r="PKY221" s="383">
        <f t="shared" si="580"/>
        <v>0</v>
      </c>
      <c r="PKZ221" s="383">
        <f t="shared" si="580"/>
        <v>0</v>
      </c>
      <c r="PLA221" s="383">
        <f t="shared" si="580"/>
        <v>0</v>
      </c>
      <c r="PLB221" s="383">
        <f t="shared" si="580"/>
        <v>0</v>
      </c>
      <c r="PLC221" s="383">
        <f t="shared" si="580"/>
        <v>0</v>
      </c>
      <c r="PLD221" s="383">
        <f t="shared" si="580"/>
        <v>0</v>
      </c>
      <c r="PLE221" s="383">
        <f t="shared" si="580"/>
        <v>0</v>
      </c>
      <c r="PLF221" s="383">
        <f t="shared" si="580"/>
        <v>0</v>
      </c>
      <c r="PLG221" s="383">
        <f t="shared" si="580"/>
        <v>0</v>
      </c>
      <c r="PLH221" s="383">
        <f t="shared" si="580"/>
        <v>0</v>
      </c>
      <c r="PLI221" s="383">
        <f t="shared" si="580"/>
        <v>0</v>
      </c>
      <c r="PLJ221" s="383">
        <f t="shared" si="580"/>
        <v>0</v>
      </c>
      <c r="PLK221" s="383">
        <f t="shared" ref="PLK221:PNV221" si="581">PLK48+PLK91+PLK135+PLK178</f>
        <v>0</v>
      </c>
      <c r="PLL221" s="383">
        <f t="shared" si="581"/>
        <v>0</v>
      </c>
      <c r="PLM221" s="383">
        <f t="shared" si="581"/>
        <v>0</v>
      </c>
      <c r="PLN221" s="383">
        <f t="shared" si="581"/>
        <v>0</v>
      </c>
      <c r="PLO221" s="383">
        <f t="shared" si="581"/>
        <v>0</v>
      </c>
      <c r="PLP221" s="383">
        <f t="shared" si="581"/>
        <v>0</v>
      </c>
      <c r="PLQ221" s="383">
        <f t="shared" si="581"/>
        <v>0</v>
      </c>
      <c r="PLR221" s="383">
        <f t="shared" si="581"/>
        <v>0</v>
      </c>
      <c r="PLS221" s="383">
        <f t="shared" si="581"/>
        <v>0</v>
      </c>
      <c r="PLT221" s="383">
        <f t="shared" si="581"/>
        <v>0</v>
      </c>
      <c r="PLU221" s="383">
        <f t="shared" si="581"/>
        <v>0</v>
      </c>
      <c r="PLV221" s="383">
        <f t="shared" si="581"/>
        <v>0</v>
      </c>
      <c r="PLW221" s="383">
        <f t="shared" si="581"/>
        <v>0</v>
      </c>
      <c r="PLX221" s="383">
        <f t="shared" si="581"/>
        <v>0</v>
      </c>
      <c r="PLY221" s="383">
        <f t="shared" si="581"/>
        <v>0</v>
      </c>
      <c r="PLZ221" s="383">
        <f t="shared" si="581"/>
        <v>0</v>
      </c>
      <c r="PMA221" s="383">
        <f t="shared" si="581"/>
        <v>0</v>
      </c>
      <c r="PMB221" s="383">
        <f t="shared" si="581"/>
        <v>0</v>
      </c>
      <c r="PMC221" s="383">
        <f t="shared" si="581"/>
        <v>0</v>
      </c>
      <c r="PMD221" s="383">
        <f t="shared" si="581"/>
        <v>0</v>
      </c>
      <c r="PME221" s="383">
        <f t="shared" si="581"/>
        <v>0</v>
      </c>
      <c r="PMF221" s="383">
        <f t="shared" si="581"/>
        <v>0</v>
      </c>
      <c r="PMG221" s="383">
        <f t="shared" si="581"/>
        <v>0</v>
      </c>
      <c r="PMH221" s="383">
        <f t="shared" si="581"/>
        <v>0</v>
      </c>
      <c r="PMI221" s="383">
        <f t="shared" si="581"/>
        <v>0</v>
      </c>
      <c r="PMJ221" s="383">
        <f t="shared" si="581"/>
        <v>0</v>
      </c>
      <c r="PMK221" s="383">
        <f t="shared" si="581"/>
        <v>0</v>
      </c>
      <c r="PML221" s="383">
        <f t="shared" si="581"/>
        <v>0</v>
      </c>
      <c r="PMM221" s="383">
        <f t="shared" si="581"/>
        <v>0</v>
      </c>
      <c r="PMN221" s="383">
        <f t="shared" si="581"/>
        <v>0</v>
      </c>
      <c r="PMO221" s="383">
        <f t="shared" si="581"/>
        <v>0</v>
      </c>
      <c r="PMP221" s="383">
        <f t="shared" si="581"/>
        <v>0</v>
      </c>
      <c r="PMQ221" s="383">
        <f t="shared" si="581"/>
        <v>0</v>
      </c>
      <c r="PMR221" s="383">
        <f t="shared" si="581"/>
        <v>0</v>
      </c>
      <c r="PMS221" s="383">
        <f t="shared" si="581"/>
        <v>0</v>
      </c>
      <c r="PMT221" s="383">
        <f t="shared" si="581"/>
        <v>0</v>
      </c>
      <c r="PMU221" s="383">
        <f t="shared" si="581"/>
        <v>0</v>
      </c>
      <c r="PMV221" s="383">
        <f t="shared" si="581"/>
        <v>0</v>
      </c>
      <c r="PMW221" s="383">
        <f t="shared" si="581"/>
        <v>0</v>
      </c>
      <c r="PMX221" s="383">
        <f t="shared" si="581"/>
        <v>0</v>
      </c>
      <c r="PMY221" s="383">
        <f t="shared" si="581"/>
        <v>0</v>
      </c>
      <c r="PMZ221" s="383">
        <f t="shared" si="581"/>
        <v>0</v>
      </c>
      <c r="PNA221" s="383">
        <f t="shared" si="581"/>
        <v>0</v>
      </c>
      <c r="PNB221" s="383">
        <f t="shared" si="581"/>
        <v>0</v>
      </c>
      <c r="PNC221" s="383">
        <f t="shared" si="581"/>
        <v>0</v>
      </c>
      <c r="PND221" s="383">
        <f t="shared" si="581"/>
        <v>0</v>
      </c>
      <c r="PNE221" s="383">
        <f t="shared" si="581"/>
        <v>0</v>
      </c>
      <c r="PNF221" s="383">
        <f t="shared" si="581"/>
        <v>0</v>
      </c>
      <c r="PNG221" s="383">
        <f t="shared" si="581"/>
        <v>0</v>
      </c>
      <c r="PNH221" s="383">
        <f t="shared" si="581"/>
        <v>0</v>
      </c>
      <c r="PNI221" s="383">
        <f t="shared" si="581"/>
        <v>0</v>
      </c>
      <c r="PNJ221" s="383">
        <f t="shared" si="581"/>
        <v>0</v>
      </c>
      <c r="PNK221" s="383">
        <f t="shared" si="581"/>
        <v>0</v>
      </c>
      <c r="PNL221" s="383">
        <f t="shared" si="581"/>
        <v>0</v>
      </c>
      <c r="PNM221" s="383">
        <f t="shared" si="581"/>
        <v>0</v>
      </c>
      <c r="PNN221" s="383">
        <f t="shared" si="581"/>
        <v>0</v>
      </c>
      <c r="PNO221" s="383">
        <f t="shared" si="581"/>
        <v>0</v>
      </c>
      <c r="PNP221" s="383">
        <f t="shared" si="581"/>
        <v>0</v>
      </c>
      <c r="PNQ221" s="383">
        <f t="shared" si="581"/>
        <v>0</v>
      </c>
      <c r="PNR221" s="383">
        <f t="shared" si="581"/>
        <v>0</v>
      </c>
      <c r="PNS221" s="383">
        <f t="shared" si="581"/>
        <v>0</v>
      </c>
      <c r="PNT221" s="383">
        <f t="shared" si="581"/>
        <v>0</v>
      </c>
      <c r="PNU221" s="383">
        <f t="shared" si="581"/>
        <v>0</v>
      </c>
      <c r="PNV221" s="383">
        <f t="shared" si="581"/>
        <v>0</v>
      </c>
      <c r="PNW221" s="383">
        <f t="shared" ref="PNW221:PQH221" si="582">PNW48+PNW91+PNW135+PNW178</f>
        <v>0</v>
      </c>
      <c r="PNX221" s="383">
        <f t="shared" si="582"/>
        <v>0</v>
      </c>
      <c r="PNY221" s="383">
        <f t="shared" si="582"/>
        <v>0</v>
      </c>
      <c r="PNZ221" s="383">
        <f t="shared" si="582"/>
        <v>0</v>
      </c>
      <c r="POA221" s="383">
        <f t="shared" si="582"/>
        <v>0</v>
      </c>
      <c r="POB221" s="383">
        <f t="shared" si="582"/>
        <v>0</v>
      </c>
      <c r="POC221" s="383">
        <f t="shared" si="582"/>
        <v>0</v>
      </c>
      <c r="POD221" s="383">
        <f t="shared" si="582"/>
        <v>0</v>
      </c>
      <c r="POE221" s="383">
        <f t="shared" si="582"/>
        <v>0</v>
      </c>
      <c r="POF221" s="383">
        <f t="shared" si="582"/>
        <v>0</v>
      </c>
      <c r="POG221" s="383">
        <f t="shared" si="582"/>
        <v>0</v>
      </c>
      <c r="POH221" s="383">
        <f t="shared" si="582"/>
        <v>0</v>
      </c>
      <c r="POI221" s="383">
        <f t="shared" si="582"/>
        <v>0</v>
      </c>
      <c r="POJ221" s="383">
        <f t="shared" si="582"/>
        <v>0</v>
      </c>
      <c r="POK221" s="383">
        <f t="shared" si="582"/>
        <v>0</v>
      </c>
      <c r="POL221" s="383">
        <f t="shared" si="582"/>
        <v>0</v>
      </c>
      <c r="POM221" s="383">
        <f t="shared" si="582"/>
        <v>0</v>
      </c>
      <c r="PON221" s="383">
        <f t="shared" si="582"/>
        <v>0</v>
      </c>
      <c r="POO221" s="383">
        <f t="shared" si="582"/>
        <v>0</v>
      </c>
      <c r="POP221" s="383">
        <f t="shared" si="582"/>
        <v>0</v>
      </c>
      <c r="POQ221" s="383">
        <f t="shared" si="582"/>
        <v>0</v>
      </c>
      <c r="POR221" s="383">
        <f t="shared" si="582"/>
        <v>0</v>
      </c>
      <c r="POS221" s="383">
        <f t="shared" si="582"/>
        <v>0</v>
      </c>
      <c r="POT221" s="383">
        <f t="shared" si="582"/>
        <v>0</v>
      </c>
      <c r="POU221" s="383">
        <f t="shared" si="582"/>
        <v>0</v>
      </c>
      <c r="POV221" s="383">
        <f t="shared" si="582"/>
        <v>0</v>
      </c>
      <c r="POW221" s="383">
        <f t="shared" si="582"/>
        <v>0</v>
      </c>
      <c r="POX221" s="383">
        <f t="shared" si="582"/>
        <v>0</v>
      </c>
      <c r="POY221" s="383">
        <f t="shared" si="582"/>
        <v>0</v>
      </c>
      <c r="POZ221" s="383">
        <f t="shared" si="582"/>
        <v>0</v>
      </c>
      <c r="PPA221" s="383">
        <f t="shared" si="582"/>
        <v>0</v>
      </c>
      <c r="PPB221" s="383">
        <f t="shared" si="582"/>
        <v>0</v>
      </c>
      <c r="PPC221" s="383">
        <f t="shared" si="582"/>
        <v>0</v>
      </c>
      <c r="PPD221" s="383">
        <f t="shared" si="582"/>
        <v>0</v>
      </c>
      <c r="PPE221" s="383">
        <f t="shared" si="582"/>
        <v>0</v>
      </c>
      <c r="PPF221" s="383">
        <f t="shared" si="582"/>
        <v>0</v>
      </c>
      <c r="PPG221" s="383">
        <f t="shared" si="582"/>
        <v>0</v>
      </c>
      <c r="PPH221" s="383">
        <f t="shared" si="582"/>
        <v>0</v>
      </c>
      <c r="PPI221" s="383">
        <f t="shared" si="582"/>
        <v>0</v>
      </c>
      <c r="PPJ221" s="383">
        <f t="shared" si="582"/>
        <v>0</v>
      </c>
      <c r="PPK221" s="383">
        <f t="shared" si="582"/>
        <v>0</v>
      </c>
      <c r="PPL221" s="383">
        <f t="shared" si="582"/>
        <v>0</v>
      </c>
      <c r="PPM221" s="383">
        <f t="shared" si="582"/>
        <v>0</v>
      </c>
      <c r="PPN221" s="383">
        <f t="shared" si="582"/>
        <v>0</v>
      </c>
      <c r="PPO221" s="383">
        <f t="shared" si="582"/>
        <v>0</v>
      </c>
      <c r="PPP221" s="383">
        <f t="shared" si="582"/>
        <v>0</v>
      </c>
      <c r="PPQ221" s="383">
        <f t="shared" si="582"/>
        <v>0</v>
      </c>
      <c r="PPR221" s="383">
        <f t="shared" si="582"/>
        <v>0</v>
      </c>
      <c r="PPS221" s="383">
        <f t="shared" si="582"/>
        <v>0</v>
      </c>
      <c r="PPT221" s="383">
        <f t="shared" si="582"/>
        <v>0</v>
      </c>
      <c r="PPU221" s="383">
        <f t="shared" si="582"/>
        <v>0</v>
      </c>
      <c r="PPV221" s="383">
        <f t="shared" si="582"/>
        <v>0</v>
      </c>
      <c r="PPW221" s="383">
        <f t="shared" si="582"/>
        <v>0</v>
      </c>
      <c r="PPX221" s="383">
        <f t="shared" si="582"/>
        <v>0</v>
      </c>
      <c r="PPY221" s="383">
        <f t="shared" si="582"/>
        <v>0</v>
      </c>
      <c r="PPZ221" s="383">
        <f t="shared" si="582"/>
        <v>0</v>
      </c>
      <c r="PQA221" s="383">
        <f t="shared" si="582"/>
        <v>0</v>
      </c>
      <c r="PQB221" s="383">
        <f t="shared" si="582"/>
        <v>0</v>
      </c>
      <c r="PQC221" s="383">
        <f t="shared" si="582"/>
        <v>0</v>
      </c>
      <c r="PQD221" s="383">
        <f t="shared" si="582"/>
        <v>0</v>
      </c>
      <c r="PQE221" s="383">
        <f t="shared" si="582"/>
        <v>0</v>
      </c>
      <c r="PQF221" s="383">
        <f t="shared" si="582"/>
        <v>0</v>
      </c>
      <c r="PQG221" s="383">
        <f t="shared" si="582"/>
        <v>0</v>
      </c>
      <c r="PQH221" s="383">
        <f t="shared" si="582"/>
        <v>0</v>
      </c>
      <c r="PQI221" s="383">
        <f t="shared" ref="PQI221:PST221" si="583">PQI48+PQI91+PQI135+PQI178</f>
        <v>0</v>
      </c>
      <c r="PQJ221" s="383">
        <f t="shared" si="583"/>
        <v>0</v>
      </c>
      <c r="PQK221" s="383">
        <f t="shared" si="583"/>
        <v>0</v>
      </c>
      <c r="PQL221" s="383">
        <f t="shared" si="583"/>
        <v>0</v>
      </c>
      <c r="PQM221" s="383">
        <f t="shared" si="583"/>
        <v>0</v>
      </c>
      <c r="PQN221" s="383">
        <f t="shared" si="583"/>
        <v>0</v>
      </c>
      <c r="PQO221" s="383">
        <f t="shared" si="583"/>
        <v>0</v>
      </c>
      <c r="PQP221" s="383">
        <f t="shared" si="583"/>
        <v>0</v>
      </c>
      <c r="PQQ221" s="383">
        <f t="shared" si="583"/>
        <v>0</v>
      </c>
      <c r="PQR221" s="383">
        <f t="shared" si="583"/>
        <v>0</v>
      </c>
      <c r="PQS221" s="383">
        <f t="shared" si="583"/>
        <v>0</v>
      </c>
      <c r="PQT221" s="383">
        <f t="shared" si="583"/>
        <v>0</v>
      </c>
      <c r="PQU221" s="383">
        <f t="shared" si="583"/>
        <v>0</v>
      </c>
      <c r="PQV221" s="383">
        <f t="shared" si="583"/>
        <v>0</v>
      </c>
      <c r="PQW221" s="383">
        <f t="shared" si="583"/>
        <v>0</v>
      </c>
      <c r="PQX221" s="383">
        <f t="shared" si="583"/>
        <v>0</v>
      </c>
      <c r="PQY221" s="383">
        <f t="shared" si="583"/>
        <v>0</v>
      </c>
      <c r="PQZ221" s="383">
        <f t="shared" si="583"/>
        <v>0</v>
      </c>
      <c r="PRA221" s="383">
        <f t="shared" si="583"/>
        <v>0</v>
      </c>
      <c r="PRB221" s="383">
        <f t="shared" si="583"/>
        <v>0</v>
      </c>
      <c r="PRC221" s="383">
        <f t="shared" si="583"/>
        <v>0</v>
      </c>
      <c r="PRD221" s="383">
        <f t="shared" si="583"/>
        <v>0</v>
      </c>
      <c r="PRE221" s="383">
        <f t="shared" si="583"/>
        <v>0</v>
      </c>
      <c r="PRF221" s="383">
        <f t="shared" si="583"/>
        <v>0</v>
      </c>
      <c r="PRG221" s="383">
        <f t="shared" si="583"/>
        <v>0</v>
      </c>
      <c r="PRH221" s="383">
        <f t="shared" si="583"/>
        <v>0</v>
      </c>
      <c r="PRI221" s="383">
        <f t="shared" si="583"/>
        <v>0</v>
      </c>
      <c r="PRJ221" s="383">
        <f t="shared" si="583"/>
        <v>0</v>
      </c>
      <c r="PRK221" s="383">
        <f t="shared" si="583"/>
        <v>0</v>
      </c>
      <c r="PRL221" s="383">
        <f t="shared" si="583"/>
        <v>0</v>
      </c>
      <c r="PRM221" s="383">
        <f t="shared" si="583"/>
        <v>0</v>
      </c>
      <c r="PRN221" s="383">
        <f t="shared" si="583"/>
        <v>0</v>
      </c>
      <c r="PRO221" s="383">
        <f t="shared" si="583"/>
        <v>0</v>
      </c>
      <c r="PRP221" s="383">
        <f t="shared" si="583"/>
        <v>0</v>
      </c>
      <c r="PRQ221" s="383">
        <f t="shared" si="583"/>
        <v>0</v>
      </c>
      <c r="PRR221" s="383">
        <f t="shared" si="583"/>
        <v>0</v>
      </c>
      <c r="PRS221" s="383">
        <f t="shared" si="583"/>
        <v>0</v>
      </c>
      <c r="PRT221" s="383">
        <f t="shared" si="583"/>
        <v>0</v>
      </c>
      <c r="PRU221" s="383">
        <f t="shared" si="583"/>
        <v>0</v>
      </c>
      <c r="PRV221" s="383">
        <f t="shared" si="583"/>
        <v>0</v>
      </c>
      <c r="PRW221" s="383">
        <f t="shared" si="583"/>
        <v>0</v>
      </c>
      <c r="PRX221" s="383">
        <f t="shared" si="583"/>
        <v>0</v>
      </c>
      <c r="PRY221" s="383">
        <f t="shared" si="583"/>
        <v>0</v>
      </c>
      <c r="PRZ221" s="383">
        <f t="shared" si="583"/>
        <v>0</v>
      </c>
      <c r="PSA221" s="383">
        <f t="shared" si="583"/>
        <v>0</v>
      </c>
      <c r="PSB221" s="383">
        <f t="shared" si="583"/>
        <v>0</v>
      </c>
      <c r="PSC221" s="383">
        <f t="shared" si="583"/>
        <v>0</v>
      </c>
      <c r="PSD221" s="383">
        <f t="shared" si="583"/>
        <v>0</v>
      </c>
      <c r="PSE221" s="383">
        <f t="shared" si="583"/>
        <v>0</v>
      </c>
      <c r="PSF221" s="383">
        <f t="shared" si="583"/>
        <v>0</v>
      </c>
      <c r="PSG221" s="383">
        <f t="shared" si="583"/>
        <v>0</v>
      </c>
      <c r="PSH221" s="383">
        <f t="shared" si="583"/>
        <v>0</v>
      </c>
      <c r="PSI221" s="383">
        <f t="shared" si="583"/>
        <v>0</v>
      </c>
      <c r="PSJ221" s="383">
        <f t="shared" si="583"/>
        <v>0</v>
      </c>
      <c r="PSK221" s="383">
        <f t="shared" si="583"/>
        <v>0</v>
      </c>
      <c r="PSL221" s="383">
        <f t="shared" si="583"/>
        <v>0</v>
      </c>
      <c r="PSM221" s="383">
        <f t="shared" si="583"/>
        <v>0</v>
      </c>
      <c r="PSN221" s="383">
        <f t="shared" si="583"/>
        <v>0</v>
      </c>
      <c r="PSO221" s="383">
        <f t="shared" si="583"/>
        <v>0</v>
      </c>
      <c r="PSP221" s="383">
        <f t="shared" si="583"/>
        <v>0</v>
      </c>
      <c r="PSQ221" s="383">
        <f t="shared" si="583"/>
        <v>0</v>
      </c>
      <c r="PSR221" s="383">
        <f t="shared" si="583"/>
        <v>0</v>
      </c>
      <c r="PSS221" s="383">
        <f t="shared" si="583"/>
        <v>0</v>
      </c>
      <c r="PST221" s="383">
        <f t="shared" si="583"/>
        <v>0</v>
      </c>
      <c r="PSU221" s="383">
        <f t="shared" ref="PSU221:PVF221" si="584">PSU48+PSU91+PSU135+PSU178</f>
        <v>0</v>
      </c>
      <c r="PSV221" s="383">
        <f t="shared" si="584"/>
        <v>0</v>
      </c>
      <c r="PSW221" s="383">
        <f t="shared" si="584"/>
        <v>0</v>
      </c>
      <c r="PSX221" s="383">
        <f t="shared" si="584"/>
        <v>0</v>
      </c>
      <c r="PSY221" s="383">
        <f t="shared" si="584"/>
        <v>0</v>
      </c>
      <c r="PSZ221" s="383">
        <f t="shared" si="584"/>
        <v>0</v>
      </c>
      <c r="PTA221" s="383">
        <f t="shared" si="584"/>
        <v>0</v>
      </c>
      <c r="PTB221" s="383">
        <f t="shared" si="584"/>
        <v>0</v>
      </c>
      <c r="PTC221" s="383">
        <f t="shared" si="584"/>
        <v>0</v>
      </c>
      <c r="PTD221" s="383">
        <f t="shared" si="584"/>
        <v>0</v>
      </c>
      <c r="PTE221" s="383">
        <f t="shared" si="584"/>
        <v>0</v>
      </c>
      <c r="PTF221" s="383">
        <f t="shared" si="584"/>
        <v>0</v>
      </c>
      <c r="PTG221" s="383">
        <f t="shared" si="584"/>
        <v>0</v>
      </c>
      <c r="PTH221" s="383">
        <f t="shared" si="584"/>
        <v>0</v>
      </c>
      <c r="PTI221" s="383">
        <f t="shared" si="584"/>
        <v>0</v>
      </c>
      <c r="PTJ221" s="383">
        <f t="shared" si="584"/>
        <v>0</v>
      </c>
      <c r="PTK221" s="383">
        <f t="shared" si="584"/>
        <v>0</v>
      </c>
      <c r="PTL221" s="383">
        <f t="shared" si="584"/>
        <v>0</v>
      </c>
      <c r="PTM221" s="383">
        <f t="shared" si="584"/>
        <v>0</v>
      </c>
      <c r="PTN221" s="383">
        <f t="shared" si="584"/>
        <v>0</v>
      </c>
      <c r="PTO221" s="383">
        <f t="shared" si="584"/>
        <v>0</v>
      </c>
      <c r="PTP221" s="383">
        <f t="shared" si="584"/>
        <v>0</v>
      </c>
      <c r="PTQ221" s="383">
        <f t="shared" si="584"/>
        <v>0</v>
      </c>
      <c r="PTR221" s="383">
        <f t="shared" si="584"/>
        <v>0</v>
      </c>
      <c r="PTS221" s="383">
        <f t="shared" si="584"/>
        <v>0</v>
      </c>
      <c r="PTT221" s="383">
        <f t="shared" si="584"/>
        <v>0</v>
      </c>
      <c r="PTU221" s="383">
        <f t="shared" si="584"/>
        <v>0</v>
      </c>
      <c r="PTV221" s="383">
        <f t="shared" si="584"/>
        <v>0</v>
      </c>
      <c r="PTW221" s="383">
        <f t="shared" si="584"/>
        <v>0</v>
      </c>
      <c r="PTX221" s="383">
        <f t="shared" si="584"/>
        <v>0</v>
      </c>
      <c r="PTY221" s="383">
        <f t="shared" si="584"/>
        <v>0</v>
      </c>
      <c r="PTZ221" s="383">
        <f t="shared" si="584"/>
        <v>0</v>
      </c>
      <c r="PUA221" s="383">
        <f t="shared" si="584"/>
        <v>0</v>
      </c>
      <c r="PUB221" s="383">
        <f t="shared" si="584"/>
        <v>0</v>
      </c>
      <c r="PUC221" s="383">
        <f t="shared" si="584"/>
        <v>0</v>
      </c>
      <c r="PUD221" s="383">
        <f t="shared" si="584"/>
        <v>0</v>
      </c>
      <c r="PUE221" s="383">
        <f t="shared" si="584"/>
        <v>0</v>
      </c>
      <c r="PUF221" s="383">
        <f t="shared" si="584"/>
        <v>0</v>
      </c>
      <c r="PUG221" s="383">
        <f t="shared" si="584"/>
        <v>0</v>
      </c>
      <c r="PUH221" s="383">
        <f t="shared" si="584"/>
        <v>0</v>
      </c>
      <c r="PUI221" s="383">
        <f t="shared" si="584"/>
        <v>0</v>
      </c>
      <c r="PUJ221" s="383">
        <f t="shared" si="584"/>
        <v>0</v>
      </c>
      <c r="PUK221" s="383">
        <f t="shared" si="584"/>
        <v>0</v>
      </c>
      <c r="PUL221" s="383">
        <f t="shared" si="584"/>
        <v>0</v>
      </c>
      <c r="PUM221" s="383">
        <f t="shared" si="584"/>
        <v>0</v>
      </c>
      <c r="PUN221" s="383">
        <f t="shared" si="584"/>
        <v>0</v>
      </c>
      <c r="PUO221" s="383">
        <f t="shared" si="584"/>
        <v>0</v>
      </c>
      <c r="PUP221" s="383">
        <f t="shared" si="584"/>
        <v>0</v>
      </c>
      <c r="PUQ221" s="383">
        <f t="shared" si="584"/>
        <v>0</v>
      </c>
      <c r="PUR221" s="383">
        <f t="shared" si="584"/>
        <v>0</v>
      </c>
      <c r="PUS221" s="383">
        <f t="shared" si="584"/>
        <v>0</v>
      </c>
      <c r="PUT221" s="383">
        <f t="shared" si="584"/>
        <v>0</v>
      </c>
      <c r="PUU221" s="383">
        <f t="shared" si="584"/>
        <v>0</v>
      </c>
      <c r="PUV221" s="383">
        <f t="shared" si="584"/>
        <v>0</v>
      </c>
      <c r="PUW221" s="383">
        <f t="shared" si="584"/>
        <v>0</v>
      </c>
      <c r="PUX221" s="383">
        <f t="shared" si="584"/>
        <v>0</v>
      </c>
      <c r="PUY221" s="383">
        <f t="shared" si="584"/>
        <v>0</v>
      </c>
      <c r="PUZ221" s="383">
        <f t="shared" si="584"/>
        <v>0</v>
      </c>
      <c r="PVA221" s="383">
        <f t="shared" si="584"/>
        <v>0</v>
      </c>
      <c r="PVB221" s="383">
        <f t="shared" si="584"/>
        <v>0</v>
      </c>
      <c r="PVC221" s="383">
        <f t="shared" si="584"/>
        <v>0</v>
      </c>
      <c r="PVD221" s="383">
        <f t="shared" si="584"/>
        <v>0</v>
      </c>
      <c r="PVE221" s="383">
        <f t="shared" si="584"/>
        <v>0</v>
      </c>
      <c r="PVF221" s="383">
        <f t="shared" si="584"/>
        <v>0</v>
      </c>
      <c r="PVG221" s="383">
        <f t="shared" ref="PVG221:PXR221" si="585">PVG48+PVG91+PVG135+PVG178</f>
        <v>0</v>
      </c>
      <c r="PVH221" s="383">
        <f t="shared" si="585"/>
        <v>0</v>
      </c>
      <c r="PVI221" s="383">
        <f t="shared" si="585"/>
        <v>0</v>
      </c>
      <c r="PVJ221" s="383">
        <f t="shared" si="585"/>
        <v>0</v>
      </c>
      <c r="PVK221" s="383">
        <f t="shared" si="585"/>
        <v>0</v>
      </c>
      <c r="PVL221" s="383">
        <f t="shared" si="585"/>
        <v>0</v>
      </c>
      <c r="PVM221" s="383">
        <f t="shared" si="585"/>
        <v>0</v>
      </c>
      <c r="PVN221" s="383">
        <f t="shared" si="585"/>
        <v>0</v>
      </c>
      <c r="PVO221" s="383">
        <f t="shared" si="585"/>
        <v>0</v>
      </c>
      <c r="PVP221" s="383">
        <f t="shared" si="585"/>
        <v>0</v>
      </c>
      <c r="PVQ221" s="383">
        <f t="shared" si="585"/>
        <v>0</v>
      </c>
      <c r="PVR221" s="383">
        <f t="shared" si="585"/>
        <v>0</v>
      </c>
      <c r="PVS221" s="383">
        <f t="shared" si="585"/>
        <v>0</v>
      </c>
      <c r="PVT221" s="383">
        <f t="shared" si="585"/>
        <v>0</v>
      </c>
      <c r="PVU221" s="383">
        <f t="shared" si="585"/>
        <v>0</v>
      </c>
      <c r="PVV221" s="383">
        <f t="shared" si="585"/>
        <v>0</v>
      </c>
      <c r="PVW221" s="383">
        <f t="shared" si="585"/>
        <v>0</v>
      </c>
      <c r="PVX221" s="383">
        <f t="shared" si="585"/>
        <v>0</v>
      </c>
      <c r="PVY221" s="383">
        <f t="shared" si="585"/>
        <v>0</v>
      </c>
      <c r="PVZ221" s="383">
        <f t="shared" si="585"/>
        <v>0</v>
      </c>
      <c r="PWA221" s="383">
        <f t="shared" si="585"/>
        <v>0</v>
      </c>
      <c r="PWB221" s="383">
        <f t="shared" si="585"/>
        <v>0</v>
      </c>
      <c r="PWC221" s="383">
        <f t="shared" si="585"/>
        <v>0</v>
      </c>
      <c r="PWD221" s="383">
        <f t="shared" si="585"/>
        <v>0</v>
      </c>
      <c r="PWE221" s="383">
        <f t="shared" si="585"/>
        <v>0</v>
      </c>
      <c r="PWF221" s="383">
        <f t="shared" si="585"/>
        <v>0</v>
      </c>
      <c r="PWG221" s="383">
        <f t="shared" si="585"/>
        <v>0</v>
      </c>
      <c r="PWH221" s="383">
        <f t="shared" si="585"/>
        <v>0</v>
      </c>
      <c r="PWI221" s="383">
        <f t="shared" si="585"/>
        <v>0</v>
      </c>
      <c r="PWJ221" s="383">
        <f t="shared" si="585"/>
        <v>0</v>
      </c>
      <c r="PWK221" s="383">
        <f t="shared" si="585"/>
        <v>0</v>
      </c>
      <c r="PWL221" s="383">
        <f t="shared" si="585"/>
        <v>0</v>
      </c>
      <c r="PWM221" s="383">
        <f t="shared" si="585"/>
        <v>0</v>
      </c>
      <c r="PWN221" s="383">
        <f t="shared" si="585"/>
        <v>0</v>
      </c>
      <c r="PWO221" s="383">
        <f t="shared" si="585"/>
        <v>0</v>
      </c>
      <c r="PWP221" s="383">
        <f t="shared" si="585"/>
        <v>0</v>
      </c>
      <c r="PWQ221" s="383">
        <f t="shared" si="585"/>
        <v>0</v>
      </c>
      <c r="PWR221" s="383">
        <f t="shared" si="585"/>
        <v>0</v>
      </c>
      <c r="PWS221" s="383">
        <f t="shared" si="585"/>
        <v>0</v>
      </c>
      <c r="PWT221" s="383">
        <f t="shared" si="585"/>
        <v>0</v>
      </c>
      <c r="PWU221" s="383">
        <f t="shared" si="585"/>
        <v>0</v>
      </c>
      <c r="PWV221" s="383">
        <f t="shared" si="585"/>
        <v>0</v>
      </c>
      <c r="PWW221" s="383">
        <f t="shared" si="585"/>
        <v>0</v>
      </c>
      <c r="PWX221" s="383">
        <f t="shared" si="585"/>
        <v>0</v>
      </c>
      <c r="PWY221" s="383">
        <f t="shared" si="585"/>
        <v>0</v>
      </c>
      <c r="PWZ221" s="383">
        <f t="shared" si="585"/>
        <v>0</v>
      </c>
      <c r="PXA221" s="383">
        <f t="shared" si="585"/>
        <v>0</v>
      </c>
      <c r="PXB221" s="383">
        <f t="shared" si="585"/>
        <v>0</v>
      </c>
      <c r="PXC221" s="383">
        <f t="shared" si="585"/>
        <v>0</v>
      </c>
      <c r="PXD221" s="383">
        <f t="shared" si="585"/>
        <v>0</v>
      </c>
      <c r="PXE221" s="383">
        <f t="shared" si="585"/>
        <v>0</v>
      </c>
      <c r="PXF221" s="383">
        <f t="shared" si="585"/>
        <v>0</v>
      </c>
      <c r="PXG221" s="383">
        <f t="shared" si="585"/>
        <v>0</v>
      </c>
      <c r="PXH221" s="383">
        <f t="shared" si="585"/>
        <v>0</v>
      </c>
      <c r="PXI221" s="383">
        <f t="shared" si="585"/>
        <v>0</v>
      </c>
      <c r="PXJ221" s="383">
        <f t="shared" si="585"/>
        <v>0</v>
      </c>
      <c r="PXK221" s="383">
        <f t="shared" si="585"/>
        <v>0</v>
      </c>
      <c r="PXL221" s="383">
        <f t="shared" si="585"/>
        <v>0</v>
      </c>
      <c r="PXM221" s="383">
        <f t="shared" si="585"/>
        <v>0</v>
      </c>
      <c r="PXN221" s="383">
        <f t="shared" si="585"/>
        <v>0</v>
      </c>
      <c r="PXO221" s="383">
        <f t="shared" si="585"/>
        <v>0</v>
      </c>
      <c r="PXP221" s="383">
        <f t="shared" si="585"/>
        <v>0</v>
      </c>
      <c r="PXQ221" s="383">
        <f t="shared" si="585"/>
        <v>0</v>
      </c>
      <c r="PXR221" s="383">
        <f t="shared" si="585"/>
        <v>0</v>
      </c>
      <c r="PXS221" s="383">
        <f t="shared" ref="PXS221:QAD221" si="586">PXS48+PXS91+PXS135+PXS178</f>
        <v>0</v>
      </c>
      <c r="PXT221" s="383">
        <f t="shared" si="586"/>
        <v>0</v>
      </c>
      <c r="PXU221" s="383">
        <f t="shared" si="586"/>
        <v>0</v>
      </c>
      <c r="PXV221" s="383">
        <f t="shared" si="586"/>
        <v>0</v>
      </c>
      <c r="PXW221" s="383">
        <f t="shared" si="586"/>
        <v>0</v>
      </c>
      <c r="PXX221" s="383">
        <f t="shared" si="586"/>
        <v>0</v>
      </c>
      <c r="PXY221" s="383">
        <f t="shared" si="586"/>
        <v>0</v>
      </c>
      <c r="PXZ221" s="383">
        <f t="shared" si="586"/>
        <v>0</v>
      </c>
      <c r="PYA221" s="383">
        <f t="shared" si="586"/>
        <v>0</v>
      </c>
      <c r="PYB221" s="383">
        <f t="shared" si="586"/>
        <v>0</v>
      </c>
      <c r="PYC221" s="383">
        <f t="shared" si="586"/>
        <v>0</v>
      </c>
      <c r="PYD221" s="383">
        <f t="shared" si="586"/>
        <v>0</v>
      </c>
      <c r="PYE221" s="383">
        <f t="shared" si="586"/>
        <v>0</v>
      </c>
      <c r="PYF221" s="383">
        <f t="shared" si="586"/>
        <v>0</v>
      </c>
      <c r="PYG221" s="383">
        <f t="shared" si="586"/>
        <v>0</v>
      </c>
      <c r="PYH221" s="383">
        <f t="shared" si="586"/>
        <v>0</v>
      </c>
      <c r="PYI221" s="383">
        <f t="shared" si="586"/>
        <v>0</v>
      </c>
      <c r="PYJ221" s="383">
        <f t="shared" si="586"/>
        <v>0</v>
      </c>
      <c r="PYK221" s="383">
        <f t="shared" si="586"/>
        <v>0</v>
      </c>
      <c r="PYL221" s="383">
        <f t="shared" si="586"/>
        <v>0</v>
      </c>
      <c r="PYM221" s="383">
        <f t="shared" si="586"/>
        <v>0</v>
      </c>
      <c r="PYN221" s="383">
        <f t="shared" si="586"/>
        <v>0</v>
      </c>
      <c r="PYO221" s="383">
        <f t="shared" si="586"/>
        <v>0</v>
      </c>
      <c r="PYP221" s="383">
        <f t="shared" si="586"/>
        <v>0</v>
      </c>
      <c r="PYQ221" s="383">
        <f t="shared" si="586"/>
        <v>0</v>
      </c>
      <c r="PYR221" s="383">
        <f t="shared" si="586"/>
        <v>0</v>
      </c>
      <c r="PYS221" s="383">
        <f t="shared" si="586"/>
        <v>0</v>
      </c>
      <c r="PYT221" s="383">
        <f t="shared" si="586"/>
        <v>0</v>
      </c>
      <c r="PYU221" s="383">
        <f t="shared" si="586"/>
        <v>0</v>
      </c>
      <c r="PYV221" s="383">
        <f t="shared" si="586"/>
        <v>0</v>
      </c>
      <c r="PYW221" s="383">
        <f t="shared" si="586"/>
        <v>0</v>
      </c>
      <c r="PYX221" s="383">
        <f t="shared" si="586"/>
        <v>0</v>
      </c>
      <c r="PYY221" s="383">
        <f t="shared" si="586"/>
        <v>0</v>
      </c>
      <c r="PYZ221" s="383">
        <f t="shared" si="586"/>
        <v>0</v>
      </c>
      <c r="PZA221" s="383">
        <f t="shared" si="586"/>
        <v>0</v>
      </c>
      <c r="PZB221" s="383">
        <f t="shared" si="586"/>
        <v>0</v>
      </c>
      <c r="PZC221" s="383">
        <f t="shared" si="586"/>
        <v>0</v>
      </c>
      <c r="PZD221" s="383">
        <f t="shared" si="586"/>
        <v>0</v>
      </c>
      <c r="PZE221" s="383">
        <f t="shared" si="586"/>
        <v>0</v>
      </c>
      <c r="PZF221" s="383">
        <f t="shared" si="586"/>
        <v>0</v>
      </c>
      <c r="PZG221" s="383">
        <f t="shared" si="586"/>
        <v>0</v>
      </c>
      <c r="PZH221" s="383">
        <f t="shared" si="586"/>
        <v>0</v>
      </c>
      <c r="PZI221" s="383">
        <f t="shared" si="586"/>
        <v>0</v>
      </c>
      <c r="PZJ221" s="383">
        <f t="shared" si="586"/>
        <v>0</v>
      </c>
      <c r="PZK221" s="383">
        <f t="shared" si="586"/>
        <v>0</v>
      </c>
      <c r="PZL221" s="383">
        <f t="shared" si="586"/>
        <v>0</v>
      </c>
      <c r="PZM221" s="383">
        <f t="shared" si="586"/>
        <v>0</v>
      </c>
      <c r="PZN221" s="383">
        <f t="shared" si="586"/>
        <v>0</v>
      </c>
      <c r="PZO221" s="383">
        <f t="shared" si="586"/>
        <v>0</v>
      </c>
      <c r="PZP221" s="383">
        <f t="shared" si="586"/>
        <v>0</v>
      </c>
      <c r="PZQ221" s="383">
        <f t="shared" si="586"/>
        <v>0</v>
      </c>
      <c r="PZR221" s="383">
        <f t="shared" si="586"/>
        <v>0</v>
      </c>
      <c r="PZS221" s="383">
        <f t="shared" si="586"/>
        <v>0</v>
      </c>
      <c r="PZT221" s="383">
        <f t="shared" si="586"/>
        <v>0</v>
      </c>
      <c r="PZU221" s="383">
        <f t="shared" si="586"/>
        <v>0</v>
      </c>
      <c r="PZV221" s="383">
        <f t="shared" si="586"/>
        <v>0</v>
      </c>
      <c r="PZW221" s="383">
        <f t="shared" si="586"/>
        <v>0</v>
      </c>
      <c r="PZX221" s="383">
        <f t="shared" si="586"/>
        <v>0</v>
      </c>
      <c r="PZY221" s="383">
        <f t="shared" si="586"/>
        <v>0</v>
      </c>
      <c r="PZZ221" s="383">
        <f t="shared" si="586"/>
        <v>0</v>
      </c>
      <c r="QAA221" s="383">
        <f t="shared" si="586"/>
        <v>0</v>
      </c>
      <c r="QAB221" s="383">
        <f t="shared" si="586"/>
        <v>0</v>
      </c>
      <c r="QAC221" s="383">
        <f t="shared" si="586"/>
        <v>0</v>
      </c>
      <c r="QAD221" s="383">
        <f t="shared" si="586"/>
        <v>0</v>
      </c>
      <c r="QAE221" s="383">
        <f t="shared" ref="QAE221:QCP221" si="587">QAE48+QAE91+QAE135+QAE178</f>
        <v>0</v>
      </c>
      <c r="QAF221" s="383">
        <f t="shared" si="587"/>
        <v>0</v>
      </c>
      <c r="QAG221" s="383">
        <f t="shared" si="587"/>
        <v>0</v>
      </c>
      <c r="QAH221" s="383">
        <f t="shared" si="587"/>
        <v>0</v>
      </c>
      <c r="QAI221" s="383">
        <f t="shared" si="587"/>
        <v>0</v>
      </c>
      <c r="QAJ221" s="383">
        <f t="shared" si="587"/>
        <v>0</v>
      </c>
      <c r="QAK221" s="383">
        <f t="shared" si="587"/>
        <v>0</v>
      </c>
      <c r="QAL221" s="383">
        <f t="shared" si="587"/>
        <v>0</v>
      </c>
      <c r="QAM221" s="383">
        <f t="shared" si="587"/>
        <v>0</v>
      </c>
      <c r="QAN221" s="383">
        <f t="shared" si="587"/>
        <v>0</v>
      </c>
      <c r="QAO221" s="383">
        <f t="shared" si="587"/>
        <v>0</v>
      </c>
      <c r="QAP221" s="383">
        <f t="shared" si="587"/>
        <v>0</v>
      </c>
      <c r="QAQ221" s="383">
        <f t="shared" si="587"/>
        <v>0</v>
      </c>
      <c r="QAR221" s="383">
        <f t="shared" si="587"/>
        <v>0</v>
      </c>
      <c r="QAS221" s="383">
        <f t="shared" si="587"/>
        <v>0</v>
      </c>
      <c r="QAT221" s="383">
        <f t="shared" si="587"/>
        <v>0</v>
      </c>
      <c r="QAU221" s="383">
        <f t="shared" si="587"/>
        <v>0</v>
      </c>
      <c r="QAV221" s="383">
        <f t="shared" si="587"/>
        <v>0</v>
      </c>
      <c r="QAW221" s="383">
        <f t="shared" si="587"/>
        <v>0</v>
      </c>
      <c r="QAX221" s="383">
        <f t="shared" si="587"/>
        <v>0</v>
      </c>
      <c r="QAY221" s="383">
        <f t="shared" si="587"/>
        <v>0</v>
      </c>
      <c r="QAZ221" s="383">
        <f t="shared" si="587"/>
        <v>0</v>
      </c>
      <c r="QBA221" s="383">
        <f t="shared" si="587"/>
        <v>0</v>
      </c>
      <c r="QBB221" s="383">
        <f t="shared" si="587"/>
        <v>0</v>
      </c>
      <c r="QBC221" s="383">
        <f t="shared" si="587"/>
        <v>0</v>
      </c>
      <c r="QBD221" s="383">
        <f t="shared" si="587"/>
        <v>0</v>
      </c>
      <c r="QBE221" s="383">
        <f t="shared" si="587"/>
        <v>0</v>
      </c>
      <c r="QBF221" s="383">
        <f t="shared" si="587"/>
        <v>0</v>
      </c>
      <c r="QBG221" s="383">
        <f t="shared" si="587"/>
        <v>0</v>
      </c>
      <c r="QBH221" s="383">
        <f t="shared" si="587"/>
        <v>0</v>
      </c>
      <c r="QBI221" s="383">
        <f t="shared" si="587"/>
        <v>0</v>
      </c>
      <c r="QBJ221" s="383">
        <f t="shared" si="587"/>
        <v>0</v>
      </c>
      <c r="QBK221" s="383">
        <f t="shared" si="587"/>
        <v>0</v>
      </c>
      <c r="QBL221" s="383">
        <f t="shared" si="587"/>
        <v>0</v>
      </c>
      <c r="QBM221" s="383">
        <f t="shared" si="587"/>
        <v>0</v>
      </c>
      <c r="QBN221" s="383">
        <f t="shared" si="587"/>
        <v>0</v>
      </c>
      <c r="QBO221" s="383">
        <f t="shared" si="587"/>
        <v>0</v>
      </c>
      <c r="QBP221" s="383">
        <f t="shared" si="587"/>
        <v>0</v>
      </c>
      <c r="QBQ221" s="383">
        <f t="shared" si="587"/>
        <v>0</v>
      </c>
      <c r="QBR221" s="383">
        <f t="shared" si="587"/>
        <v>0</v>
      </c>
      <c r="QBS221" s="383">
        <f t="shared" si="587"/>
        <v>0</v>
      </c>
      <c r="QBT221" s="383">
        <f t="shared" si="587"/>
        <v>0</v>
      </c>
      <c r="QBU221" s="383">
        <f t="shared" si="587"/>
        <v>0</v>
      </c>
      <c r="QBV221" s="383">
        <f t="shared" si="587"/>
        <v>0</v>
      </c>
      <c r="QBW221" s="383">
        <f t="shared" si="587"/>
        <v>0</v>
      </c>
      <c r="QBX221" s="383">
        <f t="shared" si="587"/>
        <v>0</v>
      </c>
      <c r="QBY221" s="383">
        <f t="shared" si="587"/>
        <v>0</v>
      </c>
      <c r="QBZ221" s="383">
        <f t="shared" si="587"/>
        <v>0</v>
      </c>
      <c r="QCA221" s="383">
        <f t="shared" si="587"/>
        <v>0</v>
      </c>
      <c r="QCB221" s="383">
        <f t="shared" si="587"/>
        <v>0</v>
      </c>
      <c r="QCC221" s="383">
        <f t="shared" si="587"/>
        <v>0</v>
      </c>
      <c r="QCD221" s="383">
        <f t="shared" si="587"/>
        <v>0</v>
      </c>
      <c r="QCE221" s="383">
        <f t="shared" si="587"/>
        <v>0</v>
      </c>
      <c r="QCF221" s="383">
        <f t="shared" si="587"/>
        <v>0</v>
      </c>
      <c r="QCG221" s="383">
        <f t="shared" si="587"/>
        <v>0</v>
      </c>
      <c r="QCH221" s="383">
        <f t="shared" si="587"/>
        <v>0</v>
      </c>
      <c r="QCI221" s="383">
        <f t="shared" si="587"/>
        <v>0</v>
      </c>
      <c r="QCJ221" s="383">
        <f t="shared" si="587"/>
        <v>0</v>
      </c>
      <c r="QCK221" s="383">
        <f t="shared" si="587"/>
        <v>0</v>
      </c>
      <c r="QCL221" s="383">
        <f t="shared" si="587"/>
        <v>0</v>
      </c>
      <c r="QCM221" s="383">
        <f t="shared" si="587"/>
        <v>0</v>
      </c>
      <c r="QCN221" s="383">
        <f t="shared" si="587"/>
        <v>0</v>
      </c>
      <c r="QCO221" s="383">
        <f t="shared" si="587"/>
        <v>0</v>
      </c>
      <c r="QCP221" s="383">
        <f t="shared" si="587"/>
        <v>0</v>
      </c>
      <c r="QCQ221" s="383">
        <f t="shared" ref="QCQ221:QFB221" si="588">QCQ48+QCQ91+QCQ135+QCQ178</f>
        <v>0</v>
      </c>
      <c r="QCR221" s="383">
        <f t="shared" si="588"/>
        <v>0</v>
      </c>
      <c r="QCS221" s="383">
        <f t="shared" si="588"/>
        <v>0</v>
      </c>
      <c r="QCT221" s="383">
        <f t="shared" si="588"/>
        <v>0</v>
      </c>
      <c r="QCU221" s="383">
        <f t="shared" si="588"/>
        <v>0</v>
      </c>
      <c r="QCV221" s="383">
        <f t="shared" si="588"/>
        <v>0</v>
      </c>
      <c r="QCW221" s="383">
        <f t="shared" si="588"/>
        <v>0</v>
      </c>
      <c r="QCX221" s="383">
        <f t="shared" si="588"/>
        <v>0</v>
      </c>
      <c r="QCY221" s="383">
        <f t="shared" si="588"/>
        <v>0</v>
      </c>
      <c r="QCZ221" s="383">
        <f t="shared" si="588"/>
        <v>0</v>
      </c>
      <c r="QDA221" s="383">
        <f t="shared" si="588"/>
        <v>0</v>
      </c>
      <c r="QDB221" s="383">
        <f t="shared" si="588"/>
        <v>0</v>
      </c>
      <c r="QDC221" s="383">
        <f t="shared" si="588"/>
        <v>0</v>
      </c>
      <c r="QDD221" s="383">
        <f t="shared" si="588"/>
        <v>0</v>
      </c>
      <c r="QDE221" s="383">
        <f t="shared" si="588"/>
        <v>0</v>
      </c>
      <c r="QDF221" s="383">
        <f t="shared" si="588"/>
        <v>0</v>
      </c>
      <c r="QDG221" s="383">
        <f t="shared" si="588"/>
        <v>0</v>
      </c>
      <c r="QDH221" s="383">
        <f t="shared" si="588"/>
        <v>0</v>
      </c>
      <c r="QDI221" s="383">
        <f t="shared" si="588"/>
        <v>0</v>
      </c>
      <c r="QDJ221" s="383">
        <f t="shared" si="588"/>
        <v>0</v>
      </c>
      <c r="QDK221" s="383">
        <f t="shared" si="588"/>
        <v>0</v>
      </c>
      <c r="QDL221" s="383">
        <f t="shared" si="588"/>
        <v>0</v>
      </c>
      <c r="QDM221" s="383">
        <f t="shared" si="588"/>
        <v>0</v>
      </c>
      <c r="QDN221" s="383">
        <f t="shared" si="588"/>
        <v>0</v>
      </c>
      <c r="QDO221" s="383">
        <f t="shared" si="588"/>
        <v>0</v>
      </c>
      <c r="QDP221" s="383">
        <f t="shared" si="588"/>
        <v>0</v>
      </c>
      <c r="QDQ221" s="383">
        <f t="shared" si="588"/>
        <v>0</v>
      </c>
      <c r="QDR221" s="383">
        <f t="shared" si="588"/>
        <v>0</v>
      </c>
      <c r="QDS221" s="383">
        <f t="shared" si="588"/>
        <v>0</v>
      </c>
      <c r="QDT221" s="383">
        <f t="shared" si="588"/>
        <v>0</v>
      </c>
      <c r="QDU221" s="383">
        <f t="shared" si="588"/>
        <v>0</v>
      </c>
      <c r="QDV221" s="383">
        <f t="shared" si="588"/>
        <v>0</v>
      </c>
      <c r="QDW221" s="383">
        <f t="shared" si="588"/>
        <v>0</v>
      </c>
      <c r="QDX221" s="383">
        <f t="shared" si="588"/>
        <v>0</v>
      </c>
      <c r="QDY221" s="383">
        <f t="shared" si="588"/>
        <v>0</v>
      </c>
      <c r="QDZ221" s="383">
        <f t="shared" si="588"/>
        <v>0</v>
      </c>
      <c r="QEA221" s="383">
        <f t="shared" si="588"/>
        <v>0</v>
      </c>
      <c r="QEB221" s="383">
        <f t="shared" si="588"/>
        <v>0</v>
      </c>
      <c r="QEC221" s="383">
        <f t="shared" si="588"/>
        <v>0</v>
      </c>
      <c r="QED221" s="383">
        <f t="shared" si="588"/>
        <v>0</v>
      </c>
      <c r="QEE221" s="383">
        <f t="shared" si="588"/>
        <v>0</v>
      </c>
      <c r="QEF221" s="383">
        <f t="shared" si="588"/>
        <v>0</v>
      </c>
      <c r="QEG221" s="383">
        <f t="shared" si="588"/>
        <v>0</v>
      </c>
      <c r="QEH221" s="383">
        <f t="shared" si="588"/>
        <v>0</v>
      </c>
      <c r="QEI221" s="383">
        <f t="shared" si="588"/>
        <v>0</v>
      </c>
      <c r="QEJ221" s="383">
        <f t="shared" si="588"/>
        <v>0</v>
      </c>
      <c r="QEK221" s="383">
        <f t="shared" si="588"/>
        <v>0</v>
      </c>
      <c r="QEL221" s="383">
        <f t="shared" si="588"/>
        <v>0</v>
      </c>
      <c r="QEM221" s="383">
        <f t="shared" si="588"/>
        <v>0</v>
      </c>
      <c r="QEN221" s="383">
        <f t="shared" si="588"/>
        <v>0</v>
      </c>
      <c r="QEO221" s="383">
        <f t="shared" si="588"/>
        <v>0</v>
      </c>
      <c r="QEP221" s="383">
        <f t="shared" si="588"/>
        <v>0</v>
      </c>
      <c r="QEQ221" s="383">
        <f t="shared" si="588"/>
        <v>0</v>
      </c>
      <c r="QER221" s="383">
        <f t="shared" si="588"/>
        <v>0</v>
      </c>
      <c r="QES221" s="383">
        <f t="shared" si="588"/>
        <v>0</v>
      </c>
      <c r="QET221" s="383">
        <f t="shared" si="588"/>
        <v>0</v>
      </c>
      <c r="QEU221" s="383">
        <f t="shared" si="588"/>
        <v>0</v>
      </c>
      <c r="QEV221" s="383">
        <f t="shared" si="588"/>
        <v>0</v>
      </c>
      <c r="QEW221" s="383">
        <f t="shared" si="588"/>
        <v>0</v>
      </c>
      <c r="QEX221" s="383">
        <f t="shared" si="588"/>
        <v>0</v>
      </c>
      <c r="QEY221" s="383">
        <f t="shared" si="588"/>
        <v>0</v>
      </c>
      <c r="QEZ221" s="383">
        <f t="shared" si="588"/>
        <v>0</v>
      </c>
      <c r="QFA221" s="383">
        <f t="shared" si="588"/>
        <v>0</v>
      </c>
      <c r="QFB221" s="383">
        <f t="shared" si="588"/>
        <v>0</v>
      </c>
      <c r="QFC221" s="383">
        <f t="shared" ref="QFC221:QHN221" si="589">QFC48+QFC91+QFC135+QFC178</f>
        <v>0</v>
      </c>
      <c r="QFD221" s="383">
        <f t="shared" si="589"/>
        <v>0</v>
      </c>
      <c r="QFE221" s="383">
        <f t="shared" si="589"/>
        <v>0</v>
      </c>
      <c r="QFF221" s="383">
        <f t="shared" si="589"/>
        <v>0</v>
      </c>
      <c r="QFG221" s="383">
        <f t="shared" si="589"/>
        <v>0</v>
      </c>
      <c r="QFH221" s="383">
        <f t="shared" si="589"/>
        <v>0</v>
      </c>
      <c r="QFI221" s="383">
        <f t="shared" si="589"/>
        <v>0</v>
      </c>
      <c r="QFJ221" s="383">
        <f t="shared" si="589"/>
        <v>0</v>
      </c>
      <c r="QFK221" s="383">
        <f t="shared" si="589"/>
        <v>0</v>
      </c>
      <c r="QFL221" s="383">
        <f t="shared" si="589"/>
        <v>0</v>
      </c>
      <c r="QFM221" s="383">
        <f t="shared" si="589"/>
        <v>0</v>
      </c>
      <c r="QFN221" s="383">
        <f t="shared" si="589"/>
        <v>0</v>
      </c>
      <c r="QFO221" s="383">
        <f t="shared" si="589"/>
        <v>0</v>
      </c>
      <c r="QFP221" s="383">
        <f t="shared" si="589"/>
        <v>0</v>
      </c>
      <c r="QFQ221" s="383">
        <f t="shared" si="589"/>
        <v>0</v>
      </c>
      <c r="QFR221" s="383">
        <f t="shared" si="589"/>
        <v>0</v>
      </c>
      <c r="QFS221" s="383">
        <f t="shared" si="589"/>
        <v>0</v>
      </c>
      <c r="QFT221" s="383">
        <f t="shared" si="589"/>
        <v>0</v>
      </c>
      <c r="QFU221" s="383">
        <f t="shared" si="589"/>
        <v>0</v>
      </c>
      <c r="QFV221" s="383">
        <f t="shared" si="589"/>
        <v>0</v>
      </c>
      <c r="QFW221" s="383">
        <f t="shared" si="589"/>
        <v>0</v>
      </c>
      <c r="QFX221" s="383">
        <f t="shared" si="589"/>
        <v>0</v>
      </c>
      <c r="QFY221" s="383">
        <f t="shared" si="589"/>
        <v>0</v>
      </c>
      <c r="QFZ221" s="383">
        <f t="shared" si="589"/>
        <v>0</v>
      </c>
      <c r="QGA221" s="383">
        <f t="shared" si="589"/>
        <v>0</v>
      </c>
      <c r="QGB221" s="383">
        <f t="shared" si="589"/>
        <v>0</v>
      </c>
      <c r="QGC221" s="383">
        <f t="shared" si="589"/>
        <v>0</v>
      </c>
      <c r="QGD221" s="383">
        <f t="shared" si="589"/>
        <v>0</v>
      </c>
      <c r="QGE221" s="383">
        <f t="shared" si="589"/>
        <v>0</v>
      </c>
      <c r="QGF221" s="383">
        <f t="shared" si="589"/>
        <v>0</v>
      </c>
      <c r="QGG221" s="383">
        <f t="shared" si="589"/>
        <v>0</v>
      </c>
      <c r="QGH221" s="383">
        <f t="shared" si="589"/>
        <v>0</v>
      </c>
      <c r="QGI221" s="383">
        <f t="shared" si="589"/>
        <v>0</v>
      </c>
      <c r="QGJ221" s="383">
        <f t="shared" si="589"/>
        <v>0</v>
      </c>
      <c r="QGK221" s="383">
        <f t="shared" si="589"/>
        <v>0</v>
      </c>
      <c r="QGL221" s="383">
        <f t="shared" si="589"/>
        <v>0</v>
      </c>
      <c r="QGM221" s="383">
        <f t="shared" si="589"/>
        <v>0</v>
      </c>
      <c r="QGN221" s="383">
        <f t="shared" si="589"/>
        <v>0</v>
      </c>
      <c r="QGO221" s="383">
        <f t="shared" si="589"/>
        <v>0</v>
      </c>
      <c r="QGP221" s="383">
        <f t="shared" si="589"/>
        <v>0</v>
      </c>
      <c r="QGQ221" s="383">
        <f t="shared" si="589"/>
        <v>0</v>
      </c>
      <c r="QGR221" s="383">
        <f t="shared" si="589"/>
        <v>0</v>
      </c>
      <c r="QGS221" s="383">
        <f t="shared" si="589"/>
        <v>0</v>
      </c>
      <c r="QGT221" s="383">
        <f t="shared" si="589"/>
        <v>0</v>
      </c>
      <c r="QGU221" s="383">
        <f t="shared" si="589"/>
        <v>0</v>
      </c>
      <c r="QGV221" s="383">
        <f t="shared" si="589"/>
        <v>0</v>
      </c>
      <c r="QGW221" s="383">
        <f t="shared" si="589"/>
        <v>0</v>
      </c>
      <c r="QGX221" s="383">
        <f t="shared" si="589"/>
        <v>0</v>
      </c>
      <c r="QGY221" s="383">
        <f t="shared" si="589"/>
        <v>0</v>
      </c>
      <c r="QGZ221" s="383">
        <f t="shared" si="589"/>
        <v>0</v>
      </c>
      <c r="QHA221" s="383">
        <f t="shared" si="589"/>
        <v>0</v>
      </c>
      <c r="QHB221" s="383">
        <f t="shared" si="589"/>
        <v>0</v>
      </c>
      <c r="QHC221" s="383">
        <f t="shared" si="589"/>
        <v>0</v>
      </c>
      <c r="QHD221" s="383">
        <f t="shared" si="589"/>
        <v>0</v>
      </c>
      <c r="QHE221" s="383">
        <f t="shared" si="589"/>
        <v>0</v>
      </c>
      <c r="QHF221" s="383">
        <f t="shared" si="589"/>
        <v>0</v>
      </c>
      <c r="QHG221" s="383">
        <f t="shared" si="589"/>
        <v>0</v>
      </c>
      <c r="QHH221" s="383">
        <f t="shared" si="589"/>
        <v>0</v>
      </c>
      <c r="QHI221" s="383">
        <f t="shared" si="589"/>
        <v>0</v>
      </c>
      <c r="QHJ221" s="383">
        <f t="shared" si="589"/>
        <v>0</v>
      </c>
      <c r="QHK221" s="383">
        <f t="shared" si="589"/>
        <v>0</v>
      </c>
      <c r="QHL221" s="383">
        <f t="shared" si="589"/>
        <v>0</v>
      </c>
      <c r="QHM221" s="383">
        <f t="shared" si="589"/>
        <v>0</v>
      </c>
      <c r="QHN221" s="383">
        <f t="shared" si="589"/>
        <v>0</v>
      </c>
      <c r="QHO221" s="383">
        <f t="shared" ref="QHO221:QJZ221" si="590">QHO48+QHO91+QHO135+QHO178</f>
        <v>0</v>
      </c>
      <c r="QHP221" s="383">
        <f t="shared" si="590"/>
        <v>0</v>
      </c>
      <c r="QHQ221" s="383">
        <f t="shared" si="590"/>
        <v>0</v>
      </c>
      <c r="QHR221" s="383">
        <f t="shared" si="590"/>
        <v>0</v>
      </c>
      <c r="QHS221" s="383">
        <f t="shared" si="590"/>
        <v>0</v>
      </c>
      <c r="QHT221" s="383">
        <f t="shared" si="590"/>
        <v>0</v>
      </c>
      <c r="QHU221" s="383">
        <f t="shared" si="590"/>
        <v>0</v>
      </c>
      <c r="QHV221" s="383">
        <f t="shared" si="590"/>
        <v>0</v>
      </c>
      <c r="QHW221" s="383">
        <f t="shared" si="590"/>
        <v>0</v>
      </c>
      <c r="QHX221" s="383">
        <f t="shared" si="590"/>
        <v>0</v>
      </c>
      <c r="QHY221" s="383">
        <f t="shared" si="590"/>
        <v>0</v>
      </c>
      <c r="QHZ221" s="383">
        <f t="shared" si="590"/>
        <v>0</v>
      </c>
      <c r="QIA221" s="383">
        <f t="shared" si="590"/>
        <v>0</v>
      </c>
      <c r="QIB221" s="383">
        <f t="shared" si="590"/>
        <v>0</v>
      </c>
      <c r="QIC221" s="383">
        <f t="shared" si="590"/>
        <v>0</v>
      </c>
      <c r="QID221" s="383">
        <f t="shared" si="590"/>
        <v>0</v>
      </c>
      <c r="QIE221" s="383">
        <f t="shared" si="590"/>
        <v>0</v>
      </c>
      <c r="QIF221" s="383">
        <f t="shared" si="590"/>
        <v>0</v>
      </c>
      <c r="QIG221" s="383">
        <f t="shared" si="590"/>
        <v>0</v>
      </c>
      <c r="QIH221" s="383">
        <f t="shared" si="590"/>
        <v>0</v>
      </c>
      <c r="QII221" s="383">
        <f t="shared" si="590"/>
        <v>0</v>
      </c>
      <c r="QIJ221" s="383">
        <f t="shared" si="590"/>
        <v>0</v>
      </c>
      <c r="QIK221" s="383">
        <f t="shared" si="590"/>
        <v>0</v>
      </c>
      <c r="QIL221" s="383">
        <f t="shared" si="590"/>
        <v>0</v>
      </c>
      <c r="QIM221" s="383">
        <f t="shared" si="590"/>
        <v>0</v>
      </c>
      <c r="QIN221" s="383">
        <f t="shared" si="590"/>
        <v>0</v>
      </c>
      <c r="QIO221" s="383">
        <f t="shared" si="590"/>
        <v>0</v>
      </c>
      <c r="QIP221" s="383">
        <f t="shared" si="590"/>
        <v>0</v>
      </c>
      <c r="QIQ221" s="383">
        <f t="shared" si="590"/>
        <v>0</v>
      </c>
      <c r="QIR221" s="383">
        <f t="shared" si="590"/>
        <v>0</v>
      </c>
      <c r="QIS221" s="383">
        <f t="shared" si="590"/>
        <v>0</v>
      </c>
      <c r="QIT221" s="383">
        <f t="shared" si="590"/>
        <v>0</v>
      </c>
      <c r="QIU221" s="383">
        <f t="shared" si="590"/>
        <v>0</v>
      </c>
      <c r="QIV221" s="383">
        <f t="shared" si="590"/>
        <v>0</v>
      </c>
      <c r="QIW221" s="383">
        <f t="shared" si="590"/>
        <v>0</v>
      </c>
      <c r="QIX221" s="383">
        <f t="shared" si="590"/>
        <v>0</v>
      </c>
      <c r="QIY221" s="383">
        <f t="shared" si="590"/>
        <v>0</v>
      </c>
      <c r="QIZ221" s="383">
        <f t="shared" si="590"/>
        <v>0</v>
      </c>
      <c r="QJA221" s="383">
        <f t="shared" si="590"/>
        <v>0</v>
      </c>
      <c r="QJB221" s="383">
        <f t="shared" si="590"/>
        <v>0</v>
      </c>
      <c r="QJC221" s="383">
        <f t="shared" si="590"/>
        <v>0</v>
      </c>
      <c r="QJD221" s="383">
        <f t="shared" si="590"/>
        <v>0</v>
      </c>
      <c r="QJE221" s="383">
        <f t="shared" si="590"/>
        <v>0</v>
      </c>
      <c r="QJF221" s="383">
        <f t="shared" si="590"/>
        <v>0</v>
      </c>
      <c r="QJG221" s="383">
        <f t="shared" si="590"/>
        <v>0</v>
      </c>
      <c r="QJH221" s="383">
        <f t="shared" si="590"/>
        <v>0</v>
      </c>
      <c r="QJI221" s="383">
        <f t="shared" si="590"/>
        <v>0</v>
      </c>
      <c r="QJJ221" s="383">
        <f t="shared" si="590"/>
        <v>0</v>
      </c>
      <c r="QJK221" s="383">
        <f t="shared" si="590"/>
        <v>0</v>
      </c>
      <c r="QJL221" s="383">
        <f t="shared" si="590"/>
        <v>0</v>
      </c>
      <c r="QJM221" s="383">
        <f t="shared" si="590"/>
        <v>0</v>
      </c>
      <c r="QJN221" s="383">
        <f t="shared" si="590"/>
        <v>0</v>
      </c>
      <c r="QJO221" s="383">
        <f t="shared" si="590"/>
        <v>0</v>
      </c>
      <c r="QJP221" s="383">
        <f t="shared" si="590"/>
        <v>0</v>
      </c>
      <c r="QJQ221" s="383">
        <f t="shared" si="590"/>
        <v>0</v>
      </c>
      <c r="QJR221" s="383">
        <f t="shared" si="590"/>
        <v>0</v>
      </c>
      <c r="QJS221" s="383">
        <f t="shared" si="590"/>
        <v>0</v>
      </c>
      <c r="QJT221" s="383">
        <f t="shared" si="590"/>
        <v>0</v>
      </c>
      <c r="QJU221" s="383">
        <f t="shared" si="590"/>
        <v>0</v>
      </c>
      <c r="QJV221" s="383">
        <f t="shared" si="590"/>
        <v>0</v>
      </c>
      <c r="QJW221" s="383">
        <f t="shared" si="590"/>
        <v>0</v>
      </c>
      <c r="QJX221" s="383">
        <f t="shared" si="590"/>
        <v>0</v>
      </c>
      <c r="QJY221" s="383">
        <f t="shared" si="590"/>
        <v>0</v>
      </c>
      <c r="QJZ221" s="383">
        <f t="shared" si="590"/>
        <v>0</v>
      </c>
      <c r="QKA221" s="383">
        <f t="shared" ref="QKA221:QML221" si="591">QKA48+QKA91+QKA135+QKA178</f>
        <v>0</v>
      </c>
      <c r="QKB221" s="383">
        <f t="shared" si="591"/>
        <v>0</v>
      </c>
      <c r="QKC221" s="383">
        <f t="shared" si="591"/>
        <v>0</v>
      </c>
      <c r="QKD221" s="383">
        <f t="shared" si="591"/>
        <v>0</v>
      </c>
      <c r="QKE221" s="383">
        <f t="shared" si="591"/>
        <v>0</v>
      </c>
      <c r="QKF221" s="383">
        <f t="shared" si="591"/>
        <v>0</v>
      </c>
      <c r="QKG221" s="383">
        <f t="shared" si="591"/>
        <v>0</v>
      </c>
      <c r="QKH221" s="383">
        <f t="shared" si="591"/>
        <v>0</v>
      </c>
      <c r="QKI221" s="383">
        <f t="shared" si="591"/>
        <v>0</v>
      </c>
      <c r="QKJ221" s="383">
        <f t="shared" si="591"/>
        <v>0</v>
      </c>
      <c r="QKK221" s="383">
        <f t="shared" si="591"/>
        <v>0</v>
      </c>
      <c r="QKL221" s="383">
        <f t="shared" si="591"/>
        <v>0</v>
      </c>
      <c r="QKM221" s="383">
        <f t="shared" si="591"/>
        <v>0</v>
      </c>
      <c r="QKN221" s="383">
        <f t="shared" si="591"/>
        <v>0</v>
      </c>
      <c r="QKO221" s="383">
        <f t="shared" si="591"/>
        <v>0</v>
      </c>
      <c r="QKP221" s="383">
        <f t="shared" si="591"/>
        <v>0</v>
      </c>
      <c r="QKQ221" s="383">
        <f t="shared" si="591"/>
        <v>0</v>
      </c>
      <c r="QKR221" s="383">
        <f t="shared" si="591"/>
        <v>0</v>
      </c>
      <c r="QKS221" s="383">
        <f t="shared" si="591"/>
        <v>0</v>
      </c>
      <c r="QKT221" s="383">
        <f t="shared" si="591"/>
        <v>0</v>
      </c>
      <c r="QKU221" s="383">
        <f t="shared" si="591"/>
        <v>0</v>
      </c>
      <c r="QKV221" s="383">
        <f t="shared" si="591"/>
        <v>0</v>
      </c>
      <c r="QKW221" s="383">
        <f t="shared" si="591"/>
        <v>0</v>
      </c>
      <c r="QKX221" s="383">
        <f t="shared" si="591"/>
        <v>0</v>
      </c>
      <c r="QKY221" s="383">
        <f t="shared" si="591"/>
        <v>0</v>
      </c>
      <c r="QKZ221" s="383">
        <f t="shared" si="591"/>
        <v>0</v>
      </c>
      <c r="QLA221" s="383">
        <f t="shared" si="591"/>
        <v>0</v>
      </c>
      <c r="QLB221" s="383">
        <f t="shared" si="591"/>
        <v>0</v>
      </c>
      <c r="QLC221" s="383">
        <f t="shared" si="591"/>
        <v>0</v>
      </c>
      <c r="QLD221" s="383">
        <f t="shared" si="591"/>
        <v>0</v>
      </c>
      <c r="QLE221" s="383">
        <f t="shared" si="591"/>
        <v>0</v>
      </c>
      <c r="QLF221" s="383">
        <f t="shared" si="591"/>
        <v>0</v>
      </c>
      <c r="QLG221" s="383">
        <f t="shared" si="591"/>
        <v>0</v>
      </c>
      <c r="QLH221" s="383">
        <f t="shared" si="591"/>
        <v>0</v>
      </c>
      <c r="QLI221" s="383">
        <f t="shared" si="591"/>
        <v>0</v>
      </c>
      <c r="QLJ221" s="383">
        <f t="shared" si="591"/>
        <v>0</v>
      </c>
      <c r="QLK221" s="383">
        <f t="shared" si="591"/>
        <v>0</v>
      </c>
      <c r="QLL221" s="383">
        <f t="shared" si="591"/>
        <v>0</v>
      </c>
      <c r="QLM221" s="383">
        <f t="shared" si="591"/>
        <v>0</v>
      </c>
      <c r="QLN221" s="383">
        <f t="shared" si="591"/>
        <v>0</v>
      </c>
      <c r="QLO221" s="383">
        <f t="shared" si="591"/>
        <v>0</v>
      </c>
      <c r="QLP221" s="383">
        <f t="shared" si="591"/>
        <v>0</v>
      </c>
      <c r="QLQ221" s="383">
        <f t="shared" si="591"/>
        <v>0</v>
      </c>
      <c r="QLR221" s="383">
        <f t="shared" si="591"/>
        <v>0</v>
      </c>
      <c r="QLS221" s="383">
        <f t="shared" si="591"/>
        <v>0</v>
      </c>
      <c r="QLT221" s="383">
        <f t="shared" si="591"/>
        <v>0</v>
      </c>
      <c r="QLU221" s="383">
        <f t="shared" si="591"/>
        <v>0</v>
      </c>
      <c r="QLV221" s="383">
        <f t="shared" si="591"/>
        <v>0</v>
      </c>
      <c r="QLW221" s="383">
        <f t="shared" si="591"/>
        <v>0</v>
      </c>
      <c r="QLX221" s="383">
        <f t="shared" si="591"/>
        <v>0</v>
      </c>
      <c r="QLY221" s="383">
        <f t="shared" si="591"/>
        <v>0</v>
      </c>
      <c r="QLZ221" s="383">
        <f t="shared" si="591"/>
        <v>0</v>
      </c>
      <c r="QMA221" s="383">
        <f t="shared" si="591"/>
        <v>0</v>
      </c>
      <c r="QMB221" s="383">
        <f t="shared" si="591"/>
        <v>0</v>
      </c>
      <c r="QMC221" s="383">
        <f t="shared" si="591"/>
        <v>0</v>
      </c>
      <c r="QMD221" s="383">
        <f t="shared" si="591"/>
        <v>0</v>
      </c>
      <c r="QME221" s="383">
        <f t="shared" si="591"/>
        <v>0</v>
      </c>
      <c r="QMF221" s="383">
        <f t="shared" si="591"/>
        <v>0</v>
      </c>
      <c r="QMG221" s="383">
        <f t="shared" si="591"/>
        <v>0</v>
      </c>
      <c r="QMH221" s="383">
        <f t="shared" si="591"/>
        <v>0</v>
      </c>
      <c r="QMI221" s="383">
        <f t="shared" si="591"/>
        <v>0</v>
      </c>
      <c r="QMJ221" s="383">
        <f t="shared" si="591"/>
        <v>0</v>
      </c>
      <c r="QMK221" s="383">
        <f t="shared" si="591"/>
        <v>0</v>
      </c>
      <c r="QML221" s="383">
        <f t="shared" si="591"/>
        <v>0</v>
      </c>
      <c r="QMM221" s="383">
        <f t="shared" ref="QMM221:QOX221" si="592">QMM48+QMM91+QMM135+QMM178</f>
        <v>0</v>
      </c>
      <c r="QMN221" s="383">
        <f t="shared" si="592"/>
        <v>0</v>
      </c>
      <c r="QMO221" s="383">
        <f t="shared" si="592"/>
        <v>0</v>
      </c>
      <c r="QMP221" s="383">
        <f t="shared" si="592"/>
        <v>0</v>
      </c>
      <c r="QMQ221" s="383">
        <f t="shared" si="592"/>
        <v>0</v>
      </c>
      <c r="QMR221" s="383">
        <f t="shared" si="592"/>
        <v>0</v>
      </c>
      <c r="QMS221" s="383">
        <f t="shared" si="592"/>
        <v>0</v>
      </c>
      <c r="QMT221" s="383">
        <f t="shared" si="592"/>
        <v>0</v>
      </c>
      <c r="QMU221" s="383">
        <f t="shared" si="592"/>
        <v>0</v>
      </c>
      <c r="QMV221" s="383">
        <f t="shared" si="592"/>
        <v>0</v>
      </c>
      <c r="QMW221" s="383">
        <f t="shared" si="592"/>
        <v>0</v>
      </c>
      <c r="QMX221" s="383">
        <f t="shared" si="592"/>
        <v>0</v>
      </c>
      <c r="QMY221" s="383">
        <f t="shared" si="592"/>
        <v>0</v>
      </c>
      <c r="QMZ221" s="383">
        <f t="shared" si="592"/>
        <v>0</v>
      </c>
      <c r="QNA221" s="383">
        <f t="shared" si="592"/>
        <v>0</v>
      </c>
      <c r="QNB221" s="383">
        <f t="shared" si="592"/>
        <v>0</v>
      </c>
      <c r="QNC221" s="383">
        <f t="shared" si="592"/>
        <v>0</v>
      </c>
      <c r="QND221" s="383">
        <f t="shared" si="592"/>
        <v>0</v>
      </c>
      <c r="QNE221" s="383">
        <f t="shared" si="592"/>
        <v>0</v>
      </c>
      <c r="QNF221" s="383">
        <f t="shared" si="592"/>
        <v>0</v>
      </c>
      <c r="QNG221" s="383">
        <f t="shared" si="592"/>
        <v>0</v>
      </c>
      <c r="QNH221" s="383">
        <f t="shared" si="592"/>
        <v>0</v>
      </c>
      <c r="QNI221" s="383">
        <f t="shared" si="592"/>
        <v>0</v>
      </c>
      <c r="QNJ221" s="383">
        <f t="shared" si="592"/>
        <v>0</v>
      </c>
      <c r="QNK221" s="383">
        <f t="shared" si="592"/>
        <v>0</v>
      </c>
      <c r="QNL221" s="383">
        <f t="shared" si="592"/>
        <v>0</v>
      </c>
      <c r="QNM221" s="383">
        <f t="shared" si="592"/>
        <v>0</v>
      </c>
      <c r="QNN221" s="383">
        <f t="shared" si="592"/>
        <v>0</v>
      </c>
      <c r="QNO221" s="383">
        <f t="shared" si="592"/>
        <v>0</v>
      </c>
      <c r="QNP221" s="383">
        <f t="shared" si="592"/>
        <v>0</v>
      </c>
      <c r="QNQ221" s="383">
        <f t="shared" si="592"/>
        <v>0</v>
      </c>
      <c r="QNR221" s="383">
        <f t="shared" si="592"/>
        <v>0</v>
      </c>
      <c r="QNS221" s="383">
        <f t="shared" si="592"/>
        <v>0</v>
      </c>
      <c r="QNT221" s="383">
        <f t="shared" si="592"/>
        <v>0</v>
      </c>
      <c r="QNU221" s="383">
        <f t="shared" si="592"/>
        <v>0</v>
      </c>
      <c r="QNV221" s="383">
        <f t="shared" si="592"/>
        <v>0</v>
      </c>
      <c r="QNW221" s="383">
        <f t="shared" si="592"/>
        <v>0</v>
      </c>
      <c r="QNX221" s="383">
        <f t="shared" si="592"/>
        <v>0</v>
      </c>
      <c r="QNY221" s="383">
        <f t="shared" si="592"/>
        <v>0</v>
      </c>
      <c r="QNZ221" s="383">
        <f t="shared" si="592"/>
        <v>0</v>
      </c>
      <c r="QOA221" s="383">
        <f t="shared" si="592"/>
        <v>0</v>
      </c>
      <c r="QOB221" s="383">
        <f t="shared" si="592"/>
        <v>0</v>
      </c>
      <c r="QOC221" s="383">
        <f t="shared" si="592"/>
        <v>0</v>
      </c>
      <c r="QOD221" s="383">
        <f t="shared" si="592"/>
        <v>0</v>
      </c>
      <c r="QOE221" s="383">
        <f t="shared" si="592"/>
        <v>0</v>
      </c>
      <c r="QOF221" s="383">
        <f t="shared" si="592"/>
        <v>0</v>
      </c>
      <c r="QOG221" s="383">
        <f t="shared" si="592"/>
        <v>0</v>
      </c>
      <c r="QOH221" s="383">
        <f t="shared" si="592"/>
        <v>0</v>
      </c>
      <c r="QOI221" s="383">
        <f t="shared" si="592"/>
        <v>0</v>
      </c>
      <c r="QOJ221" s="383">
        <f t="shared" si="592"/>
        <v>0</v>
      </c>
      <c r="QOK221" s="383">
        <f t="shared" si="592"/>
        <v>0</v>
      </c>
      <c r="QOL221" s="383">
        <f t="shared" si="592"/>
        <v>0</v>
      </c>
      <c r="QOM221" s="383">
        <f t="shared" si="592"/>
        <v>0</v>
      </c>
      <c r="QON221" s="383">
        <f t="shared" si="592"/>
        <v>0</v>
      </c>
      <c r="QOO221" s="383">
        <f t="shared" si="592"/>
        <v>0</v>
      </c>
      <c r="QOP221" s="383">
        <f t="shared" si="592"/>
        <v>0</v>
      </c>
      <c r="QOQ221" s="383">
        <f t="shared" si="592"/>
        <v>0</v>
      </c>
      <c r="QOR221" s="383">
        <f t="shared" si="592"/>
        <v>0</v>
      </c>
      <c r="QOS221" s="383">
        <f t="shared" si="592"/>
        <v>0</v>
      </c>
      <c r="QOT221" s="383">
        <f t="shared" si="592"/>
        <v>0</v>
      </c>
      <c r="QOU221" s="383">
        <f t="shared" si="592"/>
        <v>0</v>
      </c>
      <c r="QOV221" s="383">
        <f t="shared" si="592"/>
        <v>0</v>
      </c>
      <c r="QOW221" s="383">
        <f t="shared" si="592"/>
        <v>0</v>
      </c>
      <c r="QOX221" s="383">
        <f t="shared" si="592"/>
        <v>0</v>
      </c>
      <c r="QOY221" s="383">
        <f t="shared" ref="QOY221:QRJ221" si="593">QOY48+QOY91+QOY135+QOY178</f>
        <v>0</v>
      </c>
      <c r="QOZ221" s="383">
        <f t="shared" si="593"/>
        <v>0</v>
      </c>
      <c r="QPA221" s="383">
        <f t="shared" si="593"/>
        <v>0</v>
      </c>
      <c r="QPB221" s="383">
        <f t="shared" si="593"/>
        <v>0</v>
      </c>
      <c r="QPC221" s="383">
        <f t="shared" si="593"/>
        <v>0</v>
      </c>
      <c r="QPD221" s="383">
        <f t="shared" si="593"/>
        <v>0</v>
      </c>
      <c r="QPE221" s="383">
        <f t="shared" si="593"/>
        <v>0</v>
      </c>
      <c r="QPF221" s="383">
        <f t="shared" si="593"/>
        <v>0</v>
      </c>
      <c r="QPG221" s="383">
        <f t="shared" si="593"/>
        <v>0</v>
      </c>
      <c r="QPH221" s="383">
        <f t="shared" si="593"/>
        <v>0</v>
      </c>
      <c r="QPI221" s="383">
        <f t="shared" si="593"/>
        <v>0</v>
      </c>
      <c r="QPJ221" s="383">
        <f t="shared" si="593"/>
        <v>0</v>
      </c>
      <c r="QPK221" s="383">
        <f t="shared" si="593"/>
        <v>0</v>
      </c>
      <c r="QPL221" s="383">
        <f t="shared" si="593"/>
        <v>0</v>
      </c>
      <c r="QPM221" s="383">
        <f t="shared" si="593"/>
        <v>0</v>
      </c>
      <c r="QPN221" s="383">
        <f t="shared" si="593"/>
        <v>0</v>
      </c>
      <c r="QPO221" s="383">
        <f t="shared" si="593"/>
        <v>0</v>
      </c>
      <c r="QPP221" s="383">
        <f t="shared" si="593"/>
        <v>0</v>
      </c>
      <c r="QPQ221" s="383">
        <f t="shared" si="593"/>
        <v>0</v>
      </c>
      <c r="QPR221" s="383">
        <f t="shared" si="593"/>
        <v>0</v>
      </c>
      <c r="QPS221" s="383">
        <f t="shared" si="593"/>
        <v>0</v>
      </c>
      <c r="QPT221" s="383">
        <f t="shared" si="593"/>
        <v>0</v>
      </c>
      <c r="QPU221" s="383">
        <f t="shared" si="593"/>
        <v>0</v>
      </c>
      <c r="QPV221" s="383">
        <f t="shared" si="593"/>
        <v>0</v>
      </c>
      <c r="QPW221" s="383">
        <f t="shared" si="593"/>
        <v>0</v>
      </c>
      <c r="QPX221" s="383">
        <f t="shared" si="593"/>
        <v>0</v>
      </c>
      <c r="QPY221" s="383">
        <f t="shared" si="593"/>
        <v>0</v>
      </c>
      <c r="QPZ221" s="383">
        <f t="shared" si="593"/>
        <v>0</v>
      </c>
      <c r="QQA221" s="383">
        <f t="shared" si="593"/>
        <v>0</v>
      </c>
      <c r="QQB221" s="383">
        <f t="shared" si="593"/>
        <v>0</v>
      </c>
      <c r="QQC221" s="383">
        <f t="shared" si="593"/>
        <v>0</v>
      </c>
      <c r="QQD221" s="383">
        <f t="shared" si="593"/>
        <v>0</v>
      </c>
      <c r="QQE221" s="383">
        <f t="shared" si="593"/>
        <v>0</v>
      </c>
      <c r="QQF221" s="383">
        <f t="shared" si="593"/>
        <v>0</v>
      </c>
      <c r="QQG221" s="383">
        <f t="shared" si="593"/>
        <v>0</v>
      </c>
      <c r="QQH221" s="383">
        <f t="shared" si="593"/>
        <v>0</v>
      </c>
      <c r="QQI221" s="383">
        <f t="shared" si="593"/>
        <v>0</v>
      </c>
      <c r="QQJ221" s="383">
        <f t="shared" si="593"/>
        <v>0</v>
      </c>
      <c r="QQK221" s="383">
        <f t="shared" si="593"/>
        <v>0</v>
      </c>
      <c r="QQL221" s="383">
        <f t="shared" si="593"/>
        <v>0</v>
      </c>
      <c r="QQM221" s="383">
        <f t="shared" si="593"/>
        <v>0</v>
      </c>
      <c r="QQN221" s="383">
        <f t="shared" si="593"/>
        <v>0</v>
      </c>
      <c r="QQO221" s="383">
        <f t="shared" si="593"/>
        <v>0</v>
      </c>
      <c r="QQP221" s="383">
        <f t="shared" si="593"/>
        <v>0</v>
      </c>
      <c r="QQQ221" s="383">
        <f t="shared" si="593"/>
        <v>0</v>
      </c>
      <c r="QQR221" s="383">
        <f t="shared" si="593"/>
        <v>0</v>
      </c>
      <c r="QQS221" s="383">
        <f t="shared" si="593"/>
        <v>0</v>
      </c>
      <c r="QQT221" s="383">
        <f t="shared" si="593"/>
        <v>0</v>
      </c>
      <c r="QQU221" s="383">
        <f t="shared" si="593"/>
        <v>0</v>
      </c>
      <c r="QQV221" s="383">
        <f t="shared" si="593"/>
        <v>0</v>
      </c>
      <c r="QQW221" s="383">
        <f t="shared" si="593"/>
        <v>0</v>
      </c>
      <c r="QQX221" s="383">
        <f t="shared" si="593"/>
        <v>0</v>
      </c>
      <c r="QQY221" s="383">
        <f t="shared" si="593"/>
        <v>0</v>
      </c>
      <c r="QQZ221" s="383">
        <f t="shared" si="593"/>
        <v>0</v>
      </c>
      <c r="QRA221" s="383">
        <f t="shared" si="593"/>
        <v>0</v>
      </c>
      <c r="QRB221" s="383">
        <f t="shared" si="593"/>
        <v>0</v>
      </c>
      <c r="QRC221" s="383">
        <f t="shared" si="593"/>
        <v>0</v>
      </c>
      <c r="QRD221" s="383">
        <f t="shared" si="593"/>
        <v>0</v>
      </c>
      <c r="QRE221" s="383">
        <f t="shared" si="593"/>
        <v>0</v>
      </c>
      <c r="QRF221" s="383">
        <f t="shared" si="593"/>
        <v>0</v>
      </c>
      <c r="QRG221" s="383">
        <f t="shared" si="593"/>
        <v>0</v>
      </c>
      <c r="QRH221" s="383">
        <f t="shared" si="593"/>
        <v>0</v>
      </c>
      <c r="QRI221" s="383">
        <f t="shared" si="593"/>
        <v>0</v>
      </c>
      <c r="QRJ221" s="383">
        <f t="shared" si="593"/>
        <v>0</v>
      </c>
      <c r="QRK221" s="383">
        <f t="shared" ref="QRK221:QTV221" si="594">QRK48+QRK91+QRK135+QRK178</f>
        <v>0</v>
      </c>
      <c r="QRL221" s="383">
        <f t="shared" si="594"/>
        <v>0</v>
      </c>
      <c r="QRM221" s="383">
        <f t="shared" si="594"/>
        <v>0</v>
      </c>
      <c r="QRN221" s="383">
        <f t="shared" si="594"/>
        <v>0</v>
      </c>
      <c r="QRO221" s="383">
        <f t="shared" si="594"/>
        <v>0</v>
      </c>
      <c r="QRP221" s="383">
        <f t="shared" si="594"/>
        <v>0</v>
      </c>
      <c r="QRQ221" s="383">
        <f t="shared" si="594"/>
        <v>0</v>
      </c>
      <c r="QRR221" s="383">
        <f t="shared" si="594"/>
        <v>0</v>
      </c>
      <c r="QRS221" s="383">
        <f t="shared" si="594"/>
        <v>0</v>
      </c>
      <c r="QRT221" s="383">
        <f t="shared" si="594"/>
        <v>0</v>
      </c>
      <c r="QRU221" s="383">
        <f t="shared" si="594"/>
        <v>0</v>
      </c>
      <c r="QRV221" s="383">
        <f t="shared" si="594"/>
        <v>0</v>
      </c>
      <c r="QRW221" s="383">
        <f t="shared" si="594"/>
        <v>0</v>
      </c>
      <c r="QRX221" s="383">
        <f t="shared" si="594"/>
        <v>0</v>
      </c>
      <c r="QRY221" s="383">
        <f t="shared" si="594"/>
        <v>0</v>
      </c>
      <c r="QRZ221" s="383">
        <f t="shared" si="594"/>
        <v>0</v>
      </c>
      <c r="QSA221" s="383">
        <f t="shared" si="594"/>
        <v>0</v>
      </c>
      <c r="QSB221" s="383">
        <f t="shared" si="594"/>
        <v>0</v>
      </c>
      <c r="QSC221" s="383">
        <f t="shared" si="594"/>
        <v>0</v>
      </c>
      <c r="QSD221" s="383">
        <f t="shared" si="594"/>
        <v>0</v>
      </c>
      <c r="QSE221" s="383">
        <f t="shared" si="594"/>
        <v>0</v>
      </c>
      <c r="QSF221" s="383">
        <f t="shared" si="594"/>
        <v>0</v>
      </c>
      <c r="QSG221" s="383">
        <f t="shared" si="594"/>
        <v>0</v>
      </c>
      <c r="QSH221" s="383">
        <f t="shared" si="594"/>
        <v>0</v>
      </c>
      <c r="QSI221" s="383">
        <f t="shared" si="594"/>
        <v>0</v>
      </c>
      <c r="QSJ221" s="383">
        <f t="shared" si="594"/>
        <v>0</v>
      </c>
      <c r="QSK221" s="383">
        <f t="shared" si="594"/>
        <v>0</v>
      </c>
      <c r="QSL221" s="383">
        <f t="shared" si="594"/>
        <v>0</v>
      </c>
      <c r="QSM221" s="383">
        <f t="shared" si="594"/>
        <v>0</v>
      </c>
      <c r="QSN221" s="383">
        <f t="shared" si="594"/>
        <v>0</v>
      </c>
      <c r="QSO221" s="383">
        <f t="shared" si="594"/>
        <v>0</v>
      </c>
      <c r="QSP221" s="383">
        <f t="shared" si="594"/>
        <v>0</v>
      </c>
      <c r="QSQ221" s="383">
        <f t="shared" si="594"/>
        <v>0</v>
      </c>
      <c r="QSR221" s="383">
        <f t="shared" si="594"/>
        <v>0</v>
      </c>
      <c r="QSS221" s="383">
        <f t="shared" si="594"/>
        <v>0</v>
      </c>
      <c r="QST221" s="383">
        <f t="shared" si="594"/>
        <v>0</v>
      </c>
      <c r="QSU221" s="383">
        <f t="shared" si="594"/>
        <v>0</v>
      </c>
      <c r="QSV221" s="383">
        <f t="shared" si="594"/>
        <v>0</v>
      </c>
      <c r="QSW221" s="383">
        <f t="shared" si="594"/>
        <v>0</v>
      </c>
      <c r="QSX221" s="383">
        <f t="shared" si="594"/>
        <v>0</v>
      </c>
      <c r="QSY221" s="383">
        <f t="shared" si="594"/>
        <v>0</v>
      </c>
      <c r="QSZ221" s="383">
        <f t="shared" si="594"/>
        <v>0</v>
      </c>
      <c r="QTA221" s="383">
        <f t="shared" si="594"/>
        <v>0</v>
      </c>
      <c r="QTB221" s="383">
        <f t="shared" si="594"/>
        <v>0</v>
      </c>
      <c r="QTC221" s="383">
        <f t="shared" si="594"/>
        <v>0</v>
      </c>
      <c r="QTD221" s="383">
        <f t="shared" si="594"/>
        <v>0</v>
      </c>
      <c r="QTE221" s="383">
        <f t="shared" si="594"/>
        <v>0</v>
      </c>
      <c r="QTF221" s="383">
        <f t="shared" si="594"/>
        <v>0</v>
      </c>
      <c r="QTG221" s="383">
        <f t="shared" si="594"/>
        <v>0</v>
      </c>
      <c r="QTH221" s="383">
        <f t="shared" si="594"/>
        <v>0</v>
      </c>
      <c r="QTI221" s="383">
        <f t="shared" si="594"/>
        <v>0</v>
      </c>
      <c r="QTJ221" s="383">
        <f t="shared" si="594"/>
        <v>0</v>
      </c>
      <c r="QTK221" s="383">
        <f t="shared" si="594"/>
        <v>0</v>
      </c>
      <c r="QTL221" s="383">
        <f t="shared" si="594"/>
        <v>0</v>
      </c>
      <c r="QTM221" s="383">
        <f t="shared" si="594"/>
        <v>0</v>
      </c>
      <c r="QTN221" s="383">
        <f t="shared" si="594"/>
        <v>0</v>
      </c>
      <c r="QTO221" s="383">
        <f t="shared" si="594"/>
        <v>0</v>
      </c>
      <c r="QTP221" s="383">
        <f t="shared" si="594"/>
        <v>0</v>
      </c>
      <c r="QTQ221" s="383">
        <f t="shared" si="594"/>
        <v>0</v>
      </c>
      <c r="QTR221" s="383">
        <f t="shared" si="594"/>
        <v>0</v>
      </c>
      <c r="QTS221" s="383">
        <f t="shared" si="594"/>
        <v>0</v>
      </c>
      <c r="QTT221" s="383">
        <f t="shared" si="594"/>
        <v>0</v>
      </c>
      <c r="QTU221" s="383">
        <f t="shared" si="594"/>
        <v>0</v>
      </c>
      <c r="QTV221" s="383">
        <f t="shared" si="594"/>
        <v>0</v>
      </c>
      <c r="QTW221" s="383">
        <f t="shared" ref="QTW221:QWH221" si="595">QTW48+QTW91+QTW135+QTW178</f>
        <v>0</v>
      </c>
      <c r="QTX221" s="383">
        <f t="shared" si="595"/>
        <v>0</v>
      </c>
      <c r="QTY221" s="383">
        <f t="shared" si="595"/>
        <v>0</v>
      </c>
      <c r="QTZ221" s="383">
        <f t="shared" si="595"/>
        <v>0</v>
      </c>
      <c r="QUA221" s="383">
        <f t="shared" si="595"/>
        <v>0</v>
      </c>
      <c r="QUB221" s="383">
        <f t="shared" si="595"/>
        <v>0</v>
      </c>
      <c r="QUC221" s="383">
        <f t="shared" si="595"/>
        <v>0</v>
      </c>
      <c r="QUD221" s="383">
        <f t="shared" si="595"/>
        <v>0</v>
      </c>
      <c r="QUE221" s="383">
        <f t="shared" si="595"/>
        <v>0</v>
      </c>
      <c r="QUF221" s="383">
        <f t="shared" si="595"/>
        <v>0</v>
      </c>
      <c r="QUG221" s="383">
        <f t="shared" si="595"/>
        <v>0</v>
      </c>
      <c r="QUH221" s="383">
        <f t="shared" si="595"/>
        <v>0</v>
      </c>
      <c r="QUI221" s="383">
        <f t="shared" si="595"/>
        <v>0</v>
      </c>
      <c r="QUJ221" s="383">
        <f t="shared" si="595"/>
        <v>0</v>
      </c>
      <c r="QUK221" s="383">
        <f t="shared" si="595"/>
        <v>0</v>
      </c>
      <c r="QUL221" s="383">
        <f t="shared" si="595"/>
        <v>0</v>
      </c>
      <c r="QUM221" s="383">
        <f t="shared" si="595"/>
        <v>0</v>
      </c>
      <c r="QUN221" s="383">
        <f t="shared" si="595"/>
        <v>0</v>
      </c>
      <c r="QUO221" s="383">
        <f t="shared" si="595"/>
        <v>0</v>
      </c>
      <c r="QUP221" s="383">
        <f t="shared" si="595"/>
        <v>0</v>
      </c>
      <c r="QUQ221" s="383">
        <f t="shared" si="595"/>
        <v>0</v>
      </c>
      <c r="QUR221" s="383">
        <f t="shared" si="595"/>
        <v>0</v>
      </c>
      <c r="QUS221" s="383">
        <f t="shared" si="595"/>
        <v>0</v>
      </c>
      <c r="QUT221" s="383">
        <f t="shared" si="595"/>
        <v>0</v>
      </c>
      <c r="QUU221" s="383">
        <f t="shared" si="595"/>
        <v>0</v>
      </c>
      <c r="QUV221" s="383">
        <f t="shared" si="595"/>
        <v>0</v>
      </c>
      <c r="QUW221" s="383">
        <f t="shared" si="595"/>
        <v>0</v>
      </c>
      <c r="QUX221" s="383">
        <f t="shared" si="595"/>
        <v>0</v>
      </c>
      <c r="QUY221" s="383">
        <f t="shared" si="595"/>
        <v>0</v>
      </c>
      <c r="QUZ221" s="383">
        <f t="shared" si="595"/>
        <v>0</v>
      </c>
      <c r="QVA221" s="383">
        <f t="shared" si="595"/>
        <v>0</v>
      </c>
      <c r="QVB221" s="383">
        <f t="shared" si="595"/>
        <v>0</v>
      </c>
      <c r="QVC221" s="383">
        <f t="shared" si="595"/>
        <v>0</v>
      </c>
      <c r="QVD221" s="383">
        <f t="shared" si="595"/>
        <v>0</v>
      </c>
      <c r="QVE221" s="383">
        <f t="shared" si="595"/>
        <v>0</v>
      </c>
      <c r="QVF221" s="383">
        <f t="shared" si="595"/>
        <v>0</v>
      </c>
      <c r="QVG221" s="383">
        <f t="shared" si="595"/>
        <v>0</v>
      </c>
      <c r="QVH221" s="383">
        <f t="shared" si="595"/>
        <v>0</v>
      </c>
      <c r="QVI221" s="383">
        <f t="shared" si="595"/>
        <v>0</v>
      </c>
      <c r="QVJ221" s="383">
        <f t="shared" si="595"/>
        <v>0</v>
      </c>
      <c r="QVK221" s="383">
        <f t="shared" si="595"/>
        <v>0</v>
      </c>
      <c r="QVL221" s="383">
        <f t="shared" si="595"/>
        <v>0</v>
      </c>
      <c r="QVM221" s="383">
        <f t="shared" si="595"/>
        <v>0</v>
      </c>
      <c r="QVN221" s="383">
        <f t="shared" si="595"/>
        <v>0</v>
      </c>
      <c r="QVO221" s="383">
        <f t="shared" si="595"/>
        <v>0</v>
      </c>
      <c r="QVP221" s="383">
        <f t="shared" si="595"/>
        <v>0</v>
      </c>
      <c r="QVQ221" s="383">
        <f t="shared" si="595"/>
        <v>0</v>
      </c>
      <c r="QVR221" s="383">
        <f t="shared" si="595"/>
        <v>0</v>
      </c>
      <c r="QVS221" s="383">
        <f t="shared" si="595"/>
        <v>0</v>
      </c>
      <c r="QVT221" s="383">
        <f t="shared" si="595"/>
        <v>0</v>
      </c>
      <c r="QVU221" s="383">
        <f t="shared" si="595"/>
        <v>0</v>
      </c>
      <c r="QVV221" s="383">
        <f t="shared" si="595"/>
        <v>0</v>
      </c>
      <c r="QVW221" s="383">
        <f t="shared" si="595"/>
        <v>0</v>
      </c>
      <c r="QVX221" s="383">
        <f t="shared" si="595"/>
        <v>0</v>
      </c>
      <c r="QVY221" s="383">
        <f t="shared" si="595"/>
        <v>0</v>
      </c>
      <c r="QVZ221" s="383">
        <f t="shared" si="595"/>
        <v>0</v>
      </c>
      <c r="QWA221" s="383">
        <f t="shared" si="595"/>
        <v>0</v>
      </c>
      <c r="QWB221" s="383">
        <f t="shared" si="595"/>
        <v>0</v>
      </c>
      <c r="QWC221" s="383">
        <f t="shared" si="595"/>
        <v>0</v>
      </c>
      <c r="QWD221" s="383">
        <f t="shared" si="595"/>
        <v>0</v>
      </c>
      <c r="QWE221" s="383">
        <f t="shared" si="595"/>
        <v>0</v>
      </c>
      <c r="QWF221" s="383">
        <f t="shared" si="595"/>
        <v>0</v>
      </c>
      <c r="QWG221" s="383">
        <f t="shared" si="595"/>
        <v>0</v>
      </c>
      <c r="QWH221" s="383">
        <f t="shared" si="595"/>
        <v>0</v>
      </c>
      <c r="QWI221" s="383">
        <f t="shared" ref="QWI221:QYT221" si="596">QWI48+QWI91+QWI135+QWI178</f>
        <v>0</v>
      </c>
      <c r="QWJ221" s="383">
        <f t="shared" si="596"/>
        <v>0</v>
      </c>
      <c r="QWK221" s="383">
        <f t="shared" si="596"/>
        <v>0</v>
      </c>
      <c r="QWL221" s="383">
        <f t="shared" si="596"/>
        <v>0</v>
      </c>
      <c r="QWM221" s="383">
        <f t="shared" si="596"/>
        <v>0</v>
      </c>
      <c r="QWN221" s="383">
        <f t="shared" si="596"/>
        <v>0</v>
      </c>
      <c r="QWO221" s="383">
        <f t="shared" si="596"/>
        <v>0</v>
      </c>
      <c r="QWP221" s="383">
        <f t="shared" si="596"/>
        <v>0</v>
      </c>
      <c r="QWQ221" s="383">
        <f t="shared" si="596"/>
        <v>0</v>
      </c>
      <c r="QWR221" s="383">
        <f t="shared" si="596"/>
        <v>0</v>
      </c>
      <c r="QWS221" s="383">
        <f t="shared" si="596"/>
        <v>0</v>
      </c>
      <c r="QWT221" s="383">
        <f t="shared" si="596"/>
        <v>0</v>
      </c>
      <c r="QWU221" s="383">
        <f t="shared" si="596"/>
        <v>0</v>
      </c>
      <c r="QWV221" s="383">
        <f t="shared" si="596"/>
        <v>0</v>
      </c>
      <c r="QWW221" s="383">
        <f t="shared" si="596"/>
        <v>0</v>
      </c>
      <c r="QWX221" s="383">
        <f t="shared" si="596"/>
        <v>0</v>
      </c>
      <c r="QWY221" s="383">
        <f t="shared" si="596"/>
        <v>0</v>
      </c>
      <c r="QWZ221" s="383">
        <f t="shared" si="596"/>
        <v>0</v>
      </c>
      <c r="QXA221" s="383">
        <f t="shared" si="596"/>
        <v>0</v>
      </c>
      <c r="QXB221" s="383">
        <f t="shared" si="596"/>
        <v>0</v>
      </c>
      <c r="QXC221" s="383">
        <f t="shared" si="596"/>
        <v>0</v>
      </c>
      <c r="QXD221" s="383">
        <f t="shared" si="596"/>
        <v>0</v>
      </c>
      <c r="QXE221" s="383">
        <f t="shared" si="596"/>
        <v>0</v>
      </c>
      <c r="QXF221" s="383">
        <f t="shared" si="596"/>
        <v>0</v>
      </c>
      <c r="QXG221" s="383">
        <f t="shared" si="596"/>
        <v>0</v>
      </c>
      <c r="QXH221" s="383">
        <f t="shared" si="596"/>
        <v>0</v>
      </c>
      <c r="QXI221" s="383">
        <f t="shared" si="596"/>
        <v>0</v>
      </c>
      <c r="QXJ221" s="383">
        <f t="shared" si="596"/>
        <v>0</v>
      </c>
      <c r="QXK221" s="383">
        <f t="shared" si="596"/>
        <v>0</v>
      </c>
      <c r="QXL221" s="383">
        <f t="shared" si="596"/>
        <v>0</v>
      </c>
      <c r="QXM221" s="383">
        <f t="shared" si="596"/>
        <v>0</v>
      </c>
      <c r="QXN221" s="383">
        <f t="shared" si="596"/>
        <v>0</v>
      </c>
      <c r="QXO221" s="383">
        <f t="shared" si="596"/>
        <v>0</v>
      </c>
      <c r="QXP221" s="383">
        <f t="shared" si="596"/>
        <v>0</v>
      </c>
      <c r="QXQ221" s="383">
        <f t="shared" si="596"/>
        <v>0</v>
      </c>
      <c r="QXR221" s="383">
        <f t="shared" si="596"/>
        <v>0</v>
      </c>
      <c r="QXS221" s="383">
        <f t="shared" si="596"/>
        <v>0</v>
      </c>
      <c r="QXT221" s="383">
        <f t="shared" si="596"/>
        <v>0</v>
      </c>
      <c r="QXU221" s="383">
        <f t="shared" si="596"/>
        <v>0</v>
      </c>
      <c r="QXV221" s="383">
        <f t="shared" si="596"/>
        <v>0</v>
      </c>
      <c r="QXW221" s="383">
        <f t="shared" si="596"/>
        <v>0</v>
      </c>
      <c r="QXX221" s="383">
        <f t="shared" si="596"/>
        <v>0</v>
      </c>
      <c r="QXY221" s="383">
        <f t="shared" si="596"/>
        <v>0</v>
      </c>
      <c r="QXZ221" s="383">
        <f t="shared" si="596"/>
        <v>0</v>
      </c>
      <c r="QYA221" s="383">
        <f t="shared" si="596"/>
        <v>0</v>
      </c>
      <c r="QYB221" s="383">
        <f t="shared" si="596"/>
        <v>0</v>
      </c>
      <c r="QYC221" s="383">
        <f t="shared" si="596"/>
        <v>0</v>
      </c>
      <c r="QYD221" s="383">
        <f t="shared" si="596"/>
        <v>0</v>
      </c>
      <c r="QYE221" s="383">
        <f t="shared" si="596"/>
        <v>0</v>
      </c>
      <c r="QYF221" s="383">
        <f t="shared" si="596"/>
        <v>0</v>
      </c>
      <c r="QYG221" s="383">
        <f t="shared" si="596"/>
        <v>0</v>
      </c>
      <c r="QYH221" s="383">
        <f t="shared" si="596"/>
        <v>0</v>
      </c>
      <c r="QYI221" s="383">
        <f t="shared" si="596"/>
        <v>0</v>
      </c>
      <c r="QYJ221" s="383">
        <f t="shared" si="596"/>
        <v>0</v>
      </c>
      <c r="QYK221" s="383">
        <f t="shared" si="596"/>
        <v>0</v>
      </c>
      <c r="QYL221" s="383">
        <f t="shared" si="596"/>
        <v>0</v>
      </c>
      <c r="QYM221" s="383">
        <f t="shared" si="596"/>
        <v>0</v>
      </c>
      <c r="QYN221" s="383">
        <f t="shared" si="596"/>
        <v>0</v>
      </c>
      <c r="QYO221" s="383">
        <f t="shared" si="596"/>
        <v>0</v>
      </c>
      <c r="QYP221" s="383">
        <f t="shared" si="596"/>
        <v>0</v>
      </c>
      <c r="QYQ221" s="383">
        <f t="shared" si="596"/>
        <v>0</v>
      </c>
      <c r="QYR221" s="383">
        <f t="shared" si="596"/>
        <v>0</v>
      </c>
      <c r="QYS221" s="383">
        <f t="shared" si="596"/>
        <v>0</v>
      </c>
      <c r="QYT221" s="383">
        <f t="shared" si="596"/>
        <v>0</v>
      </c>
      <c r="QYU221" s="383">
        <f t="shared" ref="QYU221:RBF221" si="597">QYU48+QYU91+QYU135+QYU178</f>
        <v>0</v>
      </c>
      <c r="QYV221" s="383">
        <f t="shared" si="597"/>
        <v>0</v>
      </c>
      <c r="QYW221" s="383">
        <f t="shared" si="597"/>
        <v>0</v>
      </c>
      <c r="QYX221" s="383">
        <f t="shared" si="597"/>
        <v>0</v>
      </c>
      <c r="QYY221" s="383">
        <f t="shared" si="597"/>
        <v>0</v>
      </c>
      <c r="QYZ221" s="383">
        <f t="shared" si="597"/>
        <v>0</v>
      </c>
      <c r="QZA221" s="383">
        <f t="shared" si="597"/>
        <v>0</v>
      </c>
      <c r="QZB221" s="383">
        <f t="shared" si="597"/>
        <v>0</v>
      </c>
      <c r="QZC221" s="383">
        <f t="shared" si="597"/>
        <v>0</v>
      </c>
      <c r="QZD221" s="383">
        <f t="shared" si="597"/>
        <v>0</v>
      </c>
      <c r="QZE221" s="383">
        <f t="shared" si="597"/>
        <v>0</v>
      </c>
      <c r="QZF221" s="383">
        <f t="shared" si="597"/>
        <v>0</v>
      </c>
      <c r="QZG221" s="383">
        <f t="shared" si="597"/>
        <v>0</v>
      </c>
      <c r="QZH221" s="383">
        <f t="shared" si="597"/>
        <v>0</v>
      </c>
      <c r="QZI221" s="383">
        <f t="shared" si="597"/>
        <v>0</v>
      </c>
      <c r="QZJ221" s="383">
        <f t="shared" si="597"/>
        <v>0</v>
      </c>
      <c r="QZK221" s="383">
        <f t="shared" si="597"/>
        <v>0</v>
      </c>
      <c r="QZL221" s="383">
        <f t="shared" si="597"/>
        <v>0</v>
      </c>
      <c r="QZM221" s="383">
        <f t="shared" si="597"/>
        <v>0</v>
      </c>
      <c r="QZN221" s="383">
        <f t="shared" si="597"/>
        <v>0</v>
      </c>
      <c r="QZO221" s="383">
        <f t="shared" si="597"/>
        <v>0</v>
      </c>
      <c r="QZP221" s="383">
        <f t="shared" si="597"/>
        <v>0</v>
      </c>
      <c r="QZQ221" s="383">
        <f t="shared" si="597"/>
        <v>0</v>
      </c>
      <c r="QZR221" s="383">
        <f t="shared" si="597"/>
        <v>0</v>
      </c>
      <c r="QZS221" s="383">
        <f t="shared" si="597"/>
        <v>0</v>
      </c>
      <c r="QZT221" s="383">
        <f t="shared" si="597"/>
        <v>0</v>
      </c>
      <c r="QZU221" s="383">
        <f t="shared" si="597"/>
        <v>0</v>
      </c>
      <c r="QZV221" s="383">
        <f t="shared" si="597"/>
        <v>0</v>
      </c>
      <c r="QZW221" s="383">
        <f t="shared" si="597"/>
        <v>0</v>
      </c>
      <c r="QZX221" s="383">
        <f t="shared" si="597"/>
        <v>0</v>
      </c>
      <c r="QZY221" s="383">
        <f t="shared" si="597"/>
        <v>0</v>
      </c>
      <c r="QZZ221" s="383">
        <f t="shared" si="597"/>
        <v>0</v>
      </c>
      <c r="RAA221" s="383">
        <f t="shared" si="597"/>
        <v>0</v>
      </c>
      <c r="RAB221" s="383">
        <f t="shared" si="597"/>
        <v>0</v>
      </c>
      <c r="RAC221" s="383">
        <f t="shared" si="597"/>
        <v>0</v>
      </c>
      <c r="RAD221" s="383">
        <f t="shared" si="597"/>
        <v>0</v>
      </c>
      <c r="RAE221" s="383">
        <f t="shared" si="597"/>
        <v>0</v>
      </c>
      <c r="RAF221" s="383">
        <f t="shared" si="597"/>
        <v>0</v>
      </c>
      <c r="RAG221" s="383">
        <f t="shared" si="597"/>
        <v>0</v>
      </c>
      <c r="RAH221" s="383">
        <f t="shared" si="597"/>
        <v>0</v>
      </c>
      <c r="RAI221" s="383">
        <f t="shared" si="597"/>
        <v>0</v>
      </c>
      <c r="RAJ221" s="383">
        <f t="shared" si="597"/>
        <v>0</v>
      </c>
      <c r="RAK221" s="383">
        <f t="shared" si="597"/>
        <v>0</v>
      </c>
      <c r="RAL221" s="383">
        <f t="shared" si="597"/>
        <v>0</v>
      </c>
      <c r="RAM221" s="383">
        <f t="shared" si="597"/>
        <v>0</v>
      </c>
      <c r="RAN221" s="383">
        <f t="shared" si="597"/>
        <v>0</v>
      </c>
      <c r="RAO221" s="383">
        <f t="shared" si="597"/>
        <v>0</v>
      </c>
      <c r="RAP221" s="383">
        <f t="shared" si="597"/>
        <v>0</v>
      </c>
      <c r="RAQ221" s="383">
        <f t="shared" si="597"/>
        <v>0</v>
      </c>
      <c r="RAR221" s="383">
        <f t="shared" si="597"/>
        <v>0</v>
      </c>
      <c r="RAS221" s="383">
        <f t="shared" si="597"/>
        <v>0</v>
      </c>
      <c r="RAT221" s="383">
        <f t="shared" si="597"/>
        <v>0</v>
      </c>
      <c r="RAU221" s="383">
        <f t="shared" si="597"/>
        <v>0</v>
      </c>
      <c r="RAV221" s="383">
        <f t="shared" si="597"/>
        <v>0</v>
      </c>
      <c r="RAW221" s="383">
        <f t="shared" si="597"/>
        <v>0</v>
      </c>
      <c r="RAX221" s="383">
        <f t="shared" si="597"/>
        <v>0</v>
      </c>
      <c r="RAY221" s="383">
        <f t="shared" si="597"/>
        <v>0</v>
      </c>
      <c r="RAZ221" s="383">
        <f t="shared" si="597"/>
        <v>0</v>
      </c>
      <c r="RBA221" s="383">
        <f t="shared" si="597"/>
        <v>0</v>
      </c>
      <c r="RBB221" s="383">
        <f t="shared" si="597"/>
        <v>0</v>
      </c>
      <c r="RBC221" s="383">
        <f t="shared" si="597"/>
        <v>0</v>
      </c>
      <c r="RBD221" s="383">
        <f t="shared" si="597"/>
        <v>0</v>
      </c>
      <c r="RBE221" s="383">
        <f t="shared" si="597"/>
        <v>0</v>
      </c>
      <c r="RBF221" s="383">
        <f t="shared" si="597"/>
        <v>0</v>
      </c>
      <c r="RBG221" s="383">
        <f t="shared" ref="RBG221:RDR221" si="598">RBG48+RBG91+RBG135+RBG178</f>
        <v>0</v>
      </c>
      <c r="RBH221" s="383">
        <f t="shared" si="598"/>
        <v>0</v>
      </c>
      <c r="RBI221" s="383">
        <f t="shared" si="598"/>
        <v>0</v>
      </c>
      <c r="RBJ221" s="383">
        <f t="shared" si="598"/>
        <v>0</v>
      </c>
      <c r="RBK221" s="383">
        <f t="shared" si="598"/>
        <v>0</v>
      </c>
      <c r="RBL221" s="383">
        <f t="shared" si="598"/>
        <v>0</v>
      </c>
      <c r="RBM221" s="383">
        <f t="shared" si="598"/>
        <v>0</v>
      </c>
      <c r="RBN221" s="383">
        <f t="shared" si="598"/>
        <v>0</v>
      </c>
      <c r="RBO221" s="383">
        <f t="shared" si="598"/>
        <v>0</v>
      </c>
      <c r="RBP221" s="383">
        <f t="shared" si="598"/>
        <v>0</v>
      </c>
      <c r="RBQ221" s="383">
        <f t="shared" si="598"/>
        <v>0</v>
      </c>
      <c r="RBR221" s="383">
        <f t="shared" si="598"/>
        <v>0</v>
      </c>
      <c r="RBS221" s="383">
        <f t="shared" si="598"/>
        <v>0</v>
      </c>
      <c r="RBT221" s="383">
        <f t="shared" si="598"/>
        <v>0</v>
      </c>
      <c r="RBU221" s="383">
        <f t="shared" si="598"/>
        <v>0</v>
      </c>
      <c r="RBV221" s="383">
        <f t="shared" si="598"/>
        <v>0</v>
      </c>
      <c r="RBW221" s="383">
        <f t="shared" si="598"/>
        <v>0</v>
      </c>
      <c r="RBX221" s="383">
        <f t="shared" si="598"/>
        <v>0</v>
      </c>
      <c r="RBY221" s="383">
        <f t="shared" si="598"/>
        <v>0</v>
      </c>
      <c r="RBZ221" s="383">
        <f t="shared" si="598"/>
        <v>0</v>
      </c>
      <c r="RCA221" s="383">
        <f t="shared" si="598"/>
        <v>0</v>
      </c>
      <c r="RCB221" s="383">
        <f t="shared" si="598"/>
        <v>0</v>
      </c>
      <c r="RCC221" s="383">
        <f t="shared" si="598"/>
        <v>0</v>
      </c>
      <c r="RCD221" s="383">
        <f t="shared" si="598"/>
        <v>0</v>
      </c>
      <c r="RCE221" s="383">
        <f t="shared" si="598"/>
        <v>0</v>
      </c>
      <c r="RCF221" s="383">
        <f t="shared" si="598"/>
        <v>0</v>
      </c>
      <c r="RCG221" s="383">
        <f t="shared" si="598"/>
        <v>0</v>
      </c>
      <c r="RCH221" s="383">
        <f t="shared" si="598"/>
        <v>0</v>
      </c>
      <c r="RCI221" s="383">
        <f t="shared" si="598"/>
        <v>0</v>
      </c>
      <c r="RCJ221" s="383">
        <f t="shared" si="598"/>
        <v>0</v>
      </c>
      <c r="RCK221" s="383">
        <f t="shared" si="598"/>
        <v>0</v>
      </c>
      <c r="RCL221" s="383">
        <f t="shared" si="598"/>
        <v>0</v>
      </c>
      <c r="RCM221" s="383">
        <f t="shared" si="598"/>
        <v>0</v>
      </c>
      <c r="RCN221" s="383">
        <f t="shared" si="598"/>
        <v>0</v>
      </c>
      <c r="RCO221" s="383">
        <f t="shared" si="598"/>
        <v>0</v>
      </c>
      <c r="RCP221" s="383">
        <f t="shared" si="598"/>
        <v>0</v>
      </c>
      <c r="RCQ221" s="383">
        <f t="shared" si="598"/>
        <v>0</v>
      </c>
      <c r="RCR221" s="383">
        <f t="shared" si="598"/>
        <v>0</v>
      </c>
      <c r="RCS221" s="383">
        <f t="shared" si="598"/>
        <v>0</v>
      </c>
      <c r="RCT221" s="383">
        <f t="shared" si="598"/>
        <v>0</v>
      </c>
      <c r="RCU221" s="383">
        <f t="shared" si="598"/>
        <v>0</v>
      </c>
      <c r="RCV221" s="383">
        <f t="shared" si="598"/>
        <v>0</v>
      </c>
      <c r="RCW221" s="383">
        <f t="shared" si="598"/>
        <v>0</v>
      </c>
      <c r="RCX221" s="383">
        <f t="shared" si="598"/>
        <v>0</v>
      </c>
      <c r="RCY221" s="383">
        <f t="shared" si="598"/>
        <v>0</v>
      </c>
      <c r="RCZ221" s="383">
        <f t="shared" si="598"/>
        <v>0</v>
      </c>
      <c r="RDA221" s="383">
        <f t="shared" si="598"/>
        <v>0</v>
      </c>
      <c r="RDB221" s="383">
        <f t="shared" si="598"/>
        <v>0</v>
      </c>
      <c r="RDC221" s="383">
        <f t="shared" si="598"/>
        <v>0</v>
      </c>
      <c r="RDD221" s="383">
        <f t="shared" si="598"/>
        <v>0</v>
      </c>
      <c r="RDE221" s="383">
        <f t="shared" si="598"/>
        <v>0</v>
      </c>
      <c r="RDF221" s="383">
        <f t="shared" si="598"/>
        <v>0</v>
      </c>
      <c r="RDG221" s="383">
        <f t="shared" si="598"/>
        <v>0</v>
      </c>
      <c r="RDH221" s="383">
        <f t="shared" si="598"/>
        <v>0</v>
      </c>
      <c r="RDI221" s="383">
        <f t="shared" si="598"/>
        <v>0</v>
      </c>
      <c r="RDJ221" s="383">
        <f t="shared" si="598"/>
        <v>0</v>
      </c>
      <c r="RDK221" s="383">
        <f t="shared" si="598"/>
        <v>0</v>
      </c>
      <c r="RDL221" s="383">
        <f t="shared" si="598"/>
        <v>0</v>
      </c>
      <c r="RDM221" s="383">
        <f t="shared" si="598"/>
        <v>0</v>
      </c>
      <c r="RDN221" s="383">
        <f t="shared" si="598"/>
        <v>0</v>
      </c>
      <c r="RDO221" s="383">
        <f t="shared" si="598"/>
        <v>0</v>
      </c>
      <c r="RDP221" s="383">
        <f t="shared" si="598"/>
        <v>0</v>
      </c>
      <c r="RDQ221" s="383">
        <f t="shared" si="598"/>
        <v>0</v>
      </c>
      <c r="RDR221" s="383">
        <f t="shared" si="598"/>
        <v>0</v>
      </c>
      <c r="RDS221" s="383">
        <f t="shared" ref="RDS221:RGD221" si="599">RDS48+RDS91+RDS135+RDS178</f>
        <v>0</v>
      </c>
      <c r="RDT221" s="383">
        <f t="shared" si="599"/>
        <v>0</v>
      </c>
      <c r="RDU221" s="383">
        <f t="shared" si="599"/>
        <v>0</v>
      </c>
      <c r="RDV221" s="383">
        <f t="shared" si="599"/>
        <v>0</v>
      </c>
      <c r="RDW221" s="383">
        <f t="shared" si="599"/>
        <v>0</v>
      </c>
      <c r="RDX221" s="383">
        <f t="shared" si="599"/>
        <v>0</v>
      </c>
      <c r="RDY221" s="383">
        <f t="shared" si="599"/>
        <v>0</v>
      </c>
      <c r="RDZ221" s="383">
        <f t="shared" si="599"/>
        <v>0</v>
      </c>
      <c r="REA221" s="383">
        <f t="shared" si="599"/>
        <v>0</v>
      </c>
      <c r="REB221" s="383">
        <f t="shared" si="599"/>
        <v>0</v>
      </c>
      <c r="REC221" s="383">
        <f t="shared" si="599"/>
        <v>0</v>
      </c>
      <c r="RED221" s="383">
        <f t="shared" si="599"/>
        <v>0</v>
      </c>
      <c r="REE221" s="383">
        <f t="shared" si="599"/>
        <v>0</v>
      </c>
      <c r="REF221" s="383">
        <f t="shared" si="599"/>
        <v>0</v>
      </c>
      <c r="REG221" s="383">
        <f t="shared" si="599"/>
        <v>0</v>
      </c>
      <c r="REH221" s="383">
        <f t="shared" si="599"/>
        <v>0</v>
      </c>
      <c r="REI221" s="383">
        <f t="shared" si="599"/>
        <v>0</v>
      </c>
      <c r="REJ221" s="383">
        <f t="shared" si="599"/>
        <v>0</v>
      </c>
      <c r="REK221" s="383">
        <f t="shared" si="599"/>
        <v>0</v>
      </c>
      <c r="REL221" s="383">
        <f t="shared" si="599"/>
        <v>0</v>
      </c>
      <c r="REM221" s="383">
        <f t="shared" si="599"/>
        <v>0</v>
      </c>
      <c r="REN221" s="383">
        <f t="shared" si="599"/>
        <v>0</v>
      </c>
      <c r="REO221" s="383">
        <f t="shared" si="599"/>
        <v>0</v>
      </c>
      <c r="REP221" s="383">
        <f t="shared" si="599"/>
        <v>0</v>
      </c>
      <c r="REQ221" s="383">
        <f t="shared" si="599"/>
        <v>0</v>
      </c>
      <c r="RER221" s="383">
        <f t="shared" si="599"/>
        <v>0</v>
      </c>
      <c r="RES221" s="383">
        <f t="shared" si="599"/>
        <v>0</v>
      </c>
      <c r="RET221" s="383">
        <f t="shared" si="599"/>
        <v>0</v>
      </c>
      <c r="REU221" s="383">
        <f t="shared" si="599"/>
        <v>0</v>
      </c>
      <c r="REV221" s="383">
        <f t="shared" si="599"/>
        <v>0</v>
      </c>
      <c r="REW221" s="383">
        <f t="shared" si="599"/>
        <v>0</v>
      </c>
      <c r="REX221" s="383">
        <f t="shared" si="599"/>
        <v>0</v>
      </c>
      <c r="REY221" s="383">
        <f t="shared" si="599"/>
        <v>0</v>
      </c>
      <c r="REZ221" s="383">
        <f t="shared" si="599"/>
        <v>0</v>
      </c>
      <c r="RFA221" s="383">
        <f t="shared" si="599"/>
        <v>0</v>
      </c>
      <c r="RFB221" s="383">
        <f t="shared" si="599"/>
        <v>0</v>
      </c>
      <c r="RFC221" s="383">
        <f t="shared" si="599"/>
        <v>0</v>
      </c>
      <c r="RFD221" s="383">
        <f t="shared" si="599"/>
        <v>0</v>
      </c>
      <c r="RFE221" s="383">
        <f t="shared" si="599"/>
        <v>0</v>
      </c>
      <c r="RFF221" s="383">
        <f t="shared" si="599"/>
        <v>0</v>
      </c>
      <c r="RFG221" s="383">
        <f t="shared" si="599"/>
        <v>0</v>
      </c>
      <c r="RFH221" s="383">
        <f t="shared" si="599"/>
        <v>0</v>
      </c>
      <c r="RFI221" s="383">
        <f t="shared" si="599"/>
        <v>0</v>
      </c>
      <c r="RFJ221" s="383">
        <f t="shared" si="599"/>
        <v>0</v>
      </c>
      <c r="RFK221" s="383">
        <f t="shared" si="599"/>
        <v>0</v>
      </c>
      <c r="RFL221" s="383">
        <f t="shared" si="599"/>
        <v>0</v>
      </c>
      <c r="RFM221" s="383">
        <f t="shared" si="599"/>
        <v>0</v>
      </c>
      <c r="RFN221" s="383">
        <f t="shared" si="599"/>
        <v>0</v>
      </c>
      <c r="RFO221" s="383">
        <f t="shared" si="599"/>
        <v>0</v>
      </c>
      <c r="RFP221" s="383">
        <f t="shared" si="599"/>
        <v>0</v>
      </c>
      <c r="RFQ221" s="383">
        <f t="shared" si="599"/>
        <v>0</v>
      </c>
      <c r="RFR221" s="383">
        <f t="shared" si="599"/>
        <v>0</v>
      </c>
      <c r="RFS221" s="383">
        <f t="shared" si="599"/>
        <v>0</v>
      </c>
      <c r="RFT221" s="383">
        <f t="shared" si="599"/>
        <v>0</v>
      </c>
      <c r="RFU221" s="383">
        <f t="shared" si="599"/>
        <v>0</v>
      </c>
      <c r="RFV221" s="383">
        <f t="shared" si="599"/>
        <v>0</v>
      </c>
      <c r="RFW221" s="383">
        <f t="shared" si="599"/>
        <v>0</v>
      </c>
      <c r="RFX221" s="383">
        <f t="shared" si="599"/>
        <v>0</v>
      </c>
      <c r="RFY221" s="383">
        <f t="shared" si="599"/>
        <v>0</v>
      </c>
      <c r="RFZ221" s="383">
        <f t="shared" si="599"/>
        <v>0</v>
      </c>
      <c r="RGA221" s="383">
        <f t="shared" si="599"/>
        <v>0</v>
      </c>
      <c r="RGB221" s="383">
        <f t="shared" si="599"/>
        <v>0</v>
      </c>
      <c r="RGC221" s="383">
        <f t="shared" si="599"/>
        <v>0</v>
      </c>
      <c r="RGD221" s="383">
        <f t="shared" si="599"/>
        <v>0</v>
      </c>
      <c r="RGE221" s="383">
        <f t="shared" ref="RGE221:RIP221" si="600">RGE48+RGE91+RGE135+RGE178</f>
        <v>0</v>
      </c>
      <c r="RGF221" s="383">
        <f t="shared" si="600"/>
        <v>0</v>
      </c>
      <c r="RGG221" s="383">
        <f t="shared" si="600"/>
        <v>0</v>
      </c>
      <c r="RGH221" s="383">
        <f t="shared" si="600"/>
        <v>0</v>
      </c>
      <c r="RGI221" s="383">
        <f t="shared" si="600"/>
        <v>0</v>
      </c>
      <c r="RGJ221" s="383">
        <f t="shared" si="600"/>
        <v>0</v>
      </c>
      <c r="RGK221" s="383">
        <f t="shared" si="600"/>
        <v>0</v>
      </c>
      <c r="RGL221" s="383">
        <f t="shared" si="600"/>
        <v>0</v>
      </c>
      <c r="RGM221" s="383">
        <f t="shared" si="600"/>
        <v>0</v>
      </c>
      <c r="RGN221" s="383">
        <f t="shared" si="600"/>
        <v>0</v>
      </c>
      <c r="RGO221" s="383">
        <f t="shared" si="600"/>
        <v>0</v>
      </c>
      <c r="RGP221" s="383">
        <f t="shared" si="600"/>
        <v>0</v>
      </c>
      <c r="RGQ221" s="383">
        <f t="shared" si="600"/>
        <v>0</v>
      </c>
      <c r="RGR221" s="383">
        <f t="shared" si="600"/>
        <v>0</v>
      </c>
      <c r="RGS221" s="383">
        <f t="shared" si="600"/>
        <v>0</v>
      </c>
      <c r="RGT221" s="383">
        <f t="shared" si="600"/>
        <v>0</v>
      </c>
      <c r="RGU221" s="383">
        <f t="shared" si="600"/>
        <v>0</v>
      </c>
      <c r="RGV221" s="383">
        <f t="shared" si="600"/>
        <v>0</v>
      </c>
      <c r="RGW221" s="383">
        <f t="shared" si="600"/>
        <v>0</v>
      </c>
      <c r="RGX221" s="383">
        <f t="shared" si="600"/>
        <v>0</v>
      </c>
      <c r="RGY221" s="383">
        <f t="shared" si="600"/>
        <v>0</v>
      </c>
      <c r="RGZ221" s="383">
        <f t="shared" si="600"/>
        <v>0</v>
      </c>
      <c r="RHA221" s="383">
        <f t="shared" si="600"/>
        <v>0</v>
      </c>
      <c r="RHB221" s="383">
        <f t="shared" si="600"/>
        <v>0</v>
      </c>
      <c r="RHC221" s="383">
        <f t="shared" si="600"/>
        <v>0</v>
      </c>
      <c r="RHD221" s="383">
        <f t="shared" si="600"/>
        <v>0</v>
      </c>
      <c r="RHE221" s="383">
        <f t="shared" si="600"/>
        <v>0</v>
      </c>
      <c r="RHF221" s="383">
        <f t="shared" si="600"/>
        <v>0</v>
      </c>
      <c r="RHG221" s="383">
        <f t="shared" si="600"/>
        <v>0</v>
      </c>
      <c r="RHH221" s="383">
        <f t="shared" si="600"/>
        <v>0</v>
      </c>
      <c r="RHI221" s="383">
        <f t="shared" si="600"/>
        <v>0</v>
      </c>
      <c r="RHJ221" s="383">
        <f t="shared" si="600"/>
        <v>0</v>
      </c>
      <c r="RHK221" s="383">
        <f t="shared" si="600"/>
        <v>0</v>
      </c>
      <c r="RHL221" s="383">
        <f t="shared" si="600"/>
        <v>0</v>
      </c>
      <c r="RHM221" s="383">
        <f t="shared" si="600"/>
        <v>0</v>
      </c>
      <c r="RHN221" s="383">
        <f t="shared" si="600"/>
        <v>0</v>
      </c>
      <c r="RHO221" s="383">
        <f t="shared" si="600"/>
        <v>0</v>
      </c>
      <c r="RHP221" s="383">
        <f t="shared" si="600"/>
        <v>0</v>
      </c>
      <c r="RHQ221" s="383">
        <f t="shared" si="600"/>
        <v>0</v>
      </c>
      <c r="RHR221" s="383">
        <f t="shared" si="600"/>
        <v>0</v>
      </c>
      <c r="RHS221" s="383">
        <f t="shared" si="600"/>
        <v>0</v>
      </c>
      <c r="RHT221" s="383">
        <f t="shared" si="600"/>
        <v>0</v>
      </c>
      <c r="RHU221" s="383">
        <f t="shared" si="600"/>
        <v>0</v>
      </c>
      <c r="RHV221" s="383">
        <f t="shared" si="600"/>
        <v>0</v>
      </c>
      <c r="RHW221" s="383">
        <f t="shared" si="600"/>
        <v>0</v>
      </c>
      <c r="RHX221" s="383">
        <f t="shared" si="600"/>
        <v>0</v>
      </c>
      <c r="RHY221" s="383">
        <f t="shared" si="600"/>
        <v>0</v>
      </c>
      <c r="RHZ221" s="383">
        <f t="shared" si="600"/>
        <v>0</v>
      </c>
      <c r="RIA221" s="383">
        <f t="shared" si="600"/>
        <v>0</v>
      </c>
      <c r="RIB221" s="383">
        <f t="shared" si="600"/>
        <v>0</v>
      </c>
      <c r="RIC221" s="383">
        <f t="shared" si="600"/>
        <v>0</v>
      </c>
      <c r="RID221" s="383">
        <f t="shared" si="600"/>
        <v>0</v>
      </c>
      <c r="RIE221" s="383">
        <f t="shared" si="600"/>
        <v>0</v>
      </c>
      <c r="RIF221" s="383">
        <f t="shared" si="600"/>
        <v>0</v>
      </c>
      <c r="RIG221" s="383">
        <f t="shared" si="600"/>
        <v>0</v>
      </c>
      <c r="RIH221" s="383">
        <f t="shared" si="600"/>
        <v>0</v>
      </c>
      <c r="RII221" s="383">
        <f t="shared" si="600"/>
        <v>0</v>
      </c>
      <c r="RIJ221" s="383">
        <f t="shared" si="600"/>
        <v>0</v>
      </c>
      <c r="RIK221" s="383">
        <f t="shared" si="600"/>
        <v>0</v>
      </c>
      <c r="RIL221" s="383">
        <f t="shared" si="600"/>
        <v>0</v>
      </c>
      <c r="RIM221" s="383">
        <f t="shared" si="600"/>
        <v>0</v>
      </c>
      <c r="RIN221" s="383">
        <f t="shared" si="600"/>
        <v>0</v>
      </c>
      <c r="RIO221" s="383">
        <f t="shared" si="600"/>
        <v>0</v>
      </c>
      <c r="RIP221" s="383">
        <f t="shared" si="600"/>
        <v>0</v>
      </c>
      <c r="RIQ221" s="383">
        <f t="shared" ref="RIQ221:RLB221" si="601">RIQ48+RIQ91+RIQ135+RIQ178</f>
        <v>0</v>
      </c>
      <c r="RIR221" s="383">
        <f t="shared" si="601"/>
        <v>0</v>
      </c>
      <c r="RIS221" s="383">
        <f t="shared" si="601"/>
        <v>0</v>
      </c>
      <c r="RIT221" s="383">
        <f t="shared" si="601"/>
        <v>0</v>
      </c>
      <c r="RIU221" s="383">
        <f t="shared" si="601"/>
        <v>0</v>
      </c>
      <c r="RIV221" s="383">
        <f t="shared" si="601"/>
        <v>0</v>
      </c>
      <c r="RIW221" s="383">
        <f t="shared" si="601"/>
        <v>0</v>
      </c>
      <c r="RIX221" s="383">
        <f t="shared" si="601"/>
        <v>0</v>
      </c>
      <c r="RIY221" s="383">
        <f t="shared" si="601"/>
        <v>0</v>
      </c>
      <c r="RIZ221" s="383">
        <f t="shared" si="601"/>
        <v>0</v>
      </c>
      <c r="RJA221" s="383">
        <f t="shared" si="601"/>
        <v>0</v>
      </c>
      <c r="RJB221" s="383">
        <f t="shared" si="601"/>
        <v>0</v>
      </c>
      <c r="RJC221" s="383">
        <f t="shared" si="601"/>
        <v>0</v>
      </c>
      <c r="RJD221" s="383">
        <f t="shared" si="601"/>
        <v>0</v>
      </c>
      <c r="RJE221" s="383">
        <f t="shared" si="601"/>
        <v>0</v>
      </c>
      <c r="RJF221" s="383">
        <f t="shared" si="601"/>
        <v>0</v>
      </c>
      <c r="RJG221" s="383">
        <f t="shared" si="601"/>
        <v>0</v>
      </c>
      <c r="RJH221" s="383">
        <f t="shared" si="601"/>
        <v>0</v>
      </c>
      <c r="RJI221" s="383">
        <f t="shared" si="601"/>
        <v>0</v>
      </c>
      <c r="RJJ221" s="383">
        <f t="shared" si="601"/>
        <v>0</v>
      </c>
      <c r="RJK221" s="383">
        <f t="shared" si="601"/>
        <v>0</v>
      </c>
      <c r="RJL221" s="383">
        <f t="shared" si="601"/>
        <v>0</v>
      </c>
      <c r="RJM221" s="383">
        <f t="shared" si="601"/>
        <v>0</v>
      </c>
      <c r="RJN221" s="383">
        <f t="shared" si="601"/>
        <v>0</v>
      </c>
      <c r="RJO221" s="383">
        <f t="shared" si="601"/>
        <v>0</v>
      </c>
      <c r="RJP221" s="383">
        <f t="shared" si="601"/>
        <v>0</v>
      </c>
      <c r="RJQ221" s="383">
        <f t="shared" si="601"/>
        <v>0</v>
      </c>
      <c r="RJR221" s="383">
        <f t="shared" si="601"/>
        <v>0</v>
      </c>
      <c r="RJS221" s="383">
        <f t="shared" si="601"/>
        <v>0</v>
      </c>
      <c r="RJT221" s="383">
        <f t="shared" si="601"/>
        <v>0</v>
      </c>
      <c r="RJU221" s="383">
        <f t="shared" si="601"/>
        <v>0</v>
      </c>
      <c r="RJV221" s="383">
        <f t="shared" si="601"/>
        <v>0</v>
      </c>
      <c r="RJW221" s="383">
        <f t="shared" si="601"/>
        <v>0</v>
      </c>
      <c r="RJX221" s="383">
        <f t="shared" si="601"/>
        <v>0</v>
      </c>
      <c r="RJY221" s="383">
        <f t="shared" si="601"/>
        <v>0</v>
      </c>
      <c r="RJZ221" s="383">
        <f t="shared" si="601"/>
        <v>0</v>
      </c>
      <c r="RKA221" s="383">
        <f t="shared" si="601"/>
        <v>0</v>
      </c>
      <c r="RKB221" s="383">
        <f t="shared" si="601"/>
        <v>0</v>
      </c>
      <c r="RKC221" s="383">
        <f t="shared" si="601"/>
        <v>0</v>
      </c>
      <c r="RKD221" s="383">
        <f t="shared" si="601"/>
        <v>0</v>
      </c>
      <c r="RKE221" s="383">
        <f t="shared" si="601"/>
        <v>0</v>
      </c>
      <c r="RKF221" s="383">
        <f t="shared" si="601"/>
        <v>0</v>
      </c>
      <c r="RKG221" s="383">
        <f t="shared" si="601"/>
        <v>0</v>
      </c>
      <c r="RKH221" s="383">
        <f t="shared" si="601"/>
        <v>0</v>
      </c>
      <c r="RKI221" s="383">
        <f t="shared" si="601"/>
        <v>0</v>
      </c>
      <c r="RKJ221" s="383">
        <f t="shared" si="601"/>
        <v>0</v>
      </c>
      <c r="RKK221" s="383">
        <f t="shared" si="601"/>
        <v>0</v>
      </c>
      <c r="RKL221" s="383">
        <f t="shared" si="601"/>
        <v>0</v>
      </c>
      <c r="RKM221" s="383">
        <f t="shared" si="601"/>
        <v>0</v>
      </c>
      <c r="RKN221" s="383">
        <f t="shared" si="601"/>
        <v>0</v>
      </c>
      <c r="RKO221" s="383">
        <f t="shared" si="601"/>
        <v>0</v>
      </c>
      <c r="RKP221" s="383">
        <f t="shared" si="601"/>
        <v>0</v>
      </c>
      <c r="RKQ221" s="383">
        <f t="shared" si="601"/>
        <v>0</v>
      </c>
      <c r="RKR221" s="383">
        <f t="shared" si="601"/>
        <v>0</v>
      </c>
      <c r="RKS221" s="383">
        <f t="shared" si="601"/>
        <v>0</v>
      </c>
      <c r="RKT221" s="383">
        <f t="shared" si="601"/>
        <v>0</v>
      </c>
      <c r="RKU221" s="383">
        <f t="shared" si="601"/>
        <v>0</v>
      </c>
      <c r="RKV221" s="383">
        <f t="shared" si="601"/>
        <v>0</v>
      </c>
      <c r="RKW221" s="383">
        <f t="shared" si="601"/>
        <v>0</v>
      </c>
      <c r="RKX221" s="383">
        <f t="shared" si="601"/>
        <v>0</v>
      </c>
      <c r="RKY221" s="383">
        <f t="shared" si="601"/>
        <v>0</v>
      </c>
      <c r="RKZ221" s="383">
        <f t="shared" si="601"/>
        <v>0</v>
      </c>
      <c r="RLA221" s="383">
        <f t="shared" si="601"/>
        <v>0</v>
      </c>
      <c r="RLB221" s="383">
        <f t="shared" si="601"/>
        <v>0</v>
      </c>
      <c r="RLC221" s="383">
        <f t="shared" ref="RLC221:RNN221" si="602">RLC48+RLC91+RLC135+RLC178</f>
        <v>0</v>
      </c>
      <c r="RLD221" s="383">
        <f t="shared" si="602"/>
        <v>0</v>
      </c>
      <c r="RLE221" s="383">
        <f t="shared" si="602"/>
        <v>0</v>
      </c>
      <c r="RLF221" s="383">
        <f t="shared" si="602"/>
        <v>0</v>
      </c>
      <c r="RLG221" s="383">
        <f t="shared" si="602"/>
        <v>0</v>
      </c>
      <c r="RLH221" s="383">
        <f t="shared" si="602"/>
        <v>0</v>
      </c>
      <c r="RLI221" s="383">
        <f t="shared" si="602"/>
        <v>0</v>
      </c>
      <c r="RLJ221" s="383">
        <f t="shared" si="602"/>
        <v>0</v>
      </c>
      <c r="RLK221" s="383">
        <f t="shared" si="602"/>
        <v>0</v>
      </c>
      <c r="RLL221" s="383">
        <f t="shared" si="602"/>
        <v>0</v>
      </c>
      <c r="RLM221" s="383">
        <f t="shared" si="602"/>
        <v>0</v>
      </c>
      <c r="RLN221" s="383">
        <f t="shared" si="602"/>
        <v>0</v>
      </c>
      <c r="RLO221" s="383">
        <f t="shared" si="602"/>
        <v>0</v>
      </c>
      <c r="RLP221" s="383">
        <f t="shared" si="602"/>
        <v>0</v>
      </c>
      <c r="RLQ221" s="383">
        <f t="shared" si="602"/>
        <v>0</v>
      </c>
      <c r="RLR221" s="383">
        <f t="shared" si="602"/>
        <v>0</v>
      </c>
      <c r="RLS221" s="383">
        <f t="shared" si="602"/>
        <v>0</v>
      </c>
      <c r="RLT221" s="383">
        <f t="shared" si="602"/>
        <v>0</v>
      </c>
      <c r="RLU221" s="383">
        <f t="shared" si="602"/>
        <v>0</v>
      </c>
      <c r="RLV221" s="383">
        <f t="shared" si="602"/>
        <v>0</v>
      </c>
      <c r="RLW221" s="383">
        <f t="shared" si="602"/>
        <v>0</v>
      </c>
      <c r="RLX221" s="383">
        <f t="shared" si="602"/>
        <v>0</v>
      </c>
      <c r="RLY221" s="383">
        <f t="shared" si="602"/>
        <v>0</v>
      </c>
      <c r="RLZ221" s="383">
        <f t="shared" si="602"/>
        <v>0</v>
      </c>
      <c r="RMA221" s="383">
        <f t="shared" si="602"/>
        <v>0</v>
      </c>
      <c r="RMB221" s="383">
        <f t="shared" si="602"/>
        <v>0</v>
      </c>
      <c r="RMC221" s="383">
        <f t="shared" si="602"/>
        <v>0</v>
      </c>
      <c r="RMD221" s="383">
        <f t="shared" si="602"/>
        <v>0</v>
      </c>
      <c r="RME221" s="383">
        <f t="shared" si="602"/>
        <v>0</v>
      </c>
      <c r="RMF221" s="383">
        <f t="shared" si="602"/>
        <v>0</v>
      </c>
      <c r="RMG221" s="383">
        <f t="shared" si="602"/>
        <v>0</v>
      </c>
      <c r="RMH221" s="383">
        <f t="shared" si="602"/>
        <v>0</v>
      </c>
      <c r="RMI221" s="383">
        <f t="shared" si="602"/>
        <v>0</v>
      </c>
      <c r="RMJ221" s="383">
        <f t="shared" si="602"/>
        <v>0</v>
      </c>
      <c r="RMK221" s="383">
        <f t="shared" si="602"/>
        <v>0</v>
      </c>
      <c r="RML221" s="383">
        <f t="shared" si="602"/>
        <v>0</v>
      </c>
      <c r="RMM221" s="383">
        <f t="shared" si="602"/>
        <v>0</v>
      </c>
      <c r="RMN221" s="383">
        <f t="shared" si="602"/>
        <v>0</v>
      </c>
      <c r="RMO221" s="383">
        <f t="shared" si="602"/>
        <v>0</v>
      </c>
      <c r="RMP221" s="383">
        <f t="shared" si="602"/>
        <v>0</v>
      </c>
      <c r="RMQ221" s="383">
        <f t="shared" si="602"/>
        <v>0</v>
      </c>
      <c r="RMR221" s="383">
        <f t="shared" si="602"/>
        <v>0</v>
      </c>
      <c r="RMS221" s="383">
        <f t="shared" si="602"/>
        <v>0</v>
      </c>
      <c r="RMT221" s="383">
        <f t="shared" si="602"/>
        <v>0</v>
      </c>
      <c r="RMU221" s="383">
        <f t="shared" si="602"/>
        <v>0</v>
      </c>
      <c r="RMV221" s="383">
        <f t="shared" si="602"/>
        <v>0</v>
      </c>
      <c r="RMW221" s="383">
        <f t="shared" si="602"/>
        <v>0</v>
      </c>
      <c r="RMX221" s="383">
        <f t="shared" si="602"/>
        <v>0</v>
      </c>
      <c r="RMY221" s="383">
        <f t="shared" si="602"/>
        <v>0</v>
      </c>
      <c r="RMZ221" s="383">
        <f t="shared" si="602"/>
        <v>0</v>
      </c>
      <c r="RNA221" s="383">
        <f t="shared" si="602"/>
        <v>0</v>
      </c>
      <c r="RNB221" s="383">
        <f t="shared" si="602"/>
        <v>0</v>
      </c>
      <c r="RNC221" s="383">
        <f t="shared" si="602"/>
        <v>0</v>
      </c>
      <c r="RND221" s="383">
        <f t="shared" si="602"/>
        <v>0</v>
      </c>
      <c r="RNE221" s="383">
        <f t="shared" si="602"/>
        <v>0</v>
      </c>
      <c r="RNF221" s="383">
        <f t="shared" si="602"/>
        <v>0</v>
      </c>
      <c r="RNG221" s="383">
        <f t="shared" si="602"/>
        <v>0</v>
      </c>
      <c r="RNH221" s="383">
        <f t="shared" si="602"/>
        <v>0</v>
      </c>
      <c r="RNI221" s="383">
        <f t="shared" si="602"/>
        <v>0</v>
      </c>
      <c r="RNJ221" s="383">
        <f t="shared" si="602"/>
        <v>0</v>
      </c>
      <c r="RNK221" s="383">
        <f t="shared" si="602"/>
        <v>0</v>
      </c>
      <c r="RNL221" s="383">
        <f t="shared" si="602"/>
        <v>0</v>
      </c>
      <c r="RNM221" s="383">
        <f t="shared" si="602"/>
        <v>0</v>
      </c>
      <c r="RNN221" s="383">
        <f t="shared" si="602"/>
        <v>0</v>
      </c>
      <c r="RNO221" s="383">
        <f t="shared" ref="RNO221:RPZ221" si="603">RNO48+RNO91+RNO135+RNO178</f>
        <v>0</v>
      </c>
      <c r="RNP221" s="383">
        <f t="shared" si="603"/>
        <v>0</v>
      </c>
      <c r="RNQ221" s="383">
        <f t="shared" si="603"/>
        <v>0</v>
      </c>
      <c r="RNR221" s="383">
        <f t="shared" si="603"/>
        <v>0</v>
      </c>
      <c r="RNS221" s="383">
        <f t="shared" si="603"/>
        <v>0</v>
      </c>
      <c r="RNT221" s="383">
        <f t="shared" si="603"/>
        <v>0</v>
      </c>
      <c r="RNU221" s="383">
        <f t="shared" si="603"/>
        <v>0</v>
      </c>
      <c r="RNV221" s="383">
        <f t="shared" si="603"/>
        <v>0</v>
      </c>
      <c r="RNW221" s="383">
        <f t="shared" si="603"/>
        <v>0</v>
      </c>
      <c r="RNX221" s="383">
        <f t="shared" si="603"/>
        <v>0</v>
      </c>
      <c r="RNY221" s="383">
        <f t="shared" si="603"/>
        <v>0</v>
      </c>
      <c r="RNZ221" s="383">
        <f t="shared" si="603"/>
        <v>0</v>
      </c>
      <c r="ROA221" s="383">
        <f t="shared" si="603"/>
        <v>0</v>
      </c>
      <c r="ROB221" s="383">
        <f t="shared" si="603"/>
        <v>0</v>
      </c>
      <c r="ROC221" s="383">
        <f t="shared" si="603"/>
        <v>0</v>
      </c>
      <c r="ROD221" s="383">
        <f t="shared" si="603"/>
        <v>0</v>
      </c>
      <c r="ROE221" s="383">
        <f t="shared" si="603"/>
        <v>0</v>
      </c>
      <c r="ROF221" s="383">
        <f t="shared" si="603"/>
        <v>0</v>
      </c>
      <c r="ROG221" s="383">
        <f t="shared" si="603"/>
        <v>0</v>
      </c>
      <c r="ROH221" s="383">
        <f t="shared" si="603"/>
        <v>0</v>
      </c>
      <c r="ROI221" s="383">
        <f t="shared" si="603"/>
        <v>0</v>
      </c>
      <c r="ROJ221" s="383">
        <f t="shared" si="603"/>
        <v>0</v>
      </c>
      <c r="ROK221" s="383">
        <f t="shared" si="603"/>
        <v>0</v>
      </c>
      <c r="ROL221" s="383">
        <f t="shared" si="603"/>
        <v>0</v>
      </c>
      <c r="ROM221" s="383">
        <f t="shared" si="603"/>
        <v>0</v>
      </c>
      <c r="RON221" s="383">
        <f t="shared" si="603"/>
        <v>0</v>
      </c>
      <c r="ROO221" s="383">
        <f t="shared" si="603"/>
        <v>0</v>
      </c>
      <c r="ROP221" s="383">
        <f t="shared" si="603"/>
        <v>0</v>
      </c>
      <c r="ROQ221" s="383">
        <f t="shared" si="603"/>
        <v>0</v>
      </c>
      <c r="ROR221" s="383">
        <f t="shared" si="603"/>
        <v>0</v>
      </c>
      <c r="ROS221" s="383">
        <f t="shared" si="603"/>
        <v>0</v>
      </c>
      <c r="ROT221" s="383">
        <f t="shared" si="603"/>
        <v>0</v>
      </c>
      <c r="ROU221" s="383">
        <f t="shared" si="603"/>
        <v>0</v>
      </c>
      <c r="ROV221" s="383">
        <f t="shared" si="603"/>
        <v>0</v>
      </c>
      <c r="ROW221" s="383">
        <f t="shared" si="603"/>
        <v>0</v>
      </c>
      <c r="ROX221" s="383">
        <f t="shared" si="603"/>
        <v>0</v>
      </c>
      <c r="ROY221" s="383">
        <f t="shared" si="603"/>
        <v>0</v>
      </c>
      <c r="ROZ221" s="383">
        <f t="shared" si="603"/>
        <v>0</v>
      </c>
      <c r="RPA221" s="383">
        <f t="shared" si="603"/>
        <v>0</v>
      </c>
      <c r="RPB221" s="383">
        <f t="shared" si="603"/>
        <v>0</v>
      </c>
      <c r="RPC221" s="383">
        <f t="shared" si="603"/>
        <v>0</v>
      </c>
      <c r="RPD221" s="383">
        <f t="shared" si="603"/>
        <v>0</v>
      </c>
      <c r="RPE221" s="383">
        <f t="shared" si="603"/>
        <v>0</v>
      </c>
      <c r="RPF221" s="383">
        <f t="shared" si="603"/>
        <v>0</v>
      </c>
      <c r="RPG221" s="383">
        <f t="shared" si="603"/>
        <v>0</v>
      </c>
      <c r="RPH221" s="383">
        <f t="shared" si="603"/>
        <v>0</v>
      </c>
      <c r="RPI221" s="383">
        <f t="shared" si="603"/>
        <v>0</v>
      </c>
      <c r="RPJ221" s="383">
        <f t="shared" si="603"/>
        <v>0</v>
      </c>
      <c r="RPK221" s="383">
        <f t="shared" si="603"/>
        <v>0</v>
      </c>
      <c r="RPL221" s="383">
        <f t="shared" si="603"/>
        <v>0</v>
      </c>
      <c r="RPM221" s="383">
        <f t="shared" si="603"/>
        <v>0</v>
      </c>
      <c r="RPN221" s="383">
        <f t="shared" si="603"/>
        <v>0</v>
      </c>
      <c r="RPO221" s="383">
        <f t="shared" si="603"/>
        <v>0</v>
      </c>
      <c r="RPP221" s="383">
        <f t="shared" si="603"/>
        <v>0</v>
      </c>
      <c r="RPQ221" s="383">
        <f t="shared" si="603"/>
        <v>0</v>
      </c>
      <c r="RPR221" s="383">
        <f t="shared" si="603"/>
        <v>0</v>
      </c>
      <c r="RPS221" s="383">
        <f t="shared" si="603"/>
        <v>0</v>
      </c>
      <c r="RPT221" s="383">
        <f t="shared" si="603"/>
        <v>0</v>
      </c>
      <c r="RPU221" s="383">
        <f t="shared" si="603"/>
        <v>0</v>
      </c>
      <c r="RPV221" s="383">
        <f t="shared" si="603"/>
        <v>0</v>
      </c>
      <c r="RPW221" s="383">
        <f t="shared" si="603"/>
        <v>0</v>
      </c>
      <c r="RPX221" s="383">
        <f t="shared" si="603"/>
        <v>0</v>
      </c>
      <c r="RPY221" s="383">
        <f t="shared" si="603"/>
        <v>0</v>
      </c>
      <c r="RPZ221" s="383">
        <f t="shared" si="603"/>
        <v>0</v>
      </c>
      <c r="RQA221" s="383">
        <f t="shared" ref="RQA221:RSL221" si="604">RQA48+RQA91+RQA135+RQA178</f>
        <v>0</v>
      </c>
      <c r="RQB221" s="383">
        <f t="shared" si="604"/>
        <v>0</v>
      </c>
      <c r="RQC221" s="383">
        <f t="shared" si="604"/>
        <v>0</v>
      </c>
      <c r="RQD221" s="383">
        <f t="shared" si="604"/>
        <v>0</v>
      </c>
      <c r="RQE221" s="383">
        <f t="shared" si="604"/>
        <v>0</v>
      </c>
      <c r="RQF221" s="383">
        <f t="shared" si="604"/>
        <v>0</v>
      </c>
      <c r="RQG221" s="383">
        <f t="shared" si="604"/>
        <v>0</v>
      </c>
      <c r="RQH221" s="383">
        <f t="shared" si="604"/>
        <v>0</v>
      </c>
      <c r="RQI221" s="383">
        <f t="shared" si="604"/>
        <v>0</v>
      </c>
      <c r="RQJ221" s="383">
        <f t="shared" si="604"/>
        <v>0</v>
      </c>
      <c r="RQK221" s="383">
        <f t="shared" si="604"/>
        <v>0</v>
      </c>
      <c r="RQL221" s="383">
        <f t="shared" si="604"/>
        <v>0</v>
      </c>
      <c r="RQM221" s="383">
        <f t="shared" si="604"/>
        <v>0</v>
      </c>
      <c r="RQN221" s="383">
        <f t="shared" si="604"/>
        <v>0</v>
      </c>
      <c r="RQO221" s="383">
        <f t="shared" si="604"/>
        <v>0</v>
      </c>
      <c r="RQP221" s="383">
        <f t="shared" si="604"/>
        <v>0</v>
      </c>
      <c r="RQQ221" s="383">
        <f t="shared" si="604"/>
        <v>0</v>
      </c>
      <c r="RQR221" s="383">
        <f t="shared" si="604"/>
        <v>0</v>
      </c>
      <c r="RQS221" s="383">
        <f t="shared" si="604"/>
        <v>0</v>
      </c>
      <c r="RQT221" s="383">
        <f t="shared" si="604"/>
        <v>0</v>
      </c>
      <c r="RQU221" s="383">
        <f t="shared" si="604"/>
        <v>0</v>
      </c>
      <c r="RQV221" s="383">
        <f t="shared" si="604"/>
        <v>0</v>
      </c>
      <c r="RQW221" s="383">
        <f t="shared" si="604"/>
        <v>0</v>
      </c>
      <c r="RQX221" s="383">
        <f t="shared" si="604"/>
        <v>0</v>
      </c>
      <c r="RQY221" s="383">
        <f t="shared" si="604"/>
        <v>0</v>
      </c>
      <c r="RQZ221" s="383">
        <f t="shared" si="604"/>
        <v>0</v>
      </c>
      <c r="RRA221" s="383">
        <f t="shared" si="604"/>
        <v>0</v>
      </c>
      <c r="RRB221" s="383">
        <f t="shared" si="604"/>
        <v>0</v>
      </c>
      <c r="RRC221" s="383">
        <f t="shared" si="604"/>
        <v>0</v>
      </c>
      <c r="RRD221" s="383">
        <f t="shared" si="604"/>
        <v>0</v>
      </c>
      <c r="RRE221" s="383">
        <f t="shared" si="604"/>
        <v>0</v>
      </c>
      <c r="RRF221" s="383">
        <f t="shared" si="604"/>
        <v>0</v>
      </c>
      <c r="RRG221" s="383">
        <f t="shared" si="604"/>
        <v>0</v>
      </c>
      <c r="RRH221" s="383">
        <f t="shared" si="604"/>
        <v>0</v>
      </c>
      <c r="RRI221" s="383">
        <f t="shared" si="604"/>
        <v>0</v>
      </c>
      <c r="RRJ221" s="383">
        <f t="shared" si="604"/>
        <v>0</v>
      </c>
      <c r="RRK221" s="383">
        <f t="shared" si="604"/>
        <v>0</v>
      </c>
      <c r="RRL221" s="383">
        <f t="shared" si="604"/>
        <v>0</v>
      </c>
      <c r="RRM221" s="383">
        <f t="shared" si="604"/>
        <v>0</v>
      </c>
      <c r="RRN221" s="383">
        <f t="shared" si="604"/>
        <v>0</v>
      </c>
      <c r="RRO221" s="383">
        <f t="shared" si="604"/>
        <v>0</v>
      </c>
      <c r="RRP221" s="383">
        <f t="shared" si="604"/>
        <v>0</v>
      </c>
      <c r="RRQ221" s="383">
        <f t="shared" si="604"/>
        <v>0</v>
      </c>
      <c r="RRR221" s="383">
        <f t="shared" si="604"/>
        <v>0</v>
      </c>
      <c r="RRS221" s="383">
        <f t="shared" si="604"/>
        <v>0</v>
      </c>
      <c r="RRT221" s="383">
        <f t="shared" si="604"/>
        <v>0</v>
      </c>
      <c r="RRU221" s="383">
        <f t="shared" si="604"/>
        <v>0</v>
      </c>
      <c r="RRV221" s="383">
        <f t="shared" si="604"/>
        <v>0</v>
      </c>
      <c r="RRW221" s="383">
        <f t="shared" si="604"/>
        <v>0</v>
      </c>
      <c r="RRX221" s="383">
        <f t="shared" si="604"/>
        <v>0</v>
      </c>
      <c r="RRY221" s="383">
        <f t="shared" si="604"/>
        <v>0</v>
      </c>
      <c r="RRZ221" s="383">
        <f t="shared" si="604"/>
        <v>0</v>
      </c>
      <c r="RSA221" s="383">
        <f t="shared" si="604"/>
        <v>0</v>
      </c>
      <c r="RSB221" s="383">
        <f t="shared" si="604"/>
        <v>0</v>
      </c>
      <c r="RSC221" s="383">
        <f t="shared" si="604"/>
        <v>0</v>
      </c>
      <c r="RSD221" s="383">
        <f t="shared" si="604"/>
        <v>0</v>
      </c>
      <c r="RSE221" s="383">
        <f t="shared" si="604"/>
        <v>0</v>
      </c>
      <c r="RSF221" s="383">
        <f t="shared" si="604"/>
        <v>0</v>
      </c>
      <c r="RSG221" s="383">
        <f t="shared" si="604"/>
        <v>0</v>
      </c>
      <c r="RSH221" s="383">
        <f t="shared" si="604"/>
        <v>0</v>
      </c>
      <c r="RSI221" s="383">
        <f t="shared" si="604"/>
        <v>0</v>
      </c>
      <c r="RSJ221" s="383">
        <f t="shared" si="604"/>
        <v>0</v>
      </c>
      <c r="RSK221" s="383">
        <f t="shared" si="604"/>
        <v>0</v>
      </c>
      <c r="RSL221" s="383">
        <f t="shared" si="604"/>
        <v>0</v>
      </c>
      <c r="RSM221" s="383">
        <f t="shared" ref="RSM221:RUX221" si="605">RSM48+RSM91+RSM135+RSM178</f>
        <v>0</v>
      </c>
      <c r="RSN221" s="383">
        <f t="shared" si="605"/>
        <v>0</v>
      </c>
      <c r="RSO221" s="383">
        <f t="shared" si="605"/>
        <v>0</v>
      </c>
      <c r="RSP221" s="383">
        <f t="shared" si="605"/>
        <v>0</v>
      </c>
      <c r="RSQ221" s="383">
        <f t="shared" si="605"/>
        <v>0</v>
      </c>
      <c r="RSR221" s="383">
        <f t="shared" si="605"/>
        <v>0</v>
      </c>
      <c r="RSS221" s="383">
        <f t="shared" si="605"/>
        <v>0</v>
      </c>
      <c r="RST221" s="383">
        <f t="shared" si="605"/>
        <v>0</v>
      </c>
      <c r="RSU221" s="383">
        <f t="shared" si="605"/>
        <v>0</v>
      </c>
      <c r="RSV221" s="383">
        <f t="shared" si="605"/>
        <v>0</v>
      </c>
      <c r="RSW221" s="383">
        <f t="shared" si="605"/>
        <v>0</v>
      </c>
      <c r="RSX221" s="383">
        <f t="shared" si="605"/>
        <v>0</v>
      </c>
      <c r="RSY221" s="383">
        <f t="shared" si="605"/>
        <v>0</v>
      </c>
      <c r="RSZ221" s="383">
        <f t="shared" si="605"/>
        <v>0</v>
      </c>
      <c r="RTA221" s="383">
        <f t="shared" si="605"/>
        <v>0</v>
      </c>
      <c r="RTB221" s="383">
        <f t="shared" si="605"/>
        <v>0</v>
      </c>
      <c r="RTC221" s="383">
        <f t="shared" si="605"/>
        <v>0</v>
      </c>
      <c r="RTD221" s="383">
        <f t="shared" si="605"/>
        <v>0</v>
      </c>
      <c r="RTE221" s="383">
        <f t="shared" si="605"/>
        <v>0</v>
      </c>
      <c r="RTF221" s="383">
        <f t="shared" si="605"/>
        <v>0</v>
      </c>
      <c r="RTG221" s="383">
        <f t="shared" si="605"/>
        <v>0</v>
      </c>
      <c r="RTH221" s="383">
        <f t="shared" si="605"/>
        <v>0</v>
      </c>
      <c r="RTI221" s="383">
        <f t="shared" si="605"/>
        <v>0</v>
      </c>
      <c r="RTJ221" s="383">
        <f t="shared" si="605"/>
        <v>0</v>
      </c>
      <c r="RTK221" s="383">
        <f t="shared" si="605"/>
        <v>0</v>
      </c>
      <c r="RTL221" s="383">
        <f t="shared" si="605"/>
        <v>0</v>
      </c>
      <c r="RTM221" s="383">
        <f t="shared" si="605"/>
        <v>0</v>
      </c>
      <c r="RTN221" s="383">
        <f t="shared" si="605"/>
        <v>0</v>
      </c>
      <c r="RTO221" s="383">
        <f t="shared" si="605"/>
        <v>0</v>
      </c>
      <c r="RTP221" s="383">
        <f t="shared" si="605"/>
        <v>0</v>
      </c>
      <c r="RTQ221" s="383">
        <f t="shared" si="605"/>
        <v>0</v>
      </c>
      <c r="RTR221" s="383">
        <f t="shared" si="605"/>
        <v>0</v>
      </c>
      <c r="RTS221" s="383">
        <f t="shared" si="605"/>
        <v>0</v>
      </c>
      <c r="RTT221" s="383">
        <f t="shared" si="605"/>
        <v>0</v>
      </c>
      <c r="RTU221" s="383">
        <f t="shared" si="605"/>
        <v>0</v>
      </c>
      <c r="RTV221" s="383">
        <f t="shared" si="605"/>
        <v>0</v>
      </c>
      <c r="RTW221" s="383">
        <f t="shared" si="605"/>
        <v>0</v>
      </c>
      <c r="RTX221" s="383">
        <f t="shared" si="605"/>
        <v>0</v>
      </c>
      <c r="RTY221" s="383">
        <f t="shared" si="605"/>
        <v>0</v>
      </c>
      <c r="RTZ221" s="383">
        <f t="shared" si="605"/>
        <v>0</v>
      </c>
      <c r="RUA221" s="383">
        <f t="shared" si="605"/>
        <v>0</v>
      </c>
      <c r="RUB221" s="383">
        <f t="shared" si="605"/>
        <v>0</v>
      </c>
      <c r="RUC221" s="383">
        <f t="shared" si="605"/>
        <v>0</v>
      </c>
      <c r="RUD221" s="383">
        <f t="shared" si="605"/>
        <v>0</v>
      </c>
      <c r="RUE221" s="383">
        <f t="shared" si="605"/>
        <v>0</v>
      </c>
      <c r="RUF221" s="383">
        <f t="shared" si="605"/>
        <v>0</v>
      </c>
      <c r="RUG221" s="383">
        <f t="shared" si="605"/>
        <v>0</v>
      </c>
      <c r="RUH221" s="383">
        <f t="shared" si="605"/>
        <v>0</v>
      </c>
      <c r="RUI221" s="383">
        <f t="shared" si="605"/>
        <v>0</v>
      </c>
      <c r="RUJ221" s="383">
        <f t="shared" si="605"/>
        <v>0</v>
      </c>
      <c r="RUK221" s="383">
        <f t="shared" si="605"/>
        <v>0</v>
      </c>
      <c r="RUL221" s="383">
        <f t="shared" si="605"/>
        <v>0</v>
      </c>
      <c r="RUM221" s="383">
        <f t="shared" si="605"/>
        <v>0</v>
      </c>
      <c r="RUN221" s="383">
        <f t="shared" si="605"/>
        <v>0</v>
      </c>
      <c r="RUO221" s="383">
        <f t="shared" si="605"/>
        <v>0</v>
      </c>
      <c r="RUP221" s="383">
        <f t="shared" si="605"/>
        <v>0</v>
      </c>
      <c r="RUQ221" s="383">
        <f t="shared" si="605"/>
        <v>0</v>
      </c>
      <c r="RUR221" s="383">
        <f t="shared" si="605"/>
        <v>0</v>
      </c>
      <c r="RUS221" s="383">
        <f t="shared" si="605"/>
        <v>0</v>
      </c>
      <c r="RUT221" s="383">
        <f t="shared" si="605"/>
        <v>0</v>
      </c>
      <c r="RUU221" s="383">
        <f t="shared" si="605"/>
        <v>0</v>
      </c>
      <c r="RUV221" s="383">
        <f t="shared" si="605"/>
        <v>0</v>
      </c>
      <c r="RUW221" s="383">
        <f t="shared" si="605"/>
        <v>0</v>
      </c>
      <c r="RUX221" s="383">
        <f t="shared" si="605"/>
        <v>0</v>
      </c>
      <c r="RUY221" s="383">
        <f t="shared" ref="RUY221:RXJ221" si="606">RUY48+RUY91+RUY135+RUY178</f>
        <v>0</v>
      </c>
      <c r="RUZ221" s="383">
        <f t="shared" si="606"/>
        <v>0</v>
      </c>
      <c r="RVA221" s="383">
        <f t="shared" si="606"/>
        <v>0</v>
      </c>
      <c r="RVB221" s="383">
        <f t="shared" si="606"/>
        <v>0</v>
      </c>
      <c r="RVC221" s="383">
        <f t="shared" si="606"/>
        <v>0</v>
      </c>
      <c r="RVD221" s="383">
        <f t="shared" si="606"/>
        <v>0</v>
      </c>
      <c r="RVE221" s="383">
        <f t="shared" si="606"/>
        <v>0</v>
      </c>
      <c r="RVF221" s="383">
        <f t="shared" si="606"/>
        <v>0</v>
      </c>
      <c r="RVG221" s="383">
        <f t="shared" si="606"/>
        <v>0</v>
      </c>
      <c r="RVH221" s="383">
        <f t="shared" si="606"/>
        <v>0</v>
      </c>
      <c r="RVI221" s="383">
        <f t="shared" si="606"/>
        <v>0</v>
      </c>
      <c r="RVJ221" s="383">
        <f t="shared" si="606"/>
        <v>0</v>
      </c>
      <c r="RVK221" s="383">
        <f t="shared" si="606"/>
        <v>0</v>
      </c>
      <c r="RVL221" s="383">
        <f t="shared" si="606"/>
        <v>0</v>
      </c>
      <c r="RVM221" s="383">
        <f t="shared" si="606"/>
        <v>0</v>
      </c>
      <c r="RVN221" s="383">
        <f t="shared" si="606"/>
        <v>0</v>
      </c>
      <c r="RVO221" s="383">
        <f t="shared" si="606"/>
        <v>0</v>
      </c>
      <c r="RVP221" s="383">
        <f t="shared" si="606"/>
        <v>0</v>
      </c>
      <c r="RVQ221" s="383">
        <f t="shared" si="606"/>
        <v>0</v>
      </c>
      <c r="RVR221" s="383">
        <f t="shared" si="606"/>
        <v>0</v>
      </c>
      <c r="RVS221" s="383">
        <f t="shared" si="606"/>
        <v>0</v>
      </c>
      <c r="RVT221" s="383">
        <f t="shared" si="606"/>
        <v>0</v>
      </c>
      <c r="RVU221" s="383">
        <f t="shared" si="606"/>
        <v>0</v>
      </c>
      <c r="RVV221" s="383">
        <f t="shared" si="606"/>
        <v>0</v>
      </c>
      <c r="RVW221" s="383">
        <f t="shared" si="606"/>
        <v>0</v>
      </c>
      <c r="RVX221" s="383">
        <f t="shared" si="606"/>
        <v>0</v>
      </c>
      <c r="RVY221" s="383">
        <f t="shared" si="606"/>
        <v>0</v>
      </c>
      <c r="RVZ221" s="383">
        <f t="shared" si="606"/>
        <v>0</v>
      </c>
      <c r="RWA221" s="383">
        <f t="shared" si="606"/>
        <v>0</v>
      </c>
      <c r="RWB221" s="383">
        <f t="shared" si="606"/>
        <v>0</v>
      </c>
      <c r="RWC221" s="383">
        <f t="shared" si="606"/>
        <v>0</v>
      </c>
      <c r="RWD221" s="383">
        <f t="shared" si="606"/>
        <v>0</v>
      </c>
      <c r="RWE221" s="383">
        <f t="shared" si="606"/>
        <v>0</v>
      </c>
      <c r="RWF221" s="383">
        <f t="shared" si="606"/>
        <v>0</v>
      </c>
      <c r="RWG221" s="383">
        <f t="shared" si="606"/>
        <v>0</v>
      </c>
      <c r="RWH221" s="383">
        <f t="shared" si="606"/>
        <v>0</v>
      </c>
      <c r="RWI221" s="383">
        <f t="shared" si="606"/>
        <v>0</v>
      </c>
      <c r="RWJ221" s="383">
        <f t="shared" si="606"/>
        <v>0</v>
      </c>
      <c r="RWK221" s="383">
        <f t="shared" si="606"/>
        <v>0</v>
      </c>
      <c r="RWL221" s="383">
        <f t="shared" si="606"/>
        <v>0</v>
      </c>
      <c r="RWM221" s="383">
        <f t="shared" si="606"/>
        <v>0</v>
      </c>
      <c r="RWN221" s="383">
        <f t="shared" si="606"/>
        <v>0</v>
      </c>
      <c r="RWO221" s="383">
        <f t="shared" si="606"/>
        <v>0</v>
      </c>
      <c r="RWP221" s="383">
        <f t="shared" si="606"/>
        <v>0</v>
      </c>
      <c r="RWQ221" s="383">
        <f t="shared" si="606"/>
        <v>0</v>
      </c>
      <c r="RWR221" s="383">
        <f t="shared" si="606"/>
        <v>0</v>
      </c>
      <c r="RWS221" s="383">
        <f t="shared" si="606"/>
        <v>0</v>
      </c>
      <c r="RWT221" s="383">
        <f t="shared" si="606"/>
        <v>0</v>
      </c>
      <c r="RWU221" s="383">
        <f t="shared" si="606"/>
        <v>0</v>
      </c>
      <c r="RWV221" s="383">
        <f t="shared" si="606"/>
        <v>0</v>
      </c>
      <c r="RWW221" s="383">
        <f t="shared" si="606"/>
        <v>0</v>
      </c>
      <c r="RWX221" s="383">
        <f t="shared" si="606"/>
        <v>0</v>
      </c>
      <c r="RWY221" s="383">
        <f t="shared" si="606"/>
        <v>0</v>
      </c>
      <c r="RWZ221" s="383">
        <f t="shared" si="606"/>
        <v>0</v>
      </c>
      <c r="RXA221" s="383">
        <f t="shared" si="606"/>
        <v>0</v>
      </c>
      <c r="RXB221" s="383">
        <f t="shared" si="606"/>
        <v>0</v>
      </c>
      <c r="RXC221" s="383">
        <f t="shared" si="606"/>
        <v>0</v>
      </c>
      <c r="RXD221" s="383">
        <f t="shared" si="606"/>
        <v>0</v>
      </c>
      <c r="RXE221" s="383">
        <f t="shared" si="606"/>
        <v>0</v>
      </c>
      <c r="RXF221" s="383">
        <f t="shared" si="606"/>
        <v>0</v>
      </c>
      <c r="RXG221" s="383">
        <f t="shared" si="606"/>
        <v>0</v>
      </c>
      <c r="RXH221" s="383">
        <f t="shared" si="606"/>
        <v>0</v>
      </c>
      <c r="RXI221" s="383">
        <f t="shared" si="606"/>
        <v>0</v>
      </c>
      <c r="RXJ221" s="383">
        <f t="shared" si="606"/>
        <v>0</v>
      </c>
      <c r="RXK221" s="383">
        <f t="shared" ref="RXK221:RZV221" si="607">RXK48+RXK91+RXK135+RXK178</f>
        <v>0</v>
      </c>
      <c r="RXL221" s="383">
        <f t="shared" si="607"/>
        <v>0</v>
      </c>
      <c r="RXM221" s="383">
        <f t="shared" si="607"/>
        <v>0</v>
      </c>
      <c r="RXN221" s="383">
        <f t="shared" si="607"/>
        <v>0</v>
      </c>
      <c r="RXO221" s="383">
        <f t="shared" si="607"/>
        <v>0</v>
      </c>
      <c r="RXP221" s="383">
        <f t="shared" si="607"/>
        <v>0</v>
      </c>
      <c r="RXQ221" s="383">
        <f t="shared" si="607"/>
        <v>0</v>
      </c>
      <c r="RXR221" s="383">
        <f t="shared" si="607"/>
        <v>0</v>
      </c>
      <c r="RXS221" s="383">
        <f t="shared" si="607"/>
        <v>0</v>
      </c>
      <c r="RXT221" s="383">
        <f t="shared" si="607"/>
        <v>0</v>
      </c>
      <c r="RXU221" s="383">
        <f t="shared" si="607"/>
        <v>0</v>
      </c>
      <c r="RXV221" s="383">
        <f t="shared" si="607"/>
        <v>0</v>
      </c>
      <c r="RXW221" s="383">
        <f t="shared" si="607"/>
        <v>0</v>
      </c>
      <c r="RXX221" s="383">
        <f t="shared" si="607"/>
        <v>0</v>
      </c>
      <c r="RXY221" s="383">
        <f t="shared" si="607"/>
        <v>0</v>
      </c>
      <c r="RXZ221" s="383">
        <f t="shared" si="607"/>
        <v>0</v>
      </c>
      <c r="RYA221" s="383">
        <f t="shared" si="607"/>
        <v>0</v>
      </c>
      <c r="RYB221" s="383">
        <f t="shared" si="607"/>
        <v>0</v>
      </c>
      <c r="RYC221" s="383">
        <f t="shared" si="607"/>
        <v>0</v>
      </c>
      <c r="RYD221" s="383">
        <f t="shared" si="607"/>
        <v>0</v>
      </c>
      <c r="RYE221" s="383">
        <f t="shared" si="607"/>
        <v>0</v>
      </c>
      <c r="RYF221" s="383">
        <f t="shared" si="607"/>
        <v>0</v>
      </c>
      <c r="RYG221" s="383">
        <f t="shared" si="607"/>
        <v>0</v>
      </c>
      <c r="RYH221" s="383">
        <f t="shared" si="607"/>
        <v>0</v>
      </c>
      <c r="RYI221" s="383">
        <f t="shared" si="607"/>
        <v>0</v>
      </c>
      <c r="RYJ221" s="383">
        <f t="shared" si="607"/>
        <v>0</v>
      </c>
      <c r="RYK221" s="383">
        <f t="shared" si="607"/>
        <v>0</v>
      </c>
      <c r="RYL221" s="383">
        <f t="shared" si="607"/>
        <v>0</v>
      </c>
      <c r="RYM221" s="383">
        <f t="shared" si="607"/>
        <v>0</v>
      </c>
      <c r="RYN221" s="383">
        <f t="shared" si="607"/>
        <v>0</v>
      </c>
      <c r="RYO221" s="383">
        <f t="shared" si="607"/>
        <v>0</v>
      </c>
      <c r="RYP221" s="383">
        <f t="shared" si="607"/>
        <v>0</v>
      </c>
      <c r="RYQ221" s="383">
        <f t="shared" si="607"/>
        <v>0</v>
      </c>
      <c r="RYR221" s="383">
        <f t="shared" si="607"/>
        <v>0</v>
      </c>
      <c r="RYS221" s="383">
        <f t="shared" si="607"/>
        <v>0</v>
      </c>
      <c r="RYT221" s="383">
        <f t="shared" si="607"/>
        <v>0</v>
      </c>
      <c r="RYU221" s="383">
        <f t="shared" si="607"/>
        <v>0</v>
      </c>
      <c r="RYV221" s="383">
        <f t="shared" si="607"/>
        <v>0</v>
      </c>
      <c r="RYW221" s="383">
        <f t="shared" si="607"/>
        <v>0</v>
      </c>
      <c r="RYX221" s="383">
        <f t="shared" si="607"/>
        <v>0</v>
      </c>
      <c r="RYY221" s="383">
        <f t="shared" si="607"/>
        <v>0</v>
      </c>
      <c r="RYZ221" s="383">
        <f t="shared" si="607"/>
        <v>0</v>
      </c>
      <c r="RZA221" s="383">
        <f t="shared" si="607"/>
        <v>0</v>
      </c>
      <c r="RZB221" s="383">
        <f t="shared" si="607"/>
        <v>0</v>
      </c>
      <c r="RZC221" s="383">
        <f t="shared" si="607"/>
        <v>0</v>
      </c>
      <c r="RZD221" s="383">
        <f t="shared" si="607"/>
        <v>0</v>
      </c>
      <c r="RZE221" s="383">
        <f t="shared" si="607"/>
        <v>0</v>
      </c>
      <c r="RZF221" s="383">
        <f t="shared" si="607"/>
        <v>0</v>
      </c>
      <c r="RZG221" s="383">
        <f t="shared" si="607"/>
        <v>0</v>
      </c>
      <c r="RZH221" s="383">
        <f t="shared" si="607"/>
        <v>0</v>
      </c>
      <c r="RZI221" s="383">
        <f t="shared" si="607"/>
        <v>0</v>
      </c>
      <c r="RZJ221" s="383">
        <f t="shared" si="607"/>
        <v>0</v>
      </c>
      <c r="RZK221" s="383">
        <f t="shared" si="607"/>
        <v>0</v>
      </c>
      <c r="RZL221" s="383">
        <f t="shared" si="607"/>
        <v>0</v>
      </c>
      <c r="RZM221" s="383">
        <f t="shared" si="607"/>
        <v>0</v>
      </c>
      <c r="RZN221" s="383">
        <f t="shared" si="607"/>
        <v>0</v>
      </c>
      <c r="RZO221" s="383">
        <f t="shared" si="607"/>
        <v>0</v>
      </c>
      <c r="RZP221" s="383">
        <f t="shared" si="607"/>
        <v>0</v>
      </c>
      <c r="RZQ221" s="383">
        <f t="shared" si="607"/>
        <v>0</v>
      </c>
      <c r="RZR221" s="383">
        <f t="shared" si="607"/>
        <v>0</v>
      </c>
      <c r="RZS221" s="383">
        <f t="shared" si="607"/>
        <v>0</v>
      </c>
      <c r="RZT221" s="383">
        <f t="shared" si="607"/>
        <v>0</v>
      </c>
      <c r="RZU221" s="383">
        <f t="shared" si="607"/>
        <v>0</v>
      </c>
      <c r="RZV221" s="383">
        <f t="shared" si="607"/>
        <v>0</v>
      </c>
      <c r="RZW221" s="383">
        <f t="shared" ref="RZW221:SCH221" si="608">RZW48+RZW91+RZW135+RZW178</f>
        <v>0</v>
      </c>
      <c r="RZX221" s="383">
        <f t="shared" si="608"/>
        <v>0</v>
      </c>
      <c r="RZY221" s="383">
        <f t="shared" si="608"/>
        <v>0</v>
      </c>
      <c r="RZZ221" s="383">
        <f t="shared" si="608"/>
        <v>0</v>
      </c>
      <c r="SAA221" s="383">
        <f t="shared" si="608"/>
        <v>0</v>
      </c>
      <c r="SAB221" s="383">
        <f t="shared" si="608"/>
        <v>0</v>
      </c>
      <c r="SAC221" s="383">
        <f t="shared" si="608"/>
        <v>0</v>
      </c>
      <c r="SAD221" s="383">
        <f t="shared" si="608"/>
        <v>0</v>
      </c>
      <c r="SAE221" s="383">
        <f t="shared" si="608"/>
        <v>0</v>
      </c>
      <c r="SAF221" s="383">
        <f t="shared" si="608"/>
        <v>0</v>
      </c>
      <c r="SAG221" s="383">
        <f t="shared" si="608"/>
        <v>0</v>
      </c>
      <c r="SAH221" s="383">
        <f t="shared" si="608"/>
        <v>0</v>
      </c>
      <c r="SAI221" s="383">
        <f t="shared" si="608"/>
        <v>0</v>
      </c>
      <c r="SAJ221" s="383">
        <f t="shared" si="608"/>
        <v>0</v>
      </c>
      <c r="SAK221" s="383">
        <f t="shared" si="608"/>
        <v>0</v>
      </c>
      <c r="SAL221" s="383">
        <f t="shared" si="608"/>
        <v>0</v>
      </c>
      <c r="SAM221" s="383">
        <f t="shared" si="608"/>
        <v>0</v>
      </c>
      <c r="SAN221" s="383">
        <f t="shared" si="608"/>
        <v>0</v>
      </c>
      <c r="SAO221" s="383">
        <f t="shared" si="608"/>
        <v>0</v>
      </c>
      <c r="SAP221" s="383">
        <f t="shared" si="608"/>
        <v>0</v>
      </c>
      <c r="SAQ221" s="383">
        <f t="shared" si="608"/>
        <v>0</v>
      </c>
      <c r="SAR221" s="383">
        <f t="shared" si="608"/>
        <v>0</v>
      </c>
      <c r="SAS221" s="383">
        <f t="shared" si="608"/>
        <v>0</v>
      </c>
      <c r="SAT221" s="383">
        <f t="shared" si="608"/>
        <v>0</v>
      </c>
      <c r="SAU221" s="383">
        <f t="shared" si="608"/>
        <v>0</v>
      </c>
      <c r="SAV221" s="383">
        <f t="shared" si="608"/>
        <v>0</v>
      </c>
      <c r="SAW221" s="383">
        <f t="shared" si="608"/>
        <v>0</v>
      </c>
      <c r="SAX221" s="383">
        <f t="shared" si="608"/>
        <v>0</v>
      </c>
      <c r="SAY221" s="383">
        <f t="shared" si="608"/>
        <v>0</v>
      </c>
      <c r="SAZ221" s="383">
        <f t="shared" si="608"/>
        <v>0</v>
      </c>
      <c r="SBA221" s="383">
        <f t="shared" si="608"/>
        <v>0</v>
      </c>
      <c r="SBB221" s="383">
        <f t="shared" si="608"/>
        <v>0</v>
      </c>
      <c r="SBC221" s="383">
        <f t="shared" si="608"/>
        <v>0</v>
      </c>
      <c r="SBD221" s="383">
        <f t="shared" si="608"/>
        <v>0</v>
      </c>
      <c r="SBE221" s="383">
        <f t="shared" si="608"/>
        <v>0</v>
      </c>
      <c r="SBF221" s="383">
        <f t="shared" si="608"/>
        <v>0</v>
      </c>
      <c r="SBG221" s="383">
        <f t="shared" si="608"/>
        <v>0</v>
      </c>
      <c r="SBH221" s="383">
        <f t="shared" si="608"/>
        <v>0</v>
      </c>
      <c r="SBI221" s="383">
        <f t="shared" si="608"/>
        <v>0</v>
      </c>
      <c r="SBJ221" s="383">
        <f t="shared" si="608"/>
        <v>0</v>
      </c>
      <c r="SBK221" s="383">
        <f t="shared" si="608"/>
        <v>0</v>
      </c>
      <c r="SBL221" s="383">
        <f t="shared" si="608"/>
        <v>0</v>
      </c>
      <c r="SBM221" s="383">
        <f t="shared" si="608"/>
        <v>0</v>
      </c>
      <c r="SBN221" s="383">
        <f t="shared" si="608"/>
        <v>0</v>
      </c>
      <c r="SBO221" s="383">
        <f t="shared" si="608"/>
        <v>0</v>
      </c>
      <c r="SBP221" s="383">
        <f t="shared" si="608"/>
        <v>0</v>
      </c>
      <c r="SBQ221" s="383">
        <f t="shared" si="608"/>
        <v>0</v>
      </c>
      <c r="SBR221" s="383">
        <f t="shared" si="608"/>
        <v>0</v>
      </c>
      <c r="SBS221" s="383">
        <f t="shared" si="608"/>
        <v>0</v>
      </c>
      <c r="SBT221" s="383">
        <f t="shared" si="608"/>
        <v>0</v>
      </c>
      <c r="SBU221" s="383">
        <f t="shared" si="608"/>
        <v>0</v>
      </c>
      <c r="SBV221" s="383">
        <f t="shared" si="608"/>
        <v>0</v>
      </c>
      <c r="SBW221" s="383">
        <f t="shared" si="608"/>
        <v>0</v>
      </c>
      <c r="SBX221" s="383">
        <f t="shared" si="608"/>
        <v>0</v>
      </c>
      <c r="SBY221" s="383">
        <f t="shared" si="608"/>
        <v>0</v>
      </c>
      <c r="SBZ221" s="383">
        <f t="shared" si="608"/>
        <v>0</v>
      </c>
      <c r="SCA221" s="383">
        <f t="shared" si="608"/>
        <v>0</v>
      </c>
      <c r="SCB221" s="383">
        <f t="shared" si="608"/>
        <v>0</v>
      </c>
      <c r="SCC221" s="383">
        <f t="shared" si="608"/>
        <v>0</v>
      </c>
      <c r="SCD221" s="383">
        <f t="shared" si="608"/>
        <v>0</v>
      </c>
      <c r="SCE221" s="383">
        <f t="shared" si="608"/>
        <v>0</v>
      </c>
      <c r="SCF221" s="383">
        <f t="shared" si="608"/>
        <v>0</v>
      </c>
      <c r="SCG221" s="383">
        <f t="shared" si="608"/>
        <v>0</v>
      </c>
      <c r="SCH221" s="383">
        <f t="shared" si="608"/>
        <v>0</v>
      </c>
      <c r="SCI221" s="383">
        <f t="shared" ref="SCI221:SET221" si="609">SCI48+SCI91+SCI135+SCI178</f>
        <v>0</v>
      </c>
      <c r="SCJ221" s="383">
        <f t="shared" si="609"/>
        <v>0</v>
      </c>
      <c r="SCK221" s="383">
        <f t="shared" si="609"/>
        <v>0</v>
      </c>
      <c r="SCL221" s="383">
        <f t="shared" si="609"/>
        <v>0</v>
      </c>
      <c r="SCM221" s="383">
        <f t="shared" si="609"/>
        <v>0</v>
      </c>
      <c r="SCN221" s="383">
        <f t="shared" si="609"/>
        <v>0</v>
      </c>
      <c r="SCO221" s="383">
        <f t="shared" si="609"/>
        <v>0</v>
      </c>
      <c r="SCP221" s="383">
        <f t="shared" si="609"/>
        <v>0</v>
      </c>
      <c r="SCQ221" s="383">
        <f t="shared" si="609"/>
        <v>0</v>
      </c>
      <c r="SCR221" s="383">
        <f t="shared" si="609"/>
        <v>0</v>
      </c>
      <c r="SCS221" s="383">
        <f t="shared" si="609"/>
        <v>0</v>
      </c>
      <c r="SCT221" s="383">
        <f t="shared" si="609"/>
        <v>0</v>
      </c>
      <c r="SCU221" s="383">
        <f t="shared" si="609"/>
        <v>0</v>
      </c>
      <c r="SCV221" s="383">
        <f t="shared" si="609"/>
        <v>0</v>
      </c>
      <c r="SCW221" s="383">
        <f t="shared" si="609"/>
        <v>0</v>
      </c>
      <c r="SCX221" s="383">
        <f t="shared" si="609"/>
        <v>0</v>
      </c>
      <c r="SCY221" s="383">
        <f t="shared" si="609"/>
        <v>0</v>
      </c>
      <c r="SCZ221" s="383">
        <f t="shared" si="609"/>
        <v>0</v>
      </c>
      <c r="SDA221" s="383">
        <f t="shared" si="609"/>
        <v>0</v>
      </c>
      <c r="SDB221" s="383">
        <f t="shared" si="609"/>
        <v>0</v>
      </c>
      <c r="SDC221" s="383">
        <f t="shared" si="609"/>
        <v>0</v>
      </c>
      <c r="SDD221" s="383">
        <f t="shared" si="609"/>
        <v>0</v>
      </c>
      <c r="SDE221" s="383">
        <f t="shared" si="609"/>
        <v>0</v>
      </c>
      <c r="SDF221" s="383">
        <f t="shared" si="609"/>
        <v>0</v>
      </c>
      <c r="SDG221" s="383">
        <f t="shared" si="609"/>
        <v>0</v>
      </c>
      <c r="SDH221" s="383">
        <f t="shared" si="609"/>
        <v>0</v>
      </c>
      <c r="SDI221" s="383">
        <f t="shared" si="609"/>
        <v>0</v>
      </c>
      <c r="SDJ221" s="383">
        <f t="shared" si="609"/>
        <v>0</v>
      </c>
      <c r="SDK221" s="383">
        <f t="shared" si="609"/>
        <v>0</v>
      </c>
      <c r="SDL221" s="383">
        <f t="shared" si="609"/>
        <v>0</v>
      </c>
      <c r="SDM221" s="383">
        <f t="shared" si="609"/>
        <v>0</v>
      </c>
      <c r="SDN221" s="383">
        <f t="shared" si="609"/>
        <v>0</v>
      </c>
      <c r="SDO221" s="383">
        <f t="shared" si="609"/>
        <v>0</v>
      </c>
      <c r="SDP221" s="383">
        <f t="shared" si="609"/>
        <v>0</v>
      </c>
      <c r="SDQ221" s="383">
        <f t="shared" si="609"/>
        <v>0</v>
      </c>
      <c r="SDR221" s="383">
        <f t="shared" si="609"/>
        <v>0</v>
      </c>
      <c r="SDS221" s="383">
        <f t="shared" si="609"/>
        <v>0</v>
      </c>
      <c r="SDT221" s="383">
        <f t="shared" si="609"/>
        <v>0</v>
      </c>
      <c r="SDU221" s="383">
        <f t="shared" si="609"/>
        <v>0</v>
      </c>
      <c r="SDV221" s="383">
        <f t="shared" si="609"/>
        <v>0</v>
      </c>
      <c r="SDW221" s="383">
        <f t="shared" si="609"/>
        <v>0</v>
      </c>
      <c r="SDX221" s="383">
        <f t="shared" si="609"/>
        <v>0</v>
      </c>
      <c r="SDY221" s="383">
        <f t="shared" si="609"/>
        <v>0</v>
      </c>
      <c r="SDZ221" s="383">
        <f t="shared" si="609"/>
        <v>0</v>
      </c>
      <c r="SEA221" s="383">
        <f t="shared" si="609"/>
        <v>0</v>
      </c>
      <c r="SEB221" s="383">
        <f t="shared" si="609"/>
        <v>0</v>
      </c>
      <c r="SEC221" s="383">
        <f t="shared" si="609"/>
        <v>0</v>
      </c>
      <c r="SED221" s="383">
        <f t="shared" si="609"/>
        <v>0</v>
      </c>
      <c r="SEE221" s="383">
        <f t="shared" si="609"/>
        <v>0</v>
      </c>
      <c r="SEF221" s="383">
        <f t="shared" si="609"/>
        <v>0</v>
      </c>
      <c r="SEG221" s="383">
        <f t="shared" si="609"/>
        <v>0</v>
      </c>
      <c r="SEH221" s="383">
        <f t="shared" si="609"/>
        <v>0</v>
      </c>
      <c r="SEI221" s="383">
        <f t="shared" si="609"/>
        <v>0</v>
      </c>
      <c r="SEJ221" s="383">
        <f t="shared" si="609"/>
        <v>0</v>
      </c>
      <c r="SEK221" s="383">
        <f t="shared" si="609"/>
        <v>0</v>
      </c>
      <c r="SEL221" s="383">
        <f t="shared" si="609"/>
        <v>0</v>
      </c>
      <c r="SEM221" s="383">
        <f t="shared" si="609"/>
        <v>0</v>
      </c>
      <c r="SEN221" s="383">
        <f t="shared" si="609"/>
        <v>0</v>
      </c>
      <c r="SEO221" s="383">
        <f t="shared" si="609"/>
        <v>0</v>
      </c>
      <c r="SEP221" s="383">
        <f t="shared" si="609"/>
        <v>0</v>
      </c>
      <c r="SEQ221" s="383">
        <f t="shared" si="609"/>
        <v>0</v>
      </c>
      <c r="SER221" s="383">
        <f t="shared" si="609"/>
        <v>0</v>
      </c>
      <c r="SES221" s="383">
        <f t="shared" si="609"/>
        <v>0</v>
      </c>
      <c r="SET221" s="383">
        <f t="shared" si="609"/>
        <v>0</v>
      </c>
      <c r="SEU221" s="383">
        <f t="shared" ref="SEU221:SHF221" si="610">SEU48+SEU91+SEU135+SEU178</f>
        <v>0</v>
      </c>
      <c r="SEV221" s="383">
        <f t="shared" si="610"/>
        <v>0</v>
      </c>
      <c r="SEW221" s="383">
        <f t="shared" si="610"/>
        <v>0</v>
      </c>
      <c r="SEX221" s="383">
        <f t="shared" si="610"/>
        <v>0</v>
      </c>
      <c r="SEY221" s="383">
        <f t="shared" si="610"/>
        <v>0</v>
      </c>
      <c r="SEZ221" s="383">
        <f t="shared" si="610"/>
        <v>0</v>
      </c>
      <c r="SFA221" s="383">
        <f t="shared" si="610"/>
        <v>0</v>
      </c>
      <c r="SFB221" s="383">
        <f t="shared" si="610"/>
        <v>0</v>
      </c>
      <c r="SFC221" s="383">
        <f t="shared" si="610"/>
        <v>0</v>
      </c>
      <c r="SFD221" s="383">
        <f t="shared" si="610"/>
        <v>0</v>
      </c>
      <c r="SFE221" s="383">
        <f t="shared" si="610"/>
        <v>0</v>
      </c>
      <c r="SFF221" s="383">
        <f t="shared" si="610"/>
        <v>0</v>
      </c>
      <c r="SFG221" s="383">
        <f t="shared" si="610"/>
        <v>0</v>
      </c>
      <c r="SFH221" s="383">
        <f t="shared" si="610"/>
        <v>0</v>
      </c>
      <c r="SFI221" s="383">
        <f t="shared" si="610"/>
        <v>0</v>
      </c>
      <c r="SFJ221" s="383">
        <f t="shared" si="610"/>
        <v>0</v>
      </c>
      <c r="SFK221" s="383">
        <f t="shared" si="610"/>
        <v>0</v>
      </c>
      <c r="SFL221" s="383">
        <f t="shared" si="610"/>
        <v>0</v>
      </c>
      <c r="SFM221" s="383">
        <f t="shared" si="610"/>
        <v>0</v>
      </c>
      <c r="SFN221" s="383">
        <f t="shared" si="610"/>
        <v>0</v>
      </c>
      <c r="SFO221" s="383">
        <f t="shared" si="610"/>
        <v>0</v>
      </c>
      <c r="SFP221" s="383">
        <f t="shared" si="610"/>
        <v>0</v>
      </c>
      <c r="SFQ221" s="383">
        <f t="shared" si="610"/>
        <v>0</v>
      </c>
      <c r="SFR221" s="383">
        <f t="shared" si="610"/>
        <v>0</v>
      </c>
      <c r="SFS221" s="383">
        <f t="shared" si="610"/>
        <v>0</v>
      </c>
      <c r="SFT221" s="383">
        <f t="shared" si="610"/>
        <v>0</v>
      </c>
      <c r="SFU221" s="383">
        <f t="shared" si="610"/>
        <v>0</v>
      </c>
      <c r="SFV221" s="383">
        <f t="shared" si="610"/>
        <v>0</v>
      </c>
      <c r="SFW221" s="383">
        <f t="shared" si="610"/>
        <v>0</v>
      </c>
      <c r="SFX221" s="383">
        <f t="shared" si="610"/>
        <v>0</v>
      </c>
      <c r="SFY221" s="383">
        <f t="shared" si="610"/>
        <v>0</v>
      </c>
      <c r="SFZ221" s="383">
        <f t="shared" si="610"/>
        <v>0</v>
      </c>
      <c r="SGA221" s="383">
        <f t="shared" si="610"/>
        <v>0</v>
      </c>
      <c r="SGB221" s="383">
        <f t="shared" si="610"/>
        <v>0</v>
      </c>
      <c r="SGC221" s="383">
        <f t="shared" si="610"/>
        <v>0</v>
      </c>
      <c r="SGD221" s="383">
        <f t="shared" si="610"/>
        <v>0</v>
      </c>
      <c r="SGE221" s="383">
        <f t="shared" si="610"/>
        <v>0</v>
      </c>
      <c r="SGF221" s="383">
        <f t="shared" si="610"/>
        <v>0</v>
      </c>
      <c r="SGG221" s="383">
        <f t="shared" si="610"/>
        <v>0</v>
      </c>
      <c r="SGH221" s="383">
        <f t="shared" si="610"/>
        <v>0</v>
      </c>
      <c r="SGI221" s="383">
        <f t="shared" si="610"/>
        <v>0</v>
      </c>
      <c r="SGJ221" s="383">
        <f t="shared" si="610"/>
        <v>0</v>
      </c>
      <c r="SGK221" s="383">
        <f t="shared" si="610"/>
        <v>0</v>
      </c>
      <c r="SGL221" s="383">
        <f t="shared" si="610"/>
        <v>0</v>
      </c>
      <c r="SGM221" s="383">
        <f t="shared" si="610"/>
        <v>0</v>
      </c>
      <c r="SGN221" s="383">
        <f t="shared" si="610"/>
        <v>0</v>
      </c>
      <c r="SGO221" s="383">
        <f t="shared" si="610"/>
        <v>0</v>
      </c>
      <c r="SGP221" s="383">
        <f t="shared" si="610"/>
        <v>0</v>
      </c>
      <c r="SGQ221" s="383">
        <f t="shared" si="610"/>
        <v>0</v>
      </c>
      <c r="SGR221" s="383">
        <f t="shared" si="610"/>
        <v>0</v>
      </c>
      <c r="SGS221" s="383">
        <f t="shared" si="610"/>
        <v>0</v>
      </c>
      <c r="SGT221" s="383">
        <f t="shared" si="610"/>
        <v>0</v>
      </c>
      <c r="SGU221" s="383">
        <f t="shared" si="610"/>
        <v>0</v>
      </c>
      <c r="SGV221" s="383">
        <f t="shared" si="610"/>
        <v>0</v>
      </c>
      <c r="SGW221" s="383">
        <f t="shared" si="610"/>
        <v>0</v>
      </c>
      <c r="SGX221" s="383">
        <f t="shared" si="610"/>
        <v>0</v>
      </c>
      <c r="SGY221" s="383">
        <f t="shared" si="610"/>
        <v>0</v>
      </c>
      <c r="SGZ221" s="383">
        <f t="shared" si="610"/>
        <v>0</v>
      </c>
      <c r="SHA221" s="383">
        <f t="shared" si="610"/>
        <v>0</v>
      </c>
      <c r="SHB221" s="383">
        <f t="shared" si="610"/>
        <v>0</v>
      </c>
      <c r="SHC221" s="383">
        <f t="shared" si="610"/>
        <v>0</v>
      </c>
      <c r="SHD221" s="383">
        <f t="shared" si="610"/>
        <v>0</v>
      </c>
      <c r="SHE221" s="383">
        <f t="shared" si="610"/>
        <v>0</v>
      </c>
      <c r="SHF221" s="383">
        <f t="shared" si="610"/>
        <v>0</v>
      </c>
      <c r="SHG221" s="383">
        <f t="shared" ref="SHG221:SJR221" si="611">SHG48+SHG91+SHG135+SHG178</f>
        <v>0</v>
      </c>
      <c r="SHH221" s="383">
        <f t="shared" si="611"/>
        <v>0</v>
      </c>
      <c r="SHI221" s="383">
        <f t="shared" si="611"/>
        <v>0</v>
      </c>
      <c r="SHJ221" s="383">
        <f t="shared" si="611"/>
        <v>0</v>
      </c>
      <c r="SHK221" s="383">
        <f t="shared" si="611"/>
        <v>0</v>
      </c>
      <c r="SHL221" s="383">
        <f t="shared" si="611"/>
        <v>0</v>
      </c>
      <c r="SHM221" s="383">
        <f t="shared" si="611"/>
        <v>0</v>
      </c>
      <c r="SHN221" s="383">
        <f t="shared" si="611"/>
        <v>0</v>
      </c>
      <c r="SHO221" s="383">
        <f t="shared" si="611"/>
        <v>0</v>
      </c>
      <c r="SHP221" s="383">
        <f t="shared" si="611"/>
        <v>0</v>
      </c>
      <c r="SHQ221" s="383">
        <f t="shared" si="611"/>
        <v>0</v>
      </c>
      <c r="SHR221" s="383">
        <f t="shared" si="611"/>
        <v>0</v>
      </c>
      <c r="SHS221" s="383">
        <f t="shared" si="611"/>
        <v>0</v>
      </c>
      <c r="SHT221" s="383">
        <f t="shared" si="611"/>
        <v>0</v>
      </c>
      <c r="SHU221" s="383">
        <f t="shared" si="611"/>
        <v>0</v>
      </c>
      <c r="SHV221" s="383">
        <f t="shared" si="611"/>
        <v>0</v>
      </c>
      <c r="SHW221" s="383">
        <f t="shared" si="611"/>
        <v>0</v>
      </c>
      <c r="SHX221" s="383">
        <f t="shared" si="611"/>
        <v>0</v>
      </c>
      <c r="SHY221" s="383">
        <f t="shared" si="611"/>
        <v>0</v>
      </c>
      <c r="SHZ221" s="383">
        <f t="shared" si="611"/>
        <v>0</v>
      </c>
      <c r="SIA221" s="383">
        <f t="shared" si="611"/>
        <v>0</v>
      </c>
      <c r="SIB221" s="383">
        <f t="shared" si="611"/>
        <v>0</v>
      </c>
      <c r="SIC221" s="383">
        <f t="shared" si="611"/>
        <v>0</v>
      </c>
      <c r="SID221" s="383">
        <f t="shared" si="611"/>
        <v>0</v>
      </c>
      <c r="SIE221" s="383">
        <f t="shared" si="611"/>
        <v>0</v>
      </c>
      <c r="SIF221" s="383">
        <f t="shared" si="611"/>
        <v>0</v>
      </c>
      <c r="SIG221" s="383">
        <f t="shared" si="611"/>
        <v>0</v>
      </c>
      <c r="SIH221" s="383">
        <f t="shared" si="611"/>
        <v>0</v>
      </c>
      <c r="SII221" s="383">
        <f t="shared" si="611"/>
        <v>0</v>
      </c>
      <c r="SIJ221" s="383">
        <f t="shared" si="611"/>
        <v>0</v>
      </c>
      <c r="SIK221" s="383">
        <f t="shared" si="611"/>
        <v>0</v>
      </c>
      <c r="SIL221" s="383">
        <f t="shared" si="611"/>
        <v>0</v>
      </c>
      <c r="SIM221" s="383">
        <f t="shared" si="611"/>
        <v>0</v>
      </c>
      <c r="SIN221" s="383">
        <f t="shared" si="611"/>
        <v>0</v>
      </c>
      <c r="SIO221" s="383">
        <f t="shared" si="611"/>
        <v>0</v>
      </c>
      <c r="SIP221" s="383">
        <f t="shared" si="611"/>
        <v>0</v>
      </c>
      <c r="SIQ221" s="383">
        <f t="shared" si="611"/>
        <v>0</v>
      </c>
      <c r="SIR221" s="383">
        <f t="shared" si="611"/>
        <v>0</v>
      </c>
      <c r="SIS221" s="383">
        <f t="shared" si="611"/>
        <v>0</v>
      </c>
      <c r="SIT221" s="383">
        <f t="shared" si="611"/>
        <v>0</v>
      </c>
      <c r="SIU221" s="383">
        <f t="shared" si="611"/>
        <v>0</v>
      </c>
      <c r="SIV221" s="383">
        <f t="shared" si="611"/>
        <v>0</v>
      </c>
      <c r="SIW221" s="383">
        <f t="shared" si="611"/>
        <v>0</v>
      </c>
      <c r="SIX221" s="383">
        <f t="shared" si="611"/>
        <v>0</v>
      </c>
      <c r="SIY221" s="383">
        <f t="shared" si="611"/>
        <v>0</v>
      </c>
      <c r="SIZ221" s="383">
        <f t="shared" si="611"/>
        <v>0</v>
      </c>
      <c r="SJA221" s="383">
        <f t="shared" si="611"/>
        <v>0</v>
      </c>
      <c r="SJB221" s="383">
        <f t="shared" si="611"/>
        <v>0</v>
      </c>
      <c r="SJC221" s="383">
        <f t="shared" si="611"/>
        <v>0</v>
      </c>
      <c r="SJD221" s="383">
        <f t="shared" si="611"/>
        <v>0</v>
      </c>
      <c r="SJE221" s="383">
        <f t="shared" si="611"/>
        <v>0</v>
      </c>
      <c r="SJF221" s="383">
        <f t="shared" si="611"/>
        <v>0</v>
      </c>
      <c r="SJG221" s="383">
        <f t="shared" si="611"/>
        <v>0</v>
      </c>
      <c r="SJH221" s="383">
        <f t="shared" si="611"/>
        <v>0</v>
      </c>
      <c r="SJI221" s="383">
        <f t="shared" si="611"/>
        <v>0</v>
      </c>
      <c r="SJJ221" s="383">
        <f t="shared" si="611"/>
        <v>0</v>
      </c>
      <c r="SJK221" s="383">
        <f t="shared" si="611"/>
        <v>0</v>
      </c>
      <c r="SJL221" s="383">
        <f t="shared" si="611"/>
        <v>0</v>
      </c>
      <c r="SJM221" s="383">
        <f t="shared" si="611"/>
        <v>0</v>
      </c>
      <c r="SJN221" s="383">
        <f t="shared" si="611"/>
        <v>0</v>
      </c>
      <c r="SJO221" s="383">
        <f t="shared" si="611"/>
        <v>0</v>
      </c>
      <c r="SJP221" s="383">
        <f t="shared" si="611"/>
        <v>0</v>
      </c>
      <c r="SJQ221" s="383">
        <f t="shared" si="611"/>
        <v>0</v>
      </c>
      <c r="SJR221" s="383">
        <f t="shared" si="611"/>
        <v>0</v>
      </c>
      <c r="SJS221" s="383">
        <f t="shared" ref="SJS221:SMD221" si="612">SJS48+SJS91+SJS135+SJS178</f>
        <v>0</v>
      </c>
      <c r="SJT221" s="383">
        <f t="shared" si="612"/>
        <v>0</v>
      </c>
      <c r="SJU221" s="383">
        <f t="shared" si="612"/>
        <v>0</v>
      </c>
      <c r="SJV221" s="383">
        <f t="shared" si="612"/>
        <v>0</v>
      </c>
      <c r="SJW221" s="383">
        <f t="shared" si="612"/>
        <v>0</v>
      </c>
      <c r="SJX221" s="383">
        <f t="shared" si="612"/>
        <v>0</v>
      </c>
      <c r="SJY221" s="383">
        <f t="shared" si="612"/>
        <v>0</v>
      </c>
      <c r="SJZ221" s="383">
        <f t="shared" si="612"/>
        <v>0</v>
      </c>
      <c r="SKA221" s="383">
        <f t="shared" si="612"/>
        <v>0</v>
      </c>
      <c r="SKB221" s="383">
        <f t="shared" si="612"/>
        <v>0</v>
      </c>
      <c r="SKC221" s="383">
        <f t="shared" si="612"/>
        <v>0</v>
      </c>
      <c r="SKD221" s="383">
        <f t="shared" si="612"/>
        <v>0</v>
      </c>
      <c r="SKE221" s="383">
        <f t="shared" si="612"/>
        <v>0</v>
      </c>
      <c r="SKF221" s="383">
        <f t="shared" si="612"/>
        <v>0</v>
      </c>
      <c r="SKG221" s="383">
        <f t="shared" si="612"/>
        <v>0</v>
      </c>
      <c r="SKH221" s="383">
        <f t="shared" si="612"/>
        <v>0</v>
      </c>
      <c r="SKI221" s="383">
        <f t="shared" si="612"/>
        <v>0</v>
      </c>
      <c r="SKJ221" s="383">
        <f t="shared" si="612"/>
        <v>0</v>
      </c>
      <c r="SKK221" s="383">
        <f t="shared" si="612"/>
        <v>0</v>
      </c>
      <c r="SKL221" s="383">
        <f t="shared" si="612"/>
        <v>0</v>
      </c>
      <c r="SKM221" s="383">
        <f t="shared" si="612"/>
        <v>0</v>
      </c>
      <c r="SKN221" s="383">
        <f t="shared" si="612"/>
        <v>0</v>
      </c>
      <c r="SKO221" s="383">
        <f t="shared" si="612"/>
        <v>0</v>
      </c>
      <c r="SKP221" s="383">
        <f t="shared" si="612"/>
        <v>0</v>
      </c>
      <c r="SKQ221" s="383">
        <f t="shared" si="612"/>
        <v>0</v>
      </c>
      <c r="SKR221" s="383">
        <f t="shared" si="612"/>
        <v>0</v>
      </c>
      <c r="SKS221" s="383">
        <f t="shared" si="612"/>
        <v>0</v>
      </c>
      <c r="SKT221" s="383">
        <f t="shared" si="612"/>
        <v>0</v>
      </c>
      <c r="SKU221" s="383">
        <f t="shared" si="612"/>
        <v>0</v>
      </c>
      <c r="SKV221" s="383">
        <f t="shared" si="612"/>
        <v>0</v>
      </c>
      <c r="SKW221" s="383">
        <f t="shared" si="612"/>
        <v>0</v>
      </c>
      <c r="SKX221" s="383">
        <f t="shared" si="612"/>
        <v>0</v>
      </c>
      <c r="SKY221" s="383">
        <f t="shared" si="612"/>
        <v>0</v>
      </c>
      <c r="SKZ221" s="383">
        <f t="shared" si="612"/>
        <v>0</v>
      </c>
      <c r="SLA221" s="383">
        <f t="shared" si="612"/>
        <v>0</v>
      </c>
      <c r="SLB221" s="383">
        <f t="shared" si="612"/>
        <v>0</v>
      </c>
      <c r="SLC221" s="383">
        <f t="shared" si="612"/>
        <v>0</v>
      </c>
      <c r="SLD221" s="383">
        <f t="shared" si="612"/>
        <v>0</v>
      </c>
      <c r="SLE221" s="383">
        <f t="shared" si="612"/>
        <v>0</v>
      </c>
      <c r="SLF221" s="383">
        <f t="shared" si="612"/>
        <v>0</v>
      </c>
      <c r="SLG221" s="383">
        <f t="shared" si="612"/>
        <v>0</v>
      </c>
      <c r="SLH221" s="383">
        <f t="shared" si="612"/>
        <v>0</v>
      </c>
      <c r="SLI221" s="383">
        <f t="shared" si="612"/>
        <v>0</v>
      </c>
      <c r="SLJ221" s="383">
        <f t="shared" si="612"/>
        <v>0</v>
      </c>
      <c r="SLK221" s="383">
        <f t="shared" si="612"/>
        <v>0</v>
      </c>
      <c r="SLL221" s="383">
        <f t="shared" si="612"/>
        <v>0</v>
      </c>
      <c r="SLM221" s="383">
        <f t="shared" si="612"/>
        <v>0</v>
      </c>
      <c r="SLN221" s="383">
        <f t="shared" si="612"/>
        <v>0</v>
      </c>
      <c r="SLO221" s="383">
        <f t="shared" si="612"/>
        <v>0</v>
      </c>
      <c r="SLP221" s="383">
        <f t="shared" si="612"/>
        <v>0</v>
      </c>
      <c r="SLQ221" s="383">
        <f t="shared" si="612"/>
        <v>0</v>
      </c>
      <c r="SLR221" s="383">
        <f t="shared" si="612"/>
        <v>0</v>
      </c>
      <c r="SLS221" s="383">
        <f t="shared" si="612"/>
        <v>0</v>
      </c>
      <c r="SLT221" s="383">
        <f t="shared" si="612"/>
        <v>0</v>
      </c>
      <c r="SLU221" s="383">
        <f t="shared" si="612"/>
        <v>0</v>
      </c>
      <c r="SLV221" s="383">
        <f t="shared" si="612"/>
        <v>0</v>
      </c>
      <c r="SLW221" s="383">
        <f t="shared" si="612"/>
        <v>0</v>
      </c>
      <c r="SLX221" s="383">
        <f t="shared" si="612"/>
        <v>0</v>
      </c>
      <c r="SLY221" s="383">
        <f t="shared" si="612"/>
        <v>0</v>
      </c>
      <c r="SLZ221" s="383">
        <f t="shared" si="612"/>
        <v>0</v>
      </c>
      <c r="SMA221" s="383">
        <f t="shared" si="612"/>
        <v>0</v>
      </c>
      <c r="SMB221" s="383">
        <f t="shared" si="612"/>
        <v>0</v>
      </c>
      <c r="SMC221" s="383">
        <f t="shared" si="612"/>
        <v>0</v>
      </c>
      <c r="SMD221" s="383">
        <f t="shared" si="612"/>
        <v>0</v>
      </c>
      <c r="SME221" s="383">
        <f t="shared" ref="SME221:SOP221" si="613">SME48+SME91+SME135+SME178</f>
        <v>0</v>
      </c>
      <c r="SMF221" s="383">
        <f t="shared" si="613"/>
        <v>0</v>
      </c>
      <c r="SMG221" s="383">
        <f t="shared" si="613"/>
        <v>0</v>
      </c>
      <c r="SMH221" s="383">
        <f t="shared" si="613"/>
        <v>0</v>
      </c>
      <c r="SMI221" s="383">
        <f t="shared" si="613"/>
        <v>0</v>
      </c>
      <c r="SMJ221" s="383">
        <f t="shared" si="613"/>
        <v>0</v>
      </c>
      <c r="SMK221" s="383">
        <f t="shared" si="613"/>
        <v>0</v>
      </c>
      <c r="SML221" s="383">
        <f t="shared" si="613"/>
        <v>0</v>
      </c>
      <c r="SMM221" s="383">
        <f t="shared" si="613"/>
        <v>0</v>
      </c>
      <c r="SMN221" s="383">
        <f t="shared" si="613"/>
        <v>0</v>
      </c>
      <c r="SMO221" s="383">
        <f t="shared" si="613"/>
        <v>0</v>
      </c>
      <c r="SMP221" s="383">
        <f t="shared" si="613"/>
        <v>0</v>
      </c>
      <c r="SMQ221" s="383">
        <f t="shared" si="613"/>
        <v>0</v>
      </c>
      <c r="SMR221" s="383">
        <f t="shared" si="613"/>
        <v>0</v>
      </c>
      <c r="SMS221" s="383">
        <f t="shared" si="613"/>
        <v>0</v>
      </c>
      <c r="SMT221" s="383">
        <f t="shared" si="613"/>
        <v>0</v>
      </c>
      <c r="SMU221" s="383">
        <f t="shared" si="613"/>
        <v>0</v>
      </c>
      <c r="SMV221" s="383">
        <f t="shared" si="613"/>
        <v>0</v>
      </c>
      <c r="SMW221" s="383">
        <f t="shared" si="613"/>
        <v>0</v>
      </c>
      <c r="SMX221" s="383">
        <f t="shared" si="613"/>
        <v>0</v>
      </c>
      <c r="SMY221" s="383">
        <f t="shared" si="613"/>
        <v>0</v>
      </c>
      <c r="SMZ221" s="383">
        <f t="shared" si="613"/>
        <v>0</v>
      </c>
      <c r="SNA221" s="383">
        <f t="shared" si="613"/>
        <v>0</v>
      </c>
      <c r="SNB221" s="383">
        <f t="shared" si="613"/>
        <v>0</v>
      </c>
      <c r="SNC221" s="383">
        <f t="shared" si="613"/>
        <v>0</v>
      </c>
      <c r="SND221" s="383">
        <f t="shared" si="613"/>
        <v>0</v>
      </c>
      <c r="SNE221" s="383">
        <f t="shared" si="613"/>
        <v>0</v>
      </c>
      <c r="SNF221" s="383">
        <f t="shared" si="613"/>
        <v>0</v>
      </c>
      <c r="SNG221" s="383">
        <f t="shared" si="613"/>
        <v>0</v>
      </c>
      <c r="SNH221" s="383">
        <f t="shared" si="613"/>
        <v>0</v>
      </c>
      <c r="SNI221" s="383">
        <f t="shared" si="613"/>
        <v>0</v>
      </c>
      <c r="SNJ221" s="383">
        <f t="shared" si="613"/>
        <v>0</v>
      </c>
      <c r="SNK221" s="383">
        <f t="shared" si="613"/>
        <v>0</v>
      </c>
      <c r="SNL221" s="383">
        <f t="shared" si="613"/>
        <v>0</v>
      </c>
      <c r="SNM221" s="383">
        <f t="shared" si="613"/>
        <v>0</v>
      </c>
      <c r="SNN221" s="383">
        <f t="shared" si="613"/>
        <v>0</v>
      </c>
      <c r="SNO221" s="383">
        <f t="shared" si="613"/>
        <v>0</v>
      </c>
      <c r="SNP221" s="383">
        <f t="shared" si="613"/>
        <v>0</v>
      </c>
      <c r="SNQ221" s="383">
        <f t="shared" si="613"/>
        <v>0</v>
      </c>
      <c r="SNR221" s="383">
        <f t="shared" si="613"/>
        <v>0</v>
      </c>
      <c r="SNS221" s="383">
        <f t="shared" si="613"/>
        <v>0</v>
      </c>
      <c r="SNT221" s="383">
        <f t="shared" si="613"/>
        <v>0</v>
      </c>
      <c r="SNU221" s="383">
        <f t="shared" si="613"/>
        <v>0</v>
      </c>
      <c r="SNV221" s="383">
        <f t="shared" si="613"/>
        <v>0</v>
      </c>
      <c r="SNW221" s="383">
        <f t="shared" si="613"/>
        <v>0</v>
      </c>
      <c r="SNX221" s="383">
        <f t="shared" si="613"/>
        <v>0</v>
      </c>
      <c r="SNY221" s="383">
        <f t="shared" si="613"/>
        <v>0</v>
      </c>
      <c r="SNZ221" s="383">
        <f t="shared" si="613"/>
        <v>0</v>
      </c>
      <c r="SOA221" s="383">
        <f t="shared" si="613"/>
        <v>0</v>
      </c>
      <c r="SOB221" s="383">
        <f t="shared" si="613"/>
        <v>0</v>
      </c>
      <c r="SOC221" s="383">
        <f t="shared" si="613"/>
        <v>0</v>
      </c>
      <c r="SOD221" s="383">
        <f t="shared" si="613"/>
        <v>0</v>
      </c>
      <c r="SOE221" s="383">
        <f t="shared" si="613"/>
        <v>0</v>
      </c>
      <c r="SOF221" s="383">
        <f t="shared" si="613"/>
        <v>0</v>
      </c>
      <c r="SOG221" s="383">
        <f t="shared" si="613"/>
        <v>0</v>
      </c>
      <c r="SOH221" s="383">
        <f t="shared" si="613"/>
        <v>0</v>
      </c>
      <c r="SOI221" s="383">
        <f t="shared" si="613"/>
        <v>0</v>
      </c>
      <c r="SOJ221" s="383">
        <f t="shared" si="613"/>
        <v>0</v>
      </c>
      <c r="SOK221" s="383">
        <f t="shared" si="613"/>
        <v>0</v>
      </c>
      <c r="SOL221" s="383">
        <f t="shared" si="613"/>
        <v>0</v>
      </c>
      <c r="SOM221" s="383">
        <f t="shared" si="613"/>
        <v>0</v>
      </c>
      <c r="SON221" s="383">
        <f t="shared" si="613"/>
        <v>0</v>
      </c>
      <c r="SOO221" s="383">
        <f t="shared" si="613"/>
        <v>0</v>
      </c>
      <c r="SOP221" s="383">
        <f t="shared" si="613"/>
        <v>0</v>
      </c>
      <c r="SOQ221" s="383">
        <f t="shared" ref="SOQ221:SRB221" si="614">SOQ48+SOQ91+SOQ135+SOQ178</f>
        <v>0</v>
      </c>
      <c r="SOR221" s="383">
        <f t="shared" si="614"/>
        <v>0</v>
      </c>
      <c r="SOS221" s="383">
        <f t="shared" si="614"/>
        <v>0</v>
      </c>
      <c r="SOT221" s="383">
        <f t="shared" si="614"/>
        <v>0</v>
      </c>
      <c r="SOU221" s="383">
        <f t="shared" si="614"/>
        <v>0</v>
      </c>
      <c r="SOV221" s="383">
        <f t="shared" si="614"/>
        <v>0</v>
      </c>
      <c r="SOW221" s="383">
        <f t="shared" si="614"/>
        <v>0</v>
      </c>
      <c r="SOX221" s="383">
        <f t="shared" si="614"/>
        <v>0</v>
      </c>
      <c r="SOY221" s="383">
        <f t="shared" si="614"/>
        <v>0</v>
      </c>
      <c r="SOZ221" s="383">
        <f t="shared" si="614"/>
        <v>0</v>
      </c>
      <c r="SPA221" s="383">
        <f t="shared" si="614"/>
        <v>0</v>
      </c>
      <c r="SPB221" s="383">
        <f t="shared" si="614"/>
        <v>0</v>
      </c>
      <c r="SPC221" s="383">
        <f t="shared" si="614"/>
        <v>0</v>
      </c>
      <c r="SPD221" s="383">
        <f t="shared" si="614"/>
        <v>0</v>
      </c>
      <c r="SPE221" s="383">
        <f t="shared" si="614"/>
        <v>0</v>
      </c>
      <c r="SPF221" s="383">
        <f t="shared" si="614"/>
        <v>0</v>
      </c>
      <c r="SPG221" s="383">
        <f t="shared" si="614"/>
        <v>0</v>
      </c>
      <c r="SPH221" s="383">
        <f t="shared" si="614"/>
        <v>0</v>
      </c>
      <c r="SPI221" s="383">
        <f t="shared" si="614"/>
        <v>0</v>
      </c>
      <c r="SPJ221" s="383">
        <f t="shared" si="614"/>
        <v>0</v>
      </c>
      <c r="SPK221" s="383">
        <f t="shared" si="614"/>
        <v>0</v>
      </c>
      <c r="SPL221" s="383">
        <f t="shared" si="614"/>
        <v>0</v>
      </c>
      <c r="SPM221" s="383">
        <f t="shared" si="614"/>
        <v>0</v>
      </c>
      <c r="SPN221" s="383">
        <f t="shared" si="614"/>
        <v>0</v>
      </c>
      <c r="SPO221" s="383">
        <f t="shared" si="614"/>
        <v>0</v>
      </c>
      <c r="SPP221" s="383">
        <f t="shared" si="614"/>
        <v>0</v>
      </c>
      <c r="SPQ221" s="383">
        <f t="shared" si="614"/>
        <v>0</v>
      </c>
      <c r="SPR221" s="383">
        <f t="shared" si="614"/>
        <v>0</v>
      </c>
      <c r="SPS221" s="383">
        <f t="shared" si="614"/>
        <v>0</v>
      </c>
      <c r="SPT221" s="383">
        <f t="shared" si="614"/>
        <v>0</v>
      </c>
      <c r="SPU221" s="383">
        <f t="shared" si="614"/>
        <v>0</v>
      </c>
      <c r="SPV221" s="383">
        <f t="shared" si="614"/>
        <v>0</v>
      </c>
      <c r="SPW221" s="383">
        <f t="shared" si="614"/>
        <v>0</v>
      </c>
      <c r="SPX221" s="383">
        <f t="shared" si="614"/>
        <v>0</v>
      </c>
      <c r="SPY221" s="383">
        <f t="shared" si="614"/>
        <v>0</v>
      </c>
      <c r="SPZ221" s="383">
        <f t="shared" si="614"/>
        <v>0</v>
      </c>
      <c r="SQA221" s="383">
        <f t="shared" si="614"/>
        <v>0</v>
      </c>
      <c r="SQB221" s="383">
        <f t="shared" si="614"/>
        <v>0</v>
      </c>
      <c r="SQC221" s="383">
        <f t="shared" si="614"/>
        <v>0</v>
      </c>
      <c r="SQD221" s="383">
        <f t="shared" si="614"/>
        <v>0</v>
      </c>
      <c r="SQE221" s="383">
        <f t="shared" si="614"/>
        <v>0</v>
      </c>
      <c r="SQF221" s="383">
        <f t="shared" si="614"/>
        <v>0</v>
      </c>
      <c r="SQG221" s="383">
        <f t="shared" si="614"/>
        <v>0</v>
      </c>
      <c r="SQH221" s="383">
        <f t="shared" si="614"/>
        <v>0</v>
      </c>
      <c r="SQI221" s="383">
        <f t="shared" si="614"/>
        <v>0</v>
      </c>
      <c r="SQJ221" s="383">
        <f t="shared" si="614"/>
        <v>0</v>
      </c>
      <c r="SQK221" s="383">
        <f t="shared" si="614"/>
        <v>0</v>
      </c>
      <c r="SQL221" s="383">
        <f t="shared" si="614"/>
        <v>0</v>
      </c>
      <c r="SQM221" s="383">
        <f t="shared" si="614"/>
        <v>0</v>
      </c>
      <c r="SQN221" s="383">
        <f t="shared" si="614"/>
        <v>0</v>
      </c>
      <c r="SQO221" s="383">
        <f t="shared" si="614"/>
        <v>0</v>
      </c>
      <c r="SQP221" s="383">
        <f t="shared" si="614"/>
        <v>0</v>
      </c>
      <c r="SQQ221" s="383">
        <f t="shared" si="614"/>
        <v>0</v>
      </c>
      <c r="SQR221" s="383">
        <f t="shared" si="614"/>
        <v>0</v>
      </c>
      <c r="SQS221" s="383">
        <f t="shared" si="614"/>
        <v>0</v>
      </c>
      <c r="SQT221" s="383">
        <f t="shared" si="614"/>
        <v>0</v>
      </c>
      <c r="SQU221" s="383">
        <f t="shared" si="614"/>
        <v>0</v>
      </c>
      <c r="SQV221" s="383">
        <f t="shared" si="614"/>
        <v>0</v>
      </c>
      <c r="SQW221" s="383">
        <f t="shared" si="614"/>
        <v>0</v>
      </c>
      <c r="SQX221" s="383">
        <f t="shared" si="614"/>
        <v>0</v>
      </c>
      <c r="SQY221" s="383">
        <f t="shared" si="614"/>
        <v>0</v>
      </c>
      <c r="SQZ221" s="383">
        <f t="shared" si="614"/>
        <v>0</v>
      </c>
      <c r="SRA221" s="383">
        <f t="shared" si="614"/>
        <v>0</v>
      </c>
      <c r="SRB221" s="383">
        <f t="shared" si="614"/>
        <v>0</v>
      </c>
      <c r="SRC221" s="383">
        <f t="shared" ref="SRC221:STN221" si="615">SRC48+SRC91+SRC135+SRC178</f>
        <v>0</v>
      </c>
      <c r="SRD221" s="383">
        <f t="shared" si="615"/>
        <v>0</v>
      </c>
      <c r="SRE221" s="383">
        <f t="shared" si="615"/>
        <v>0</v>
      </c>
      <c r="SRF221" s="383">
        <f t="shared" si="615"/>
        <v>0</v>
      </c>
      <c r="SRG221" s="383">
        <f t="shared" si="615"/>
        <v>0</v>
      </c>
      <c r="SRH221" s="383">
        <f t="shared" si="615"/>
        <v>0</v>
      </c>
      <c r="SRI221" s="383">
        <f t="shared" si="615"/>
        <v>0</v>
      </c>
      <c r="SRJ221" s="383">
        <f t="shared" si="615"/>
        <v>0</v>
      </c>
      <c r="SRK221" s="383">
        <f t="shared" si="615"/>
        <v>0</v>
      </c>
      <c r="SRL221" s="383">
        <f t="shared" si="615"/>
        <v>0</v>
      </c>
      <c r="SRM221" s="383">
        <f t="shared" si="615"/>
        <v>0</v>
      </c>
      <c r="SRN221" s="383">
        <f t="shared" si="615"/>
        <v>0</v>
      </c>
      <c r="SRO221" s="383">
        <f t="shared" si="615"/>
        <v>0</v>
      </c>
      <c r="SRP221" s="383">
        <f t="shared" si="615"/>
        <v>0</v>
      </c>
      <c r="SRQ221" s="383">
        <f t="shared" si="615"/>
        <v>0</v>
      </c>
      <c r="SRR221" s="383">
        <f t="shared" si="615"/>
        <v>0</v>
      </c>
      <c r="SRS221" s="383">
        <f t="shared" si="615"/>
        <v>0</v>
      </c>
      <c r="SRT221" s="383">
        <f t="shared" si="615"/>
        <v>0</v>
      </c>
      <c r="SRU221" s="383">
        <f t="shared" si="615"/>
        <v>0</v>
      </c>
      <c r="SRV221" s="383">
        <f t="shared" si="615"/>
        <v>0</v>
      </c>
      <c r="SRW221" s="383">
        <f t="shared" si="615"/>
        <v>0</v>
      </c>
      <c r="SRX221" s="383">
        <f t="shared" si="615"/>
        <v>0</v>
      </c>
      <c r="SRY221" s="383">
        <f t="shared" si="615"/>
        <v>0</v>
      </c>
      <c r="SRZ221" s="383">
        <f t="shared" si="615"/>
        <v>0</v>
      </c>
      <c r="SSA221" s="383">
        <f t="shared" si="615"/>
        <v>0</v>
      </c>
      <c r="SSB221" s="383">
        <f t="shared" si="615"/>
        <v>0</v>
      </c>
      <c r="SSC221" s="383">
        <f t="shared" si="615"/>
        <v>0</v>
      </c>
      <c r="SSD221" s="383">
        <f t="shared" si="615"/>
        <v>0</v>
      </c>
      <c r="SSE221" s="383">
        <f t="shared" si="615"/>
        <v>0</v>
      </c>
      <c r="SSF221" s="383">
        <f t="shared" si="615"/>
        <v>0</v>
      </c>
      <c r="SSG221" s="383">
        <f t="shared" si="615"/>
        <v>0</v>
      </c>
      <c r="SSH221" s="383">
        <f t="shared" si="615"/>
        <v>0</v>
      </c>
      <c r="SSI221" s="383">
        <f t="shared" si="615"/>
        <v>0</v>
      </c>
      <c r="SSJ221" s="383">
        <f t="shared" si="615"/>
        <v>0</v>
      </c>
      <c r="SSK221" s="383">
        <f t="shared" si="615"/>
        <v>0</v>
      </c>
      <c r="SSL221" s="383">
        <f t="shared" si="615"/>
        <v>0</v>
      </c>
      <c r="SSM221" s="383">
        <f t="shared" si="615"/>
        <v>0</v>
      </c>
      <c r="SSN221" s="383">
        <f t="shared" si="615"/>
        <v>0</v>
      </c>
      <c r="SSO221" s="383">
        <f t="shared" si="615"/>
        <v>0</v>
      </c>
      <c r="SSP221" s="383">
        <f t="shared" si="615"/>
        <v>0</v>
      </c>
      <c r="SSQ221" s="383">
        <f t="shared" si="615"/>
        <v>0</v>
      </c>
      <c r="SSR221" s="383">
        <f t="shared" si="615"/>
        <v>0</v>
      </c>
      <c r="SSS221" s="383">
        <f t="shared" si="615"/>
        <v>0</v>
      </c>
      <c r="SST221" s="383">
        <f t="shared" si="615"/>
        <v>0</v>
      </c>
      <c r="SSU221" s="383">
        <f t="shared" si="615"/>
        <v>0</v>
      </c>
      <c r="SSV221" s="383">
        <f t="shared" si="615"/>
        <v>0</v>
      </c>
      <c r="SSW221" s="383">
        <f t="shared" si="615"/>
        <v>0</v>
      </c>
      <c r="SSX221" s="383">
        <f t="shared" si="615"/>
        <v>0</v>
      </c>
      <c r="SSY221" s="383">
        <f t="shared" si="615"/>
        <v>0</v>
      </c>
      <c r="SSZ221" s="383">
        <f t="shared" si="615"/>
        <v>0</v>
      </c>
      <c r="STA221" s="383">
        <f t="shared" si="615"/>
        <v>0</v>
      </c>
      <c r="STB221" s="383">
        <f t="shared" si="615"/>
        <v>0</v>
      </c>
      <c r="STC221" s="383">
        <f t="shared" si="615"/>
        <v>0</v>
      </c>
      <c r="STD221" s="383">
        <f t="shared" si="615"/>
        <v>0</v>
      </c>
      <c r="STE221" s="383">
        <f t="shared" si="615"/>
        <v>0</v>
      </c>
      <c r="STF221" s="383">
        <f t="shared" si="615"/>
        <v>0</v>
      </c>
      <c r="STG221" s="383">
        <f t="shared" si="615"/>
        <v>0</v>
      </c>
      <c r="STH221" s="383">
        <f t="shared" si="615"/>
        <v>0</v>
      </c>
      <c r="STI221" s="383">
        <f t="shared" si="615"/>
        <v>0</v>
      </c>
      <c r="STJ221" s="383">
        <f t="shared" si="615"/>
        <v>0</v>
      </c>
      <c r="STK221" s="383">
        <f t="shared" si="615"/>
        <v>0</v>
      </c>
      <c r="STL221" s="383">
        <f t="shared" si="615"/>
        <v>0</v>
      </c>
      <c r="STM221" s="383">
        <f t="shared" si="615"/>
        <v>0</v>
      </c>
      <c r="STN221" s="383">
        <f t="shared" si="615"/>
        <v>0</v>
      </c>
      <c r="STO221" s="383">
        <f t="shared" ref="STO221:SVZ221" si="616">STO48+STO91+STO135+STO178</f>
        <v>0</v>
      </c>
      <c r="STP221" s="383">
        <f t="shared" si="616"/>
        <v>0</v>
      </c>
      <c r="STQ221" s="383">
        <f t="shared" si="616"/>
        <v>0</v>
      </c>
      <c r="STR221" s="383">
        <f t="shared" si="616"/>
        <v>0</v>
      </c>
      <c r="STS221" s="383">
        <f t="shared" si="616"/>
        <v>0</v>
      </c>
      <c r="STT221" s="383">
        <f t="shared" si="616"/>
        <v>0</v>
      </c>
      <c r="STU221" s="383">
        <f t="shared" si="616"/>
        <v>0</v>
      </c>
      <c r="STV221" s="383">
        <f t="shared" si="616"/>
        <v>0</v>
      </c>
      <c r="STW221" s="383">
        <f t="shared" si="616"/>
        <v>0</v>
      </c>
      <c r="STX221" s="383">
        <f t="shared" si="616"/>
        <v>0</v>
      </c>
      <c r="STY221" s="383">
        <f t="shared" si="616"/>
        <v>0</v>
      </c>
      <c r="STZ221" s="383">
        <f t="shared" si="616"/>
        <v>0</v>
      </c>
      <c r="SUA221" s="383">
        <f t="shared" si="616"/>
        <v>0</v>
      </c>
      <c r="SUB221" s="383">
        <f t="shared" si="616"/>
        <v>0</v>
      </c>
      <c r="SUC221" s="383">
        <f t="shared" si="616"/>
        <v>0</v>
      </c>
      <c r="SUD221" s="383">
        <f t="shared" si="616"/>
        <v>0</v>
      </c>
      <c r="SUE221" s="383">
        <f t="shared" si="616"/>
        <v>0</v>
      </c>
      <c r="SUF221" s="383">
        <f t="shared" si="616"/>
        <v>0</v>
      </c>
      <c r="SUG221" s="383">
        <f t="shared" si="616"/>
        <v>0</v>
      </c>
      <c r="SUH221" s="383">
        <f t="shared" si="616"/>
        <v>0</v>
      </c>
      <c r="SUI221" s="383">
        <f t="shared" si="616"/>
        <v>0</v>
      </c>
      <c r="SUJ221" s="383">
        <f t="shared" si="616"/>
        <v>0</v>
      </c>
      <c r="SUK221" s="383">
        <f t="shared" si="616"/>
        <v>0</v>
      </c>
      <c r="SUL221" s="383">
        <f t="shared" si="616"/>
        <v>0</v>
      </c>
      <c r="SUM221" s="383">
        <f t="shared" si="616"/>
        <v>0</v>
      </c>
      <c r="SUN221" s="383">
        <f t="shared" si="616"/>
        <v>0</v>
      </c>
      <c r="SUO221" s="383">
        <f t="shared" si="616"/>
        <v>0</v>
      </c>
      <c r="SUP221" s="383">
        <f t="shared" si="616"/>
        <v>0</v>
      </c>
      <c r="SUQ221" s="383">
        <f t="shared" si="616"/>
        <v>0</v>
      </c>
      <c r="SUR221" s="383">
        <f t="shared" si="616"/>
        <v>0</v>
      </c>
      <c r="SUS221" s="383">
        <f t="shared" si="616"/>
        <v>0</v>
      </c>
      <c r="SUT221" s="383">
        <f t="shared" si="616"/>
        <v>0</v>
      </c>
      <c r="SUU221" s="383">
        <f t="shared" si="616"/>
        <v>0</v>
      </c>
      <c r="SUV221" s="383">
        <f t="shared" si="616"/>
        <v>0</v>
      </c>
      <c r="SUW221" s="383">
        <f t="shared" si="616"/>
        <v>0</v>
      </c>
      <c r="SUX221" s="383">
        <f t="shared" si="616"/>
        <v>0</v>
      </c>
      <c r="SUY221" s="383">
        <f t="shared" si="616"/>
        <v>0</v>
      </c>
      <c r="SUZ221" s="383">
        <f t="shared" si="616"/>
        <v>0</v>
      </c>
      <c r="SVA221" s="383">
        <f t="shared" si="616"/>
        <v>0</v>
      </c>
      <c r="SVB221" s="383">
        <f t="shared" si="616"/>
        <v>0</v>
      </c>
      <c r="SVC221" s="383">
        <f t="shared" si="616"/>
        <v>0</v>
      </c>
      <c r="SVD221" s="383">
        <f t="shared" si="616"/>
        <v>0</v>
      </c>
      <c r="SVE221" s="383">
        <f t="shared" si="616"/>
        <v>0</v>
      </c>
      <c r="SVF221" s="383">
        <f t="shared" si="616"/>
        <v>0</v>
      </c>
      <c r="SVG221" s="383">
        <f t="shared" si="616"/>
        <v>0</v>
      </c>
      <c r="SVH221" s="383">
        <f t="shared" si="616"/>
        <v>0</v>
      </c>
      <c r="SVI221" s="383">
        <f t="shared" si="616"/>
        <v>0</v>
      </c>
      <c r="SVJ221" s="383">
        <f t="shared" si="616"/>
        <v>0</v>
      </c>
      <c r="SVK221" s="383">
        <f t="shared" si="616"/>
        <v>0</v>
      </c>
      <c r="SVL221" s="383">
        <f t="shared" si="616"/>
        <v>0</v>
      </c>
      <c r="SVM221" s="383">
        <f t="shared" si="616"/>
        <v>0</v>
      </c>
      <c r="SVN221" s="383">
        <f t="shared" si="616"/>
        <v>0</v>
      </c>
      <c r="SVO221" s="383">
        <f t="shared" si="616"/>
        <v>0</v>
      </c>
      <c r="SVP221" s="383">
        <f t="shared" si="616"/>
        <v>0</v>
      </c>
      <c r="SVQ221" s="383">
        <f t="shared" si="616"/>
        <v>0</v>
      </c>
      <c r="SVR221" s="383">
        <f t="shared" si="616"/>
        <v>0</v>
      </c>
      <c r="SVS221" s="383">
        <f t="shared" si="616"/>
        <v>0</v>
      </c>
      <c r="SVT221" s="383">
        <f t="shared" si="616"/>
        <v>0</v>
      </c>
      <c r="SVU221" s="383">
        <f t="shared" si="616"/>
        <v>0</v>
      </c>
      <c r="SVV221" s="383">
        <f t="shared" si="616"/>
        <v>0</v>
      </c>
      <c r="SVW221" s="383">
        <f t="shared" si="616"/>
        <v>0</v>
      </c>
      <c r="SVX221" s="383">
        <f t="shared" si="616"/>
        <v>0</v>
      </c>
      <c r="SVY221" s="383">
        <f t="shared" si="616"/>
        <v>0</v>
      </c>
      <c r="SVZ221" s="383">
        <f t="shared" si="616"/>
        <v>0</v>
      </c>
      <c r="SWA221" s="383">
        <f t="shared" ref="SWA221:SYL221" si="617">SWA48+SWA91+SWA135+SWA178</f>
        <v>0</v>
      </c>
      <c r="SWB221" s="383">
        <f t="shared" si="617"/>
        <v>0</v>
      </c>
      <c r="SWC221" s="383">
        <f t="shared" si="617"/>
        <v>0</v>
      </c>
      <c r="SWD221" s="383">
        <f t="shared" si="617"/>
        <v>0</v>
      </c>
      <c r="SWE221" s="383">
        <f t="shared" si="617"/>
        <v>0</v>
      </c>
      <c r="SWF221" s="383">
        <f t="shared" si="617"/>
        <v>0</v>
      </c>
      <c r="SWG221" s="383">
        <f t="shared" si="617"/>
        <v>0</v>
      </c>
      <c r="SWH221" s="383">
        <f t="shared" si="617"/>
        <v>0</v>
      </c>
      <c r="SWI221" s="383">
        <f t="shared" si="617"/>
        <v>0</v>
      </c>
      <c r="SWJ221" s="383">
        <f t="shared" si="617"/>
        <v>0</v>
      </c>
      <c r="SWK221" s="383">
        <f t="shared" si="617"/>
        <v>0</v>
      </c>
      <c r="SWL221" s="383">
        <f t="shared" si="617"/>
        <v>0</v>
      </c>
      <c r="SWM221" s="383">
        <f t="shared" si="617"/>
        <v>0</v>
      </c>
      <c r="SWN221" s="383">
        <f t="shared" si="617"/>
        <v>0</v>
      </c>
      <c r="SWO221" s="383">
        <f t="shared" si="617"/>
        <v>0</v>
      </c>
      <c r="SWP221" s="383">
        <f t="shared" si="617"/>
        <v>0</v>
      </c>
      <c r="SWQ221" s="383">
        <f t="shared" si="617"/>
        <v>0</v>
      </c>
      <c r="SWR221" s="383">
        <f t="shared" si="617"/>
        <v>0</v>
      </c>
      <c r="SWS221" s="383">
        <f t="shared" si="617"/>
        <v>0</v>
      </c>
      <c r="SWT221" s="383">
        <f t="shared" si="617"/>
        <v>0</v>
      </c>
      <c r="SWU221" s="383">
        <f t="shared" si="617"/>
        <v>0</v>
      </c>
      <c r="SWV221" s="383">
        <f t="shared" si="617"/>
        <v>0</v>
      </c>
      <c r="SWW221" s="383">
        <f t="shared" si="617"/>
        <v>0</v>
      </c>
      <c r="SWX221" s="383">
        <f t="shared" si="617"/>
        <v>0</v>
      </c>
      <c r="SWY221" s="383">
        <f t="shared" si="617"/>
        <v>0</v>
      </c>
      <c r="SWZ221" s="383">
        <f t="shared" si="617"/>
        <v>0</v>
      </c>
      <c r="SXA221" s="383">
        <f t="shared" si="617"/>
        <v>0</v>
      </c>
      <c r="SXB221" s="383">
        <f t="shared" si="617"/>
        <v>0</v>
      </c>
      <c r="SXC221" s="383">
        <f t="shared" si="617"/>
        <v>0</v>
      </c>
      <c r="SXD221" s="383">
        <f t="shared" si="617"/>
        <v>0</v>
      </c>
      <c r="SXE221" s="383">
        <f t="shared" si="617"/>
        <v>0</v>
      </c>
      <c r="SXF221" s="383">
        <f t="shared" si="617"/>
        <v>0</v>
      </c>
      <c r="SXG221" s="383">
        <f t="shared" si="617"/>
        <v>0</v>
      </c>
      <c r="SXH221" s="383">
        <f t="shared" si="617"/>
        <v>0</v>
      </c>
      <c r="SXI221" s="383">
        <f t="shared" si="617"/>
        <v>0</v>
      </c>
      <c r="SXJ221" s="383">
        <f t="shared" si="617"/>
        <v>0</v>
      </c>
      <c r="SXK221" s="383">
        <f t="shared" si="617"/>
        <v>0</v>
      </c>
      <c r="SXL221" s="383">
        <f t="shared" si="617"/>
        <v>0</v>
      </c>
      <c r="SXM221" s="383">
        <f t="shared" si="617"/>
        <v>0</v>
      </c>
      <c r="SXN221" s="383">
        <f t="shared" si="617"/>
        <v>0</v>
      </c>
      <c r="SXO221" s="383">
        <f t="shared" si="617"/>
        <v>0</v>
      </c>
      <c r="SXP221" s="383">
        <f t="shared" si="617"/>
        <v>0</v>
      </c>
      <c r="SXQ221" s="383">
        <f t="shared" si="617"/>
        <v>0</v>
      </c>
      <c r="SXR221" s="383">
        <f t="shared" si="617"/>
        <v>0</v>
      </c>
      <c r="SXS221" s="383">
        <f t="shared" si="617"/>
        <v>0</v>
      </c>
      <c r="SXT221" s="383">
        <f t="shared" si="617"/>
        <v>0</v>
      </c>
      <c r="SXU221" s="383">
        <f t="shared" si="617"/>
        <v>0</v>
      </c>
      <c r="SXV221" s="383">
        <f t="shared" si="617"/>
        <v>0</v>
      </c>
      <c r="SXW221" s="383">
        <f t="shared" si="617"/>
        <v>0</v>
      </c>
      <c r="SXX221" s="383">
        <f t="shared" si="617"/>
        <v>0</v>
      </c>
      <c r="SXY221" s="383">
        <f t="shared" si="617"/>
        <v>0</v>
      </c>
      <c r="SXZ221" s="383">
        <f t="shared" si="617"/>
        <v>0</v>
      </c>
      <c r="SYA221" s="383">
        <f t="shared" si="617"/>
        <v>0</v>
      </c>
      <c r="SYB221" s="383">
        <f t="shared" si="617"/>
        <v>0</v>
      </c>
      <c r="SYC221" s="383">
        <f t="shared" si="617"/>
        <v>0</v>
      </c>
      <c r="SYD221" s="383">
        <f t="shared" si="617"/>
        <v>0</v>
      </c>
      <c r="SYE221" s="383">
        <f t="shared" si="617"/>
        <v>0</v>
      </c>
      <c r="SYF221" s="383">
        <f t="shared" si="617"/>
        <v>0</v>
      </c>
      <c r="SYG221" s="383">
        <f t="shared" si="617"/>
        <v>0</v>
      </c>
      <c r="SYH221" s="383">
        <f t="shared" si="617"/>
        <v>0</v>
      </c>
      <c r="SYI221" s="383">
        <f t="shared" si="617"/>
        <v>0</v>
      </c>
      <c r="SYJ221" s="383">
        <f t="shared" si="617"/>
        <v>0</v>
      </c>
      <c r="SYK221" s="383">
        <f t="shared" si="617"/>
        <v>0</v>
      </c>
      <c r="SYL221" s="383">
        <f t="shared" si="617"/>
        <v>0</v>
      </c>
      <c r="SYM221" s="383">
        <f t="shared" ref="SYM221:TAX221" si="618">SYM48+SYM91+SYM135+SYM178</f>
        <v>0</v>
      </c>
      <c r="SYN221" s="383">
        <f t="shared" si="618"/>
        <v>0</v>
      </c>
      <c r="SYO221" s="383">
        <f t="shared" si="618"/>
        <v>0</v>
      </c>
      <c r="SYP221" s="383">
        <f t="shared" si="618"/>
        <v>0</v>
      </c>
      <c r="SYQ221" s="383">
        <f t="shared" si="618"/>
        <v>0</v>
      </c>
      <c r="SYR221" s="383">
        <f t="shared" si="618"/>
        <v>0</v>
      </c>
      <c r="SYS221" s="383">
        <f t="shared" si="618"/>
        <v>0</v>
      </c>
      <c r="SYT221" s="383">
        <f t="shared" si="618"/>
        <v>0</v>
      </c>
      <c r="SYU221" s="383">
        <f t="shared" si="618"/>
        <v>0</v>
      </c>
      <c r="SYV221" s="383">
        <f t="shared" si="618"/>
        <v>0</v>
      </c>
      <c r="SYW221" s="383">
        <f t="shared" si="618"/>
        <v>0</v>
      </c>
      <c r="SYX221" s="383">
        <f t="shared" si="618"/>
        <v>0</v>
      </c>
      <c r="SYY221" s="383">
        <f t="shared" si="618"/>
        <v>0</v>
      </c>
      <c r="SYZ221" s="383">
        <f t="shared" si="618"/>
        <v>0</v>
      </c>
      <c r="SZA221" s="383">
        <f t="shared" si="618"/>
        <v>0</v>
      </c>
      <c r="SZB221" s="383">
        <f t="shared" si="618"/>
        <v>0</v>
      </c>
      <c r="SZC221" s="383">
        <f t="shared" si="618"/>
        <v>0</v>
      </c>
      <c r="SZD221" s="383">
        <f t="shared" si="618"/>
        <v>0</v>
      </c>
      <c r="SZE221" s="383">
        <f t="shared" si="618"/>
        <v>0</v>
      </c>
      <c r="SZF221" s="383">
        <f t="shared" si="618"/>
        <v>0</v>
      </c>
      <c r="SZG221" s="383">
        <f t="shared" si="618"/>
        <v>0</v>
      </c>
      <c r="SZH221" s="383">
        <f t="shared" si="618"/>
        <v>0</v>
      </c>
      <c r="SZI221" s="383">
        <f t="shared" si="618"/>
        <v>0</v>
      </c>
      <c r="SZJ221" s="383">
        <f t="shared" si="618"/>
        <v>0</v>
      </c>
      <c r="SZK221" s="383">
        <f t="shared" si="618"/>
        <v>0</v>
      </c>
      <c r="SZL221" s="383">
        <f t="shared" si="618"/>
        <v>0</v>
      </c>
      <c r="SZM221" s="383">
        <f t="shared" si="618"/>
        <v>0</v>
      </c>
      <c r="SZN221" s="383">
        <f t="shared" si="618"/>
        <v>0</v>
      </c>
      <c r="SZO221" s="383">
        <f t="shared" si="618"/>
        <v>0</v>
      </c>
      <c r="SZP221" s="383">
        <f t="shared" si="618"/>
        <v>0</v>
      </c>
      <c r="SZQ221" s="383">
        <f t="shared" si="618"/>
        <v>0</v>
      </c>
      <c r="SZR221" s="383">
        <f t="shared" si="618"/>
        <v>0</v>
      </c>
      <c r="SZS221" s="383">
        <f t="shared" si="618"/>
        <v>0</v>
      </c>
      <c r="SZT221" s="383">
        <f t="shared" si="618"/>
        <v>0</v>
      </c>
      <c r="SZU221" s="383">
        <f t="shared" si="618"/>
        <v>0</v>
      </c>
      <c r="SZV221" s="383">
        <f t="shared" si="618"/>
        <v>0</v>
      </c>
      <c r="SZW221" s="383">
        <f t="shared" si="618"/>
        <v>0</v>
      </c>
      <c r="SZX221" s="383">
        <f t="shared" si="618"/>
        <v>0</v>
      </c>
      <c r="SZY221" s="383">
        <f t="shared" si="618"/>
        <v>0</v>
      </c>
      <c r="SZZ221" s="383">
        <f t="shared" si="618"/>
        <v>0</v>
      </c>
      <c r="TAA221" s="383">
        <f t="shared" si="618"/>
        <v>0</v>
      </c>
      <c r="TAB221" s="383">
        <f t="shared" si="618"/>
        <v>0</v>
      </c>
      <c r="TAC221" s="383">
        <f t="shared" si="618"/>
        <v>0</v>
      </c>
      <c r="TAD221" s="383">
        <f t="shared" si="618"/>
        <v>0</v>
      </c>
      <c r="TAE221" s="383">
        <f t="shared" si="618"/>
        <v>0</v>
      </c>
      <c r="TAF221" s="383">
        <f t="shared" si="618"/>
        <v>0</v>
      </c>
      <c r="TAG221" s="383">
        <f t="shared" si="618"/>
        <v>0</v>
      </c>
      <c r="TAH221" s="383">
        <f t="shared" si="618"/>
        <v>0</v>
      </c>
      <c r="TAI221" s="383">
        <f t="shared" si="618"/>
        <v>0</v>
      </c>
      <c r="TAJ221" s="383">
        <f t="shared" si="618"/>
        <v>0</v>
      </c>
      <c r="TAK221" s="383">
        <f t="shared" si="618"/>
        <v>0</v>
      </c>
      <c r="TAL221" s="383">
        <f t="shared" si="618"/>
        <v>0</v>
      </c>
      <c r="TAM221" s="383">
        <f t="shared" si="618"/>
        <v>0</v>
      </c>
      <c r="TAN221" s="383">
        <f t="shared" si="618"/>
        <v>0</v>
      </c>
      <c r="TAO221" s="383">
        <f t="shared" si="618"/>
        <v>0</v>
      </c>
      <c r="TAP221" s="383">
        <f t="shared" si="618"/>
        <v>0</v>
      </c>
      <c r="TAQ221" s="383">
        <f t="shared" si="618"/>
        <v>0</v>
      </c>
      <c r="TAR221" s="383">
        <f t="shared" si="618"/>
        <v>0</v>
      </c>
      <c r="TAS221" s="383">
        <f t="shared" si="618"/>
        <v>0</v>
      </c>
      <c r="TAT221" s="383">
        <f t="shared" si="618"/>
        <v>0</v>
      </c>
      <c r="TAU221" s="383">
        <f t="shared" si="618"/>
        <v>0</v>
      </c>
      <c r="TAV221" s="383">
        <f t="shared" si="618"/>
        <v>0</v>
      </c>
      <c r="TAW221" s="383">
        <f t="shared" si="618"/>
        <v>0</v>
      </c>
      <c r="TAX221" s="383">
        <f t="shared" si="618"/>
        <v>0</v>
      </c>
      <c r="TAY221" s="383">
        <f t="shared" ref="TAY221:TDJ221" si="619">TAY48+TAY91+TAY135+TAY178</f>
        <v>0</v>
      </c>
      <c r="TAZ221" s="383">
        <f t="shared" si="619"/>
        <v>0</v>
      </c>
      <c r="TBA221" s="383">
        <f t="shared" si="619"/>
        <v>0</v>
      </c>
      <c r="TBB221" s="383">
        <f t="shared" si="619"/>
        <v>0</v>
      </c>
      <c r="TBC221" s="383">
        <f t="shared" si="619"/>
        <v>0</v>
      </c>
      <c r="TBD221" s="383">
        <f t="shared" si="619"/>
        <v>0</v>
      </c>
      <c r="TBE221" s="383">
        <f t="shared" si="619"/>
        <v>0</v>
      </c>
      <c r="TBF221" s="383">
        <f t="shared" si="619"/>
        <v>0</v>
      </c>
      <c r="TBG221" s="383">
        <f t="shared" si="619"/>
        <v>0</v>
      </c>
      <c r="TBH221" s="383">
        <f t="shared" si="619"/>
        <v>0</v>
      </c>
      <c r="TBI221" s="383">
        <f t="shared" si="619"/>
        <v>0</v>
      </c>
      <c r="TBJ221" s="383">
        <f t="shared" si="619"/>
        <v>0</v>
      </c>
      <c r="TBK221" s="383">
        <f t="shared" si="619"/>
        <v>0</v>
      </c>
      <c r="TBL221" s="383">
        <f t="shared" si="619"/>
        <v>0</v>
      </c>
      <c r="TBM221" s="383">
        <f t="shared" si="619"/>
        <v>0</v>
      </c>
      <c r="TBN221" s="383">
        <f t="shared" si="619"/>
        <v>0</v>
      </c>
      <c r="TBO221" s="383">
        <f t="shared" si="619"/>
        <v>0</v>
      </c>
      <c r="TBP221" s="383">
        <f t="shared" si="619"/>
        <v>0</v>
      </c>
      <c r="TBQ221" s="383">
        <f t="shared" si="619"/>
        <v>0</v>
      </c>
      <c r="TBR221" s="383">
        <f t="shared" si="619"/>
        <v>0</v>
      </c>
      <c r="TBS221" s="383">
        <f t="shared" si="619"/>
        <v>0</v>
      </c>
      <c r="TBT221" s="383">
        <f t="shared" si="619"/>
        <v>0</v>
      </c>
      <c r="TBU221" s="383">
        <f t="shared" si="619"/>
        <v>0</v>
      </c>
      <c r="TBV221" s="383">
        <f t="shared" si="619"/>
        <v>0</v>
      </c>
      <c r="TBW221" s="383">
        <f t="shared" si="619"/>
        <v>0</v>
      </c>
      <c r="TBX221" s="383">
        <f t="shared" si="619"/>
        <v>0</v>
      </c>
      <c r="TBY221" s="383">
        <f t="shared" si="619"/>
        <v>0</v>
      </c>
      <c r="TBZ221" s="383">
        <f t="shared" si="619"/>
        <v>0</v>
      </c>
      <c r="TCA221" s="383">
        <f t="shared" si="619"/>
        <v>0</v>
      </c>
      <c r="TCB221" s="383">
        <f t="shared" si="619"/>
        <v>0</v>
      </c>
      <c r="TCC221" s="383">
        <f t="shared" si="619"/>
        <v>0</v>
      </c>
      <c r="TCD221" s="383">
        <f t="shared" si="619"/>
        <v>0</v>
      </c>
      <c r="TCE221" s="383">
        <f t="shared" si="619"/>
        <v>0</v>
      </c>
      <c r="TCF221" s="383">
        <f t="shared" si="619"/>
        <v>0</v>
      </c>
      <c r="TCG221" s="383">
        <f t="shared" si="619"/>
        <v>0</v>
      </c>
      <c r="TCH221" s="383">
        <f t="shared" si="619"/>
        <v>0</v>
      </c>
      <c r="TCI221" s="383">
        <f t="shared" si="619"/>
        <v>0</v>
      </c>
      <c r="TCJ221" s="383">
        <f t="shared" si="619"/>
        <v>0</v>
      </c>
      <c r="TCK221" s="383">
        <f t="shared" si="619"/>
        <v>0</v>
      </c>
      <c r="TCL221" s="383">
        <f t="shared" si="619"/>
        <v>0</v>
      </c>
      <c r="TCM221" s="383">
        <f t="shared" si="619"/>
        <v>0</v>
      </c>
      <c r="TCN221" s="383">
        <f t="shared" si="619"/>
        <v>0</v>
      </c>
      <c r="TCO221" s="383">
        <f t="shared" si="619"/>
        <v>0</v>
      </c>
      <c r="TCP221" s="383">
        <f t="shared" si="619"/>
        <v>0</v>
      </c>
      <c r="TCQ221" s="383">
        <f t="shared" si="619"/>
        <v>0</v>
      </c>
      <c r="TCR221" s="383">
        <f t="shared" si="619"/>
        <v>0</v>
      </c>
      <c r="TCS221" s="383">
        <f t="shared" si="619"/>
        <v>0</v>
      </c>
      <c r="TCT221" s="383">
        <f t="shared" si="619"/>
        <v>0</v>
      </c>
      <c r="TCU221" s="383">
        <f t="shared" si="619"/>
        <v>0</v>
      </c>
      <c r="TCV221" s="383">
        <f t="shared" si="619"/>
        <v>0</v>
      </c>
      <c r="TCW221" s="383">
        <f t="shared" si="619"/>
        <v>0</v>
      </c>
      <c r="TCX221" s="383">
        <f t="shared" si="619"/>
        <v>0</v>
      </c>
      <c r="TCY221" s="383">
        <f t="shared" si="619"/>
        <v>0</v>
      </c>
      <c r="TCZ221" s="383">
        <f t="shared" si="619"/>
        <v>0</v>
      </c>
      <c r="TDA221" s="383">
        <f t="shared" si="619"/>
        <v>0</v>
      </c>
      <c r="TDB221" s="383">
        <f t="shared" si="619"/>
        <v>0</v>
      </c>
      <c r="TDC221" s="383">
        <f t="shared" si="619"/>
        <v>0</v>
      </c>
      <c r="TDD221" s="383">
        <f t="shared" si="619"/>
        <v>0</v>
      </c>
      <c r="TDE221" s="383">
        <f t="shared" si="619"/>
        <v>0</v>
      </c>
      <c r="TDF221" s="383">
        <f t="shared" si="619"/>
        <v>0</v>
      </c>
      <c r="TDG221" s="383">
        <f t="shared" si="619"/>
        <v>0</v>
      </c>
      <c r="TDH221" s="383">
        <f t="shared" si="619"/>
        <v>0</v>
      </c>
      <c r="TDI221" s="383">
        <f t="shared" si="619"/>
        <v>0</v>
      </c>
      <c r="TDJ221" s="383">
        <f t="shared" si="619"/>
        <v>0</v>
      </c>
      <c r="TDK221" s="383">
        <f t="shared" ref="TDK221:TFV221" si="620">TDK48+TDK91+TDK135+TDK178</f>
        <v>0</v>
      </c>
      <c r="TDL221" s="383">
        <f t="shared" si="620"/>
        <v>0</v>
      </c>
      <c r="TDM221" s="383">
        <f t="shared" si="620"/>
        <v>0</v>
      </c>
      <c r="TDN221" s="383">
        <f t="shared" si="620"/>
        <v>0</v>
      </c>
      <c r="TDO221" s="383">
        <f t="shared" si="620"/>
        <v>0</v>
      </c>
      <c r="TDP221" s="383">
        <f t="shared" si="620"/>
        <v>0</v>
      </c>
      <c r="TDQ221" s="383">
        <f t="shared" si="620"/>
        <v>0</v>
      </c>
      <c r="TDR221" s="383">
        <f t="shared" si="620"/>
        <v>0</v>
      </c>
      <c r="TDS221" s="383">
        <f t="shared" si="620"/>
        <v>0</v>
      </c>
      <c r="TDT221" s="383">
        <f t="shared" si="620"/>
        <v>0</v>
      </c>
      <c r="TDU221" s="383">
        <f t="shared" si="620"/>
        <v>0</v>
      </c>
      <c r="TDV221" s="383">
        <f t="shared" si="620"/>
        <v>0</v>
      </c>
      <c r="TDW221" s="383">
        <f t="shared" si="620"/>
        <v>0</v>
      </c>
      <c r="TDX221" s="383">
        <f t="shared" si="620"/>
        <v>0</v>
      </c>
      <c r="TDY221" s="383">
        <f t="shared" si="620"/>
        <v>0</v>
      </c>
      <c r="TDZ221" s="383">
        <f t="shared" si="620"/>
        <v>0</v>
      </c>
      <c r="TEA221" s="383">
        <f t="shared" si="620"/>
        <v>0</v>
      </c>
      <c r="TEB221" s="383">
        <f t="shared" si="620"/>
        <v>0</v>
      </c>
      <c r="TEC221" s="383">
        <f t="shared" si="620"/>
        <v>0</v>
      </c>
      <c r="TED221" s="383">
        <f t="shared" si="620"/>
        <v>0</v>
      </c>
      <c r="TEE221" s="383">
        <f t="shared" si="620"/>
        <v>0</v>
      </c>
      <c r="TEF221" s="383">
        <f t="shared" si="620"/>
        <v>0</v>
      </c>
      <c r="TEG221" s="383">
        <f t="shared" si="620"/>
        <v>0</v>
      </c>
      <c r="TEH221" s="383">
        <f t="shared" si="620"/>
        <v>0</v>
      </c>
      <c r="TEI221" s="383">
        <f t="shared" si="620"/>
        <v>0</v>
      </c>
      <c r="TEJ221" s="383">
        <f t="shared" si="620"/>
        <v>0</v>
      </c>
      <c r="TEK221" s="383">
        <f t="shared" si="620"/>
        <v>0</v>
      </c>
      <c r="TEL221" s="383">
        <f t="shared" si="620"/>
        <v>0</v>
      </c>
      <c r="TEM221" s="383">
        <f t="shared" si="620"/>
        <v>0</v>
      </c>
      <c r="TEN221" s="383">
        <f t="shared" si="620"/>
        <v>0</v>
      </c>
      <c r="TEO221" s="383">
        <f t="shared" si="620"/>
        <v>0</v>
      </c>
      <c r="TEP221" s="383">
        <f t="shared" si="620"/>
        <v>0</v>
      </c>
      <c r="TEQ221" s="383">
        <f t="shared" si="620"/>
        <v>0</v>
      </c>
      <c r="TER221" s="383">
        <f t="shared" si="620"/>
        <v>0</v>
      </c>
      <c r="TES221" s="383">
        <f t="shared" si="620"/>
        <v>0</v>
      </c>
      <c r="TET221" s="383">
        <f t="shared" si="620"/>
        <v>0</v>
      </c>
      <c r="TEU221" s="383">
        <f t="shared" si="620"/>
        <v>0</v>
      </c>
      <c r="TEV221" s="383">
        <f t="shared" si="620"/>
        <v>0</v>
      </c>
      <c r="TEW221" s="383">
        <f t="shared" si="620"/>
        <v>0</v>
      </c>
      <c r="TEX221" s="383">
        <f t="shared" si="620"/>
        <v>0</v>
      </c>
      <c r="TEY221" s="383">
        <f t="shared" si="620"/>
        <v>0</v>
      </c>
      <c r="TEZ221" s="383">
        <f t="shared" si="620"/>
        <v>0</v>
      </c>
      <c r="TFA221" s="383">
        <f t="shared" si="620"/>
        <v>0</v>
      </c>
      <c r="TFB221" s="383">
        <f t="shared" si="620"/>
        <v>0</v>
      </c>
      <c r="TFC221" s="383">
        <f t="shared" si="620"/>
        <v>0</v>
      </c>
      <c r="TFD221" s="383">
        <f t="shared" si="620"/>
        <v>0</v>
      </c>
      <c r="TFE221" s="383">
        <f t="shared" si="620"/>
        <v>0</v>
      </c>
      <c r="TFF221" s="383">
        <f t="shared" si="620"/>
        <v>0</v>
      </c>
      <c r="TFG221" s="383">
        <f t="shared" si="620"/>
        <v>0</v>
      </c>
      <c r="TFH221" s="383">
        <f t="shared" si="620"/>
        <v>0</v>
      </c>
      <c r="TFI221" s="383">
        <f t="shared" si="620"/>
        <v>0</v>
      </c>
      <c r="TFJ221" s="383">
        <f t="shared" si="620"/>
        <v>0</v>
      </c>
      <c r="TFK221" s="383">
        <f t="shared" si="620"/>
        <v>0</v>
      </c>
      <c r="TFL221" s="383">
        <f t="shared" si="620"/>
        <v>0</v>
      </c>
      <c r="TFM221" s="383">
        <f t="shared" si="620"/>
        <v>0</v>
      </c>
      <c r="TFN221" s="383">
        <f t="shared" si="620"/>
        <v>0</v>
      </c>
      <c r="TFO221" s="383">
        <f t="shared" si="620"/>
        <v>0</v>
      </c>
      <c r="TFP221" s="383">
        <f t="shared" si="620"/>
        <v>0</v>
      </c>
      <c r="TFQ221" s="383">
        <f t="shared" si="620"/>
        <v>0</v>
      </c>
      <c r="TFR221" s="383">
        <f t="shared" si="620"/>
        <v>0</v>
      </c>
      <c r="TFS221" s="383">
        <f t="shared" si="620"/>
        <v>0</v>
      </c>
      <c r="TFT221" s="383">
        <f t="shared" si="620"/>
        <v>0</v>
      </c>
      <c r="TFU221" s="383">
        <f t="shared" si="620"/>
        <v>0</v>
      </c>
      <c r="TFV221" s="383">
        <f t="shared" si="620"/>
        <v>0</v>
      </c>
      <c r="TFW221" s="383">
        <f t="shared" ref="TFW221:TIH221" si="621">TFW48+TFW91+TFW135+TFW178</f>
        <v>0</v>
      </c>
      <c r="TFX221" s="383">
        <f t="shared" si="621"/>
        <v>0</v>
      </c>
      <c r="TFY221" s="383">
        <f t="shared" si="621"/>
        <v>0</v>
      </c>
      <c r="TFZ221" s="383">
        <f t="shared" si="621"/>
        <v>0</v>
      </c>
      <c r="TGA221" s="383">
        <f t="shared" si="621"/>
        <v>0</v>
      </c>
      <c r="TGB221" s="383">
        <f t="shared" si="621"/>
        <v>0</v>
      </c>
      <c r="TGC221" s="383">
        <f t="shared" si="621"/>
        <v>0</v>
      </c>
      <c r="TGD221" s="383">
        <f t="shared" si="621"/>
        <v>0</v>
      </c>
      <c r="TGE221" s="383">
        <f t="shared" si="621"/>
        <v>0</v>
      </c>
      <c r="TGF221" s="383">
        <f t="shared" si="621"/>
        <v>0</v>
      </c>
      <c r="TGG221" s="383">
        <f t="shared" si="621"/>
        <v>0</v>
      </c>
      <c r="TGH221" s="383">
        <f t="shared" si="621"/>
        <v>0</v>
      </c>
      <c r="TGI221" s="383">
        <f t="shared" si="621"/>
        <v>0</v>
      </c>
      <c r="TGJ221" s="383">
        <f t="shared" si="621"/>
        <v>0</v>
      </c>
      <c r="TGK221" s="383">
        <f t="shared" si="621"/>
        <v>0</v>
      </c>
      <c r="TGL221" s="383">
        <f t="shared" si="621"/>
        <v>0</v>
      </c>
      <c r="TGM221" s="383">
        <f t="shared" si="621"/>
        <v>0</v>
      </c>
      <c r="TGN221" s="383">
        <f t="shared" si="621"/>
        <v>0</v>
      </c>
      <c r="TGO221" s="383">
        <f t="shared" si="621"/>
        <v>0</v>
      </c>
      <c r="TGP221" s="383">
        <f t="shared" si="621"/>
        <v>0</v>
      </c>
      <c r="TGQ221" s="383">
        <f t="shared" si="621"/>
        <v>0</v>
      </c>
      <c r="TGR221" s="383">
        <f t="shared" si="621"/>
        <v>0</v>
      </c>
      <c r="TGS221" s="383">
        <f t="shared" si="621"/>
        <v>0</v>
      </c>
      <c r="TGT221" s="383">
        <f t="shared" si="621"/>
        <v>0</v>
      </c>
      <c r="TGU221" s="383">
        <f t="shared" si="621"/>
        <v>0</v>
      </c>
      <c r="TGV221" s="383">
        <f t="shared" si="621"/>
        <v>0</v>
      </c>
      <c r="TGW221" s="383">
        <f t="shared" si="621"/>
        <v>0</v>
      </c>
      <c r="TGX221" s="383">
        <f t="shared" si="621"/>
        <v>0</v>
      </c>
      <c r="TGY221" s="383">
        <f t="shared" si="621"/>
        <v>0</v>
      </c>
      <c r="TGZ221" s="383">
        <f t="shared" si="621"/>
        <v>0</v>
      </c>
      <c r="THA221" s="383">
        <f t="shared" si="621"/>
        <v>0</v>
      </c>
      <c r="THB221" s="383">
        <f t="shared" si="621"/>
        <v>0</v>
      </c>
      <c r="THC221" s="383">
        <f t="shared" si="621"/>
        <v>0</v>
      </c>
      <c r="THD221" s="383">
        <f t="shared" si="621"/>
        <v>0</v>
      </c>
      <c r="THE221" s="383">
        <f t="shared" si="621"/>
        <v>0</v>
      </c>
      <c r="THF221" s="383">
        <f t="shared" si="621"/>
        <v>0</v>
      </c>
      <c r="THG221" s="383">
        <f t="shared" si="621"/>
        <v>0</v>
      </c>
      <c r="THH221" s="383">
        <f t="shared" si="621"/>
        <v>0</v>
      </c>
      <c r="THI221" s="383">
        <f t="shared" si="621"/>
        <v>0</v>
      </c>
      <c r="THJ221" s="383">
        <f t="shared" si="621"/>
        <v>0</v>
      </c>
      <c r="THK221" s="383">
        <f t="shared" si="621"/>
        <v>0</v>
      </c>
      <c r="THL221" s="383">
        <f t="shared" si="621"/>
        <v>0</v>
      </c>
      <c r="THM221" s="383">
        <f t="shared" si="621"/>
        <v>0</v>
      </c>
      <c r="THN221" s="383">
        <f t="shared" si="621"/>
        <v>0</v>
      </c>
      <c r="THO221" s="383">
        <f t="shared" si="621"/>
        <v>0</v>
      </c>
      <c r="THP221" s="383">
        <f t="shared" si="621"/>
        <v>0</v>
      </c>
      <c r="THQ221" s="383">
        <f t="shared" si="621"/>
        <v>0</v>
      </c>
      <c r="THR221" s="383">
        <f t="shared" si="621"/>
        <v>0</v>
      </c>
      <c r="THS221" s="383">
        <f t="shared" si="621"/>
        <v>0</v>
      </c>
      <c r="THT221" s="383">
        <f t="shared" si="621"/>
        <v>0</v>
      </c>
      <c r="THU221" s="383">
        <f t="shared" si="621"/>
        <v>0</v>
      </c>
      <c r="THV221" s="383">
        <f t="shared" si="621"/>
        <v>0</v>
      </c>
      <c r="THW221" s="383">
        <f t="shared" si="621"/>
        <v>0</v>
      </c>
      <c r="THX221" s="383">
        <f t="shared" si="621"/>
        <v>0</v>
      </c>
      <c r="THY221" s="383">
        <f t="shared" si="621"/>
        <v>0</v>
      </c>
      <c r="THZ221" s="383">
        <f t="shared" si="621"/>
        <v>0</v>
      </c>
      <c r="TIA221" s="383">
        <f t="shared" si="621"/>
        <v>0</v>
      </c>
      <c r="TIB221" s="383">
        <f t="shared" si="621"/>
        <v>0</v>
      </c>
      <c r="TIC221" s="383">
        <f t="shared" si="621"/>
        <v>0</v>
      </c>
      <c r="TID221" s="383">
        <f t="shared" si="621"/>
        <v>0</v>
      </c>
      <c r="TIE221" s="383">
        <f t="shared" si="621"/>
        <v>0</v>
      </c>
      <c r="TIF221" s="383">
        <f t="shared" si="621"/>
        <v>0</v>
      </c>
      <c r="TIG221" s="383">
        <f t="shared" si="621"/>
        <v>0</v>
      </c>
      <c r="TIH221" s="383">
        <f t="shared" si="621"/>
        <v>0</v>
      </c>
      <c r="TII221" s="383">
        <f t="shared" ref="TII221:TKT221" si="622">TII48+TII91+TII135+TII178</f>
        <v>0</v>
      </c>
      <c r="TIJ221" s="383">
        <f t="shared" si="622"/>
        <v>0</v>
      </c>
      <c r="TIK221" s="383">
        <f t="shared" si="622"/>
        <v>0</v>
      </c>
      <c r="TIL221" s="383">
        <f t="shared" si="622"/>
        <v>0</v>
      </c>
      <c r="TIM221" s="383">
        <f t="shared" si="622"/>
        <v>0</v>
      </c>
      <c r="TIN221" s="383">
        <f t="shared" si="622"/>
        <v>0</v>
      </c>
      <c r="TIO221" s="383">
        <f t="shared" si="622"/>
        <v>0</v>
      </c>
      <c r="TIP221" s="383">
        <f t="shared" si="622"/>
        <v>0</v>
      </c>
      <c r="TIQ221" s="383">
        <f t="shared" si="622"/>
        <v>0</v>
      </c>
      <c r="TIR221" s="383">
        <f t="shared" si="622"/>
        <v>0</v>
      </c>
      <c r="TIS221" s="383">
        <f t="shared" si="622"/>
        <v>0</v>
      </c>
      <c r="TIT221" s="383">
        <f t="shared" si="622"/>
        <v>0</v>
      </c>
      <c r="TIU221" s="383">
        <f t="shared" si="622"/>
        <v>0</v>
      </c>
      <c r="TIV221" s="383">
        <f t="shared" si="622"/>
        <v>0</v>
      </c>
      <c r="TIW221" s="383">
        <f t="shared" si="622"/>
        <v>0</v>
      </c>
      <c r="TIX221" s="383">
        <f t="shared" si="622"/>
        <v>0</v>
      </c>
      <c r="TIY221" s="383">
        <f t="shared" si="622"/>
        <v>0</v>
      </c>
      <c r="TIZ221" s="383">
        <f t="shared" si="622"/>
        <v>0</v>
      </c>
      <c r="TJA221" s="383">
        <f t="shared" si="622"/>
        <v>0</v>
      </c>
      <c r="TJB221" s="383">
        <f t="shared" si="622"/>
        <v>0</v>
      </c>
      <c r="TJC221" s="383">
        <f t="shared" si="622"/>
        <v>0</v>
      </c>
      <c r="TJD221" s="383">
        <f t="shared" si="622"/>
        <v>0</v>
      </c>
      <c r="TJE221" s="383">
        <f t="shared" si="622"/>
        <v>0</v>
      </c>
      <c r="TJF221" s="383">
        <f t="shared" si="622"/>
        <v>0</v>
      </c>
      <c r="TJG221" s="383">
        <f t="shared" si="622"/>
        <v>0</v>
      </c>
      <c r="TJH221" s="383">
        <f t="shared" si="622"/>
        <v>0</v>
      </c>
      <c r="TJI221" s="383">
        <f t="shared" si="622"/>
        <v>0</v>
      </c>
      <c r="TJJ221" s="383">
        <f t="shared" si="622"/>
        <v>0</v>
      </c>
      <c r="TJK221" s="383">
        <f t="shared" si="622"/>
        <v>0</v>
      </c>
      <c r="TJL221" s="383">
        <f t="shared" si="622"/>
        <v>0</v>
      </c>
      <c r="TJM221" s="383">
        <f t="shared" si="622"/>
        <v>0</v>
      </c>
      <c r="TJN221" s="383">
        <f t="shared" si="622"/>
        <v>0</v>
      </c>
      <c r="TJO221" s="383">
        <f t="shared" si="622"/>
        <v>0</v>
      </c>
      <c r="TJP221" s="383">
        <f t="shared" si="622"/>
        <v>0</v>
      </c>
      <c r="TJQ221" s="383">
        <f t="shared" si="622"/>
        <v>0</v>
      </c>
      <c r="TJR221" s="383">
        <f t="shared" si="622"/>
        <v>0</v>
      </c>
      <c r="TJS221" s="383">
        <f t="shared" si="622"/>
        <v>0</v>
      </c>
      <c r="TJT221" s="383">
        <f t="shared" si="622"/>
        <v>0</v>
      </c>
      <c r="TJU221" s="383">
        <f t="shared" si="622"/>
        <v>0</v>
      </c>
      <c r="TJV221" s="383">
        <f t="shared" si="622"/>
        <v>0</v>
      </c>
      <c r="TJW221" s="383">
        <f t="shared" si="622"/>
        <v>0</v>
      </c>
      <c r="TJX221" s="383">
        <f t="shared" si="622"/>
        <v>0</v>
      </c>
      <c r="TJY221" s="383">
        <f t="shared" si="622"/>
        <v>0</v>
      </c>
      <c r="TJZ221" s="383">
        <f t="shared" si="622"/>
        <v>0</v>
      </c>
      <c r="TKA221" s="383">
        <f t="shared" si="622"/>
        <v>0</v>
      </c>
      <c r="TKB221" s="383">
        <f t="shared" si="622"/>
        <v>0</v>
      </c>
      <c r="TKC221" s="383">
        <f t="shared" si="622"/>
        <v>0</v>
      </c>
      <c r="TKD221" s="383">
        <f t="shared" si="622"/>
        <v>0</v>
      </c>
      <c r="TKE221" s="383">
        <f t="shared" si="622"/>
        <v>0</v>
      </c>
      <c r="TKF221" s="383">
        <f t="shared" si="622"/>
        <v>0</v>
      </c>
      <c r="TKG221" s="383">
        <f t="shared" si="622"/>
        <v>0</v>
      </c>
      <c r="TKH221" s="383">
        <f t="shared" si="622"/>
        <v>0</v>
      </c>
      <c r="TKI221" s="383">
        <f t="shared" si="622"/>
        <v>0</v>
      </c>
      <c r="TKJ221" s="383">
        <f t="shared" si="622"/>
        <v>0</v>
      </c>
      <c r="TKK221" s="383">
        <f t="shared" si="622"/>
        <v>0</v>
      </c>
      <c r="TKL221" s="383">
        <f t="shared" si="622"/>
        <v>0</v>
      </c>
      <c r="TKM221" s="383">
        <f t="shared" si="622"/>
        <v>0</v>
      </c>
      <c r="TKN221" s="383">
        <f t="shared" si="622"/>
        <v>0</v>
      </c>
      <c r="TKO221" s="383">
        <f t="shared" si="622"/>
        <v>0</v>
      </c>
      <c r="TKP221" s="383">
        <f t="shared" si="622"/>
        <v>0</v>
      </c>
      <c r="TKQ221" s="383">
        <f t="shared" si="622"/>
        <v>0</v>
      </c>
      <c r="TKR221" s="383">
        <f t="shared" si="622"/>
        <v>0</v>
      </c>
      <c r="TKS221" s="383">
        <f t="shared" si="622"/>
        <v>0</v>
      </c>
      <c r="TKT221" s="383">
        <f t="shared" si="622"/>
        <v>0</v>
      </c>
      <c r="TKU221" s="383">
        <f t="shared" ref="TKU221:TNF221" si="623">TKU48+TKU91+TKU135+TKU178</f>
        <v>0</v>
      </c>
      <c r="TKV221" s="383">
        <f t="shared" si="623"/>
        <v>0</v>
      </c>
      <c r="TKW221" s="383">
        <f t="shared" si="623"/>
        <v>0</v>
      </c>
      <c r="TKX221" s="383">
        <f t="shared" si="623"/>
        <v>0</v>
      </c>
      <c r="TKY221" s="383">
        <f t="shared" si="623"/>
        <v>0</v>
      </c>
      <c r="TKZ221" s="383">
        <f t="shared" si="623"/>
        <v>0</v>
      </c>
      <c r="TLA221" s="383">
        <f t="shared" si="623"/>
        <v>0</v>
      </c>
      <c r="TLB221" s="383">
        <f t="shared" si="623"/>
        <v>0</v>
      </c>
      <c r="TLC221" s="383">
        <f t="shared" si="623"/>
        <v>0</v>
      </c>
      <c r="TLD221" s="383">
        <f t="shared" si="623"/>
        <v>0</v>
      </c>
      <c r="TLE221" s="383">
        <f t="shared" si="623"/>
        <v>0</v>
      </c>
      <c r="TLF221" s="383">
        <f t="shared" si="623"/>
        <v>0</v>
      </c>
      <c r="TLG221" s="383">
        <f t="shared" si="623"/>
        <v>0</v>
      </c>
      <c r="TLH221" s="383">
        <f t="shared" si="623"/>
        <v>0</v>
      </c>
      <c r="TLI221" s="383">
        <f t="shared" si="623"/>
        <v>0</v>
      </c>
      <c r="TLJ221" s="383">
        <f t="shared" si="623"/>
        <v>0</v>
      </c>
      <c r="TLK221" s="383">
        <f t="shared" si="623"/>
        <v>0</v>
      </c>
      <c r="TLL221" s="383">
        <f t="shared" si="623"/>
        <v>0</v>
      </c>
      <c r="TLM221" s="383">
        <f t="shared" si="623"/>
        <v>0</v>
      </c>
      <c r="TLN221" s="383">
        <f t="shared" si="623"/>
        <v>0</v>
      </c>
      <c r="TLO221" s="383">
        <f t="shared" si="623"/>
        <v>0</v>
      </c>
      <c r="TLP221" s="383">
        <f t="shared" si="623"/>
        <v>0</v>
      </c>
      <c r="TLQ221" s="383">
        <f t="shared" si="623"/>
        <v>0</v>
      </c>
      <c r="TLR221" s="383">
        <f t="shared" si="623"/>
        <v>0</v>
      </c>
      <c r="TLS221" s="383">
        <f t="shared" si="623"/>
        <v>0</v>
      </c>
      <c r="TLT221" s="383">
        <f t="shared" si="623"/>
        <v>0</v>
      </c>
      <c r="TLU221" s="383">
        <f t="shared" si="623"/>
        <v>0</v>
      </c>
      <c r="TLV221" s="383">
        <f t="shared" si="623"/>
        <v>0</v>
      </c>
      <c r="TLW221" s="383">
        <f t="shared" si="623"/>
        <v>0</v>
      </c>
      <c r="TLX221" s="383">
        <f t="shared" si="623"/>
        <v>0</v>
      </c>
      <c r="TLY221" s="383">
        <f t="shared" si="623"/>
        <v>0</v>
      </c>
      <c r="TLZ221" s="383">
        <f t="shared" si="623"/>
        <v>0</v>
      </c>
      <c r="TMA221" s="383">
        <f t="shared" si="623"/>
        <v>0</v>
      </c>
      <c r="TMB221" s="383">
        <f t="shared" si="623"/>
        <v>0</v>
      </c>
      <c r="TMC221" s="383">
        <f t="shared" si="623"/>
        <v>0</v>
      </c>
      <c r="TMD221" s="383">
        <f t="shared" si="623"/>
        <v>0</v>
      </c>
      <c r="TME221" s="383">
        <f t="shared" si="623"/>
        <v>0</v>
      </c>
      <c r="TMF221" s="383">
        <f t="shared" si="623"/>
        <v>0</v>
      </c>
      <c r="TMG221" s="383">
        <f t="shared" si="623"/>
        <v>0</v>
      </c>
      <c r="TMH221" s="383">
        <f t="shared" si="623"/>
        <v>0</v>
      </c>
      <c r="TMI221" s="383">
        <f t="shared" si="623"/>
        <v>0</v>
      </c>
      <c r="TMJ221" s="383">
        <f t="shared" si="623"/>
        <v>0</v>
      </c>
      <c r="TMK221" s="383">
        <f t="shared" si="623"/>
        <v>0</v>
      </c>
      <c r="TML221" s="383">
        <f t="shared" si="623"/>
        <v>0</v>
      </c>
      <c r="TMM221" s="383">
        <f t="shared" si="623"/>
        <v>0</v>
      </c>
      <c r="TMN221" s="383">
        <f t="shared" si="623"/>
        <v>0</v>
      </c>
      <c r="TMO221" s="383">
        <f t="shared" si="623"/>
        <v>0</v>
      </c>
      <c r="TMP221" s="383">
        <f t="shared" si="623"/>
        <v>0</v>
      </c>
      <c r="TMQ221" s="383">
        <f t="shared" si="623"/>
        <v>0</v>
      </c>
      <c r="TMR221" s="383">
        <f t="shared" si="623"/>
        <v>0</v>
      </c>
      <c r="TMS221" s="383">
        <f t="shared" si="623"/>
        <v>0</v>
      </c>
      <c r="TMT221" s="383">
        <f t="shared" si="623"/>
        <v>0</v>
      </c>
      <c r="TMU221" s="383">
        <f t="shared" si="623"/>
        <v>0</v>
      </c>
      <c r="TMV221" s="383">
        <f t="shared" si="623"/>
        <v>0</v>
      </c>
      <c r="TMW221" s="383">
        <f t="shared" si="623"/>
        <v>0</v>
      </c>
      <c r="TMX221" s="383">
        <f t="shared" si="623"/>
        <v>0</v>
      </c>
      <c r="TMY221" s="383">
        <f t="shared" si="623"/>
        <v>0</v>
      </c>
      <c r="TMZ221" s="383">
        <f t="shared" si="623"/>
        <v>0</v>
      </c>
      <c r="TNA221" s="383">
        <f t="shared" si="623"/>
        <v>0</v>
      </c>
      <c r="TNB221" s="383">
        <f t="shared" si="623"/>
        <v>0</v>
      </c>
      <c r="TNC221" s="383">
        <f t="shared" si="623"/>
        <v>0</v>
      </c>
      <c r="TND221" s="383">
        <f t="shared" si="623"/>
        <v>0</v>
      </c>
      <c r="TNE221" s="383">
        <f t="shared" si="623"/>
        <v>0</v>
      </c>
      <c r="TNF221" s="383">
        <f t="shared" si="623"/>
        <v>0</v>
      </c>
      <c r="TNG221" s="383">
        <f t="shared" ref="TNG221:TPR221" si="624">TNG48+TNG91+TNG135+TNG178</f>
        <v>0</v>
      </c>
      <c r="TNH221" s="383">
        <f t="shared" si="624"/>
        <v>0</v>
      </c>
      <c r="TNI221" s="383">
        <f t="shared" si="624"/>
        <v>0</v>
      </c>
      <c r="TNJ221" s="383">
        <f t="shared" si="624"/>
        <v>0</v>
      </c>
      <c r="TNK221" s="383">
        <f t="shared" si="624"/>
        <v>0</v>
      </c>
      <c r="TNL221" s="383">
        <f t="shared" si="624"/>
        <v>0</v>
      </c>
      <c r="TNM221" s="383">
        <f t="shared" si="624"/>
        <v>0</v>
      </c>
      <c r="TNN221" s="383">
        <f t="shared" si="624"/>
        <v>0</v>
      </c>
      <c r="TNO221" s="383">
        <f t="shared" si="624"/>
        <v>0</v>
      </c>
      <c r="TNP221" s="383">
        <f t="shared" si="624"/>
        <v>0</v>
      </c>
      <c r="TNQ221" s="383">
        <f t="shared" si="624"/>
        <v>0</v>
      </c>
      <c r="TNR221" s="383">
        <f t="shared" si="624"/>
        <v>0</v>
      </c>
      <c r="TNS221" s="383">
        <f t="shared" si="624"/>
        <v>0</v>
      </c>
      <c r="TNT221" s="383">
        <f t="shared" si="624"/>
        <v>0</v>
      </c>
      <c r="TNU221" s="383">
        <f t="shared" si="624"/>
        <v>0</v>
      </c>
      <c r="TNV221" s="383">
        <f t="shared" si="624"/>
        <v>0</v>
      </c>
      <c r="TNW221" s="383">
        <f t="shared" si="624"/>
        <v>0</v>
      </c>
      <c r="TNX221" s="383">
        <f t="shared" si="624"/>
        <v>0</v>
      </c>
      <c r="TNY221" s="383">
        <f t="shared" si="624"/>
        <v>0</v>
      </c>
      <c r="TNZ221" s="383">
        <f t="shared" si="624"/>
        <v>0</v>
      </c>
      <c r="TOA221" s="383">
        <f t="shared" si="624"/>
        <v>0</v>
      </c>
      <c r="TOB221" s="383">
        <f t="shared" si="624"/>
        <v>0</v>
      </c>
      <c r="TOC221" s="383">
        <f t="shared" si="624"/>
        <v>0</v>
      </c>
      <c r="TOD221" s="383">
        <f t="shared" si="624"/>
        <v>0</v>
      </c>
      <c r="TOE221" s="383">
        <f t="shared" si="624"/>
        <v>0</v>
      </c>
      <c r="TOF221" s="383">
        <f t="shared" si="624"/>
        <v>0</v>
      </c>
      <c r="TOG221" s="383">
        <f t="shared" si="624"/>
        <v>0</v>
      </c>
      <c r="TOH221" s="383">
        <f t="shared" si="624"/>
        <v>0</v>
      </c>
      <c r="TOI221" s="383">
        <f t="shared" si="624"/>
        <v>0</v>
      </c>
      <c r="TOJ221" s="383">
        <f t="shared" si="624"/>
        <v>0</v>
      </c>
      <c r="TOK221" s="383">
        <f t="shared" si="624"/>
        <v>0</v>
      </c>
      <c r="TOL221" s="383">
        <f t="shared" si="624"/>
        <v>0</v>
      </c>
      <c r="TOM221" s="383">
        <f t="shared" si="624"/>
        <v>0</v>
      </c>
      <c r="TON221" s="383">
        <f t="shared" si="624"/>
        <v>0</v>
      </c>
      <c r="TOO221" s="383">
        <f t="shared" si="624"/>
        <v>0</v>
      </c>
      <c r="TOP221" s="383">
        <f t="shared" si="624"/>
        <v>0</v>
      </c>
      <c r="TOQ221" s="383">
        <f t="shared" si="624"/>
        <v>0</v>
      </c>
      <c r="TOR221" s="383">
        <f t="shared" si="624"/>
        <v>0</v>
      </c>
      <c r="TOS221" s="383">
        <f t="shared" si="624"/>
        <v>0</v>
      </c>
      <c r="TOT221" s="383">
        <f t="shared" si="624"/>
        <v>0</v>
      </c>
      <c r="TOU221" s="383">
        <f t="shared" si="624"/>
        <v>0</v>
      </c>
      <c r="TOV221" s="383">
        <f t="shared" si="624"/>
        <v>0</v>
      </c>
      <c r="TOW221" s="383">
        <f t="shared" si="624"/>
        <v>0</v>
      </c>
      <c r="TOX221" s="383">
        <f t="shared" si="624"/>
        <v>0</v>
      </c>
      <c r="TOY221" s="383">
        <f t="shared" si="624"/>
        <v>0</v>
      </c>
      <c r="TOZ221" s="383">
        <f t="shared" si="624"/>
        <v>0</v>
      </c>
      <c r="TPA221" s="383">
        <f t="shared" si="624"/>
        <v>0</v>
      </c>
      <c r="TPB221" s="383">
        <f t="shared" si="624"/>
        <v>0</v>
      </c>
      <c r="TPC221" s="383">
        <f t="shared" si="624"/>
        <v>0</v>
      </c>
      <c r="TPD221" s="383">
        <f t="shared" si="624"/>
        <v>0</v>
      </c>
      <c r="TPE221" s="383">
        <f t="shared" si="624"/>
        <v>0</v>
      </c>
      <c r="TPF221" s="383">
        <f t="shared" si="624"/>
        <v>0</v>
      </c>
      <c r="TPG221" s="383">
        <f t="shared" si="624"/>
        <v>0</v>
      </c>
      <c r="TPH221" s="383">
        <f t="shared" si="624"/>
        <v>0</v>
      </c>
      <c r="TPI221" s="383">
        <f t="shared" si="624"/>
        <v>0</v>
      </c>
      <c r="TPJ221" s="383">
        <f t="shared" si="624"/>
        <v>0</v>
      </c>
      <c r="TPK221" s="383">
        <f t="shared" si="624"/>
        <v>0</v>
      </c>
      <c r="TPL221" s="383">
        <f t="shared" si="624"/>
        <v>0</v>
      </c>
      <c r="TPM221" s="383">
        <f t="shared" si="624"/>
        <v>0</v>
      </c>
      <c r="TPN221" s="383">
        <f t="shared" si="624"/>
        <v>0</v>
      </c>
      <c r="TPO221" s="383">
        <f t="shared" si="624"/>
        <v>0</v>
      </c>
      <c r="TPP221" s="383">
        <f t="shared" si="624"/>
        <v>0</v>
      </c>
      <c r="TPQ221" s="383">
        <f t="shared" si="624"/>
        <v>0</v>
      </c>
      <c r="TPR221" s="383">
        <f t="shared" si="624"/>
        <v>0</v>
      </c>
      <c r="TPS221" s="383">
        <f t="shared" ref="TPS221:TSD221" si="625">TPS48+TPS91+TPS135+TPS178</f>
        <v>0</v>
      </c>
      <c r="TPT221" s="383">
        <f t="shared" si="625"/>
        <v>0</v>
      </c>
      <c r="TPU221" s="383">
        <f t="shared" si="625"/>
        <v>0</v>
      </c>
      <c r="TPV221" s="383">
        <f t="shared" si="625"/>
        <v>0</v>
      </c>
      <c r="TPW221" s="383">
        <f t="shared" si="625"/>
        <v>0</v>
      </c>
      <c r="TPX221" s="383">
        <f t="shared" si="625"/>
        <v>0</v>
      </c>
      <c r="TPY221" s="383">
        <f t="shared" si="625"/>
        <v>0</v>
      </c>
      <c r="TPZ221" s="383">
        <f t="shared" si="625"/>
        <v>0</v>
      </c>
      <c r="TQA221" s="383">
        <f t="shared" si="625"/>
        <v>0</v>
      </c>
      <c r="TQB221" s="383">
        <f t="shared" si="625"/>
        <v>0</v>
      </c>
      <c r="TQC221" s="383">
        <f t="shared" si="625"/>
        <v>0</v>
      </c>
      <c r="TQD221" s="383">
        <f t="shared" si="625"/>
        <v>0</v>
      </c>
      <c r="TQE221" s="383">
        <f t="shared" si="625"/>
        <v>0</v>
      </c>
      <c r="TQF221" s="383">
        <f t="shared" si="625"/>
        <v>0</v>
      </c>
      <c r="TQG221" s="383">
        <f t="shared" si="625"/>
        <v>0</v>
      </c>
      <c r="TQH221" s="383">
        <f t="shared" si="625"/>
        <v>0</v>
      </c>
      <c r="TQI221" s="383">
        <f t="shared" si="625"/>
        <v>0</v>
      </c>
      <c r="TQJ221" s="383">
        <f t="shared" si="625"/>
        <v>0</v>
      </c>
      <c r="TQK221" s="383">
        <f t="shared" si="625"/>
        <v>0</v>
      </c>
      <c r="TQL221" s="383">
        <f t="shared" si="625"/>
        <v>0</v>
      </c>
      <c r="TQM221" s="383">
        <f t="shared" si="625"/>
        <v>0</v>
      </c>
      <c r="TQN221" s="383">
        <f t="shared" si="625"/>
        <v>0</v>
      </c>
      <c r="TQO221" s="383">
        <f t="shared" si="625"/>
        <v>0</v>
      </c>
      <c r="TQP221" s="383">
        <f t="shared" si="625"/>
        <v>0</v>
      </c>
      <c r="TQQ221" s="383">
        <f t="shared" si="625"/>
        <v>0</v>
      </c>
      <c r="TQR221" s="383">
        <f t="shared" si="625"/>
        <v>0</v>
      </c>
      <c r="TQS221" s="383">
        <f t="shared" si="625"/>
        <v>0</v>
      </c>
      <c r="TQT221" s="383">
        <f t="shared" si="625"/>
        <v>0</v>
      </c>
      <c r="TQU221" s="383">
        <f t="shared" si="625"/>
        <v>0</v>
      </c>
      <c r="TQV221" s="383">
        <f t="shared" si="625"/>
        <v>0</v>
      </c>
      <c r="TQW221" s="383">
        <f t="shared" si="625"/>
        <v>0</v>
      </c>
      <c r="TQX221" s="383">
        <f t="shared" si="625"/>
        <v>0</v>
      </c>
      <c r="TQY221" s="383">
        <f t="shared" si="625"/>
        <v>0</v>
      </c>
      <c r="TQZ221" s="383">
        <f t="shared" si="625"/>
        <v>0</v>
      </c>
      <c r="TRA221" s="383">
        <f t="shared" si="625"/>
        <v>0</v>
      </c>
      <c r="TRB221" s="383">
        <f t="shared" si="625"/>
        <v>0</v>
      </c>
      <c r="TRC221" s="383">
        <f t="shared" si="625"/>
        <v>0</v>
      </c>
      <c r="TRD221" s="383">
        <f t="shared" si="625"/>
        <v>0</v>
      </c>
      <c r="TRE221" s="383">
        <f t="shared" si="625"/>
        <v>0</v>
      </c>
      <c r="TRF221" s="383">
        <f t="shared" si="625"/>
        <v>0</v>
      </c>
      <c r="TRG221" s="383">
        <f t="shared" si="625"/>
        <v>0</v>
      </c>
      <c r="TRH221" s="383">
        <f t="shared" si="625"/>
        <v>0</v>
      </c>
      <c r="TRI221" s="383">
        <f t="shared" si="625"/>
        <v>0</v>
      </c>
      <c r="TRJ221" s="383">
        <f t="shared" si="625"/>
        <v>0</v>
      </c>
      <c r="TRK221" s="383">
        <f t="shared" si="625"/>
        <v>0</v>
      </c>
      <c r="TRL221" s="383">
        <f t="shared" si="625"/>
        <v>0</v>
      </c>
      <c r="TRM221" s="383">
        <f t="shared" si="625"/>
        <v>0</v>
      </c>
      <c r="TRN221" s="383">
        <f t="shared" si="625"/>
        <v>0</v>
      </c>
      <c r="TRO221" s="383">
        <f t="shared" si="625"/>
        <v>0</v>
      </c>
      <c r="TRP221" s="383">
        <f t="shared" si="625"/>
        <v>0</v>
      </c>
      <c r="TRQ221" s="383">
        <f t="shared" si="625"/>
        <v>0</v>
      </c>
      <c r="TRR221" s="383">
        <f t="shared" si="625"/>
        <v>0</v>
      </c>
      <c r="TRS221" s="383">
        <f t="shared" si="625"/>
        <v>0</v>
      </c>
      <c r="TRT221" s="383">
        <f t="shared" si="625"/>
        <v>0</v>
      </c>
      <c r="TRU221" s="383">
        <f t="shared" si="625"/>
        <v>0</v>
      </c>
      <c r="TRV221" s="383">
        <f t="shared" si="625"/>
        <v>0</v>
      </c>
      <c r="TRW221" s="383">
        <f t="shared" si="625"/>
        <v>0</v>
      </c>
      <c r="TRX221" s="383">
        <f t="shared" si="625"/>
        <v>0</v>
      </c>
      <c r="TRY221" s="383">
        <f t="shared" si="625"/>
        <v>0</v>
      </c>
      <c r="TRZ221" s="383">
        <f t="shared" si="625"/>
        <v>0</v>
      </c>
      <c r="TSA221" s="383">
        <f t="shared" si="625"/>
        <v>0</v>
      </c>
      <c r="TSB221" s="383">
        <f t="shared" si="625"/>
        <v>0</v>
      </c>
      <c r="TSC221" s="383">
        <f t="shared" si="625"/>
        <v>0</v>
      </c>
      <c r="TSD221" s="383">
        <f t="shared" si="625"/>
        <v>0</v>
      </c>
      <c r="TSE221" s="383">
        <f t="shared" ref="TSE221:TUP221" si="626">TSE48+TSE91+TSE135+TSE178</f>
        <v>0</v>
      </c>
      <c r="TSF221" s="383">
        <f t="shared" si="626"/>
        <v>0</v>
      </c>
      <c r="TSG221" s="383">
        <f t="shared" si="626"/>
        <v>0</v>
      </c>
      <c r="TSH221" s="383">
        <f t="shared" si="626"/>
        <v>0</v>
      </c>
      <c r="TSI221" s="383">
        <f t="shared" si="626"/>
        <v>0</v>
      </c>
      <c r="TSJ221" s="383">
        <f t="shared" si="626"/>
        <v>0</v>
      </c>
      <c r="TSK221" s="383">
        <f t="shared" si="626"/>
        <v>0</v>
      </c>
      <c r="TSL221" s="383">
        <f t="shared" si="626"/>
        <v>0</v>
      </c>
      <c r="TSM221" s="383">
        <f t="shared" si="626"/>
        <v>0</v>
      </c>
      <c r="TSN221" s="383">
        <f t="shared" si="626"/>
        <v>0</v>
      </c>
      <c r="TSO221" s="383">
        <f t="shared" si="626"/>
        <v>0</v>
      </c>
      <c r="TSP221" s="383">
        <f t="shared" si="626"/>
        <v>0</v>
      </c>
      <c r="TSQ221" s="383">
        <f t="shared" si="626"/>
        <v>0</v>
      </c>
      <c r="TSR221" s="383">
        <f t="shared" si="626"/>
        <v>0</v>
      </c>
      <c r="TSS221" s="383">
        <f t="shared" si="626"/>
        <v>0</v>
      </c>
      <c r="TST221" s="383">
        <f t="shared" si="626"/>
        <v>0</v>
      </c>
      <c r="TSU221" s="383">
        <f t="shared" si="626"/>
        <v>0</v>
      </c>
      <c r="TSV221" s="383">
        <f t="shared" si="626"/>
        <v>0</v>
      </c>
      <c r="TSW221" s="383">
        <f t="shared" si="626"/>
        <v>0</v>
      </c>
      <c r="TSX221" s="383">
        <f t="shared" si="626"/>
        <v>0</v>
      </c>
      <c r="TSY221" s="383">
        <f t="shared" si="626"/>
        <v>0</v>
      </c>
      <c r="TSZ221" s="383">
        <f t="shared" si="626"/>
        <v>0</v>
      </c>
      <c r="TTA221" s="383">
        <f t="shared" si="626"/>
        <v>0</v>
      </c>
      <c r="TTB221" s="383">
        <f t="shared" si="626"/>
        <v>0</v>
      </c>
      <c r="TTC221" s="383">
        <f t="shared" si="626"/>
        <v>0</v>
      </c>
      <c r="TTD221" s="383">
        <f t="shared" si="626"/>
        <v>0</v>
      </c>
      <c r="TTE221" s="383">
        <f t="shared" si="626"/>
        <v>0</v>
      </c>
      <c r="TTF221" s="383">
        <f t="shared" si="626"/>
        <v>0</v>
      </c>
      <c r="TTG221" s="383">
        <f t="shared" si="626"/>
        <v>0</v>
      </c>
      <c r="TTH221" s="383">
        <f t="shared" si="626"/>
        <v>0</v>
      </c>
      <c r="TTI221" s="383">
        <f t="shared" si="626"/>
        <v>0</v>
      </c>
      <c r="TTJ221" s="383">
        <f t="shared" si="626"/>
        <v>0</v>
      </c>
      <c r="TTK221" s="383">
        <f t="shared" si="626"/>
        <v>0</v>
      </c>
      <c r="TTL221" s="383">
        <f t="shared" si="626"/>
        <v>0</v>
      </c>
      <c r="TTM221" s="383">
        <f t="shared" si="626"/>
        <v>0</v>
      </c>
      <c r="TTN221" s="383">
        <f t="shared" si="626"/>
        <v>0</v>
      </c>
      <c r="TTO221" s="383">
        <f t="shared" si="626"/>
        <v>0</v>
      </c>
      <c r="TTP221" s="383">
        <f t="shared" si="626"/>
        <v>0</v>
      </c>
      <c r="TTQ221" s="383">
        <f t="shared" si="626"/>
        <v>0</v>
      </c>
      <c r="TTR221" s="383">
        <f t="shared" si="626"/>
        <v>0</v>
      </c>
      <c r="TTS221" s="383">
        <f t="shared" si="626"/>
        <v>0</v>
      </c>
      <c r="TTT221" s="383">
        <f t="shared" si="626"/>
        <v>0</v>
      </c>
      <c r="TTU221" s="383">
        <f t="shared" si="626"/>
        <v>0</v>
      </c>
      <c r="TTV221" s="383">
        <f t="shared" si="626"/>
        <v>0</v>
      </c>
      <c r="TTW221" s="383">
        <f t="shared" si="626"/>
        <v>0</v>
      </c>
      <c r="TTX221" s="383">
        <f t="shared" si="626"/>
        <v>0</v>
      </c>
      <c r="TTY221" s="383">
        <f t="shared" si="626"/>
        <v>0</v>
      </c>
      <c r="TTZ221" s="383">
        <f t="shared" si="626"/>
        <v>0</v>
      </c>
      <c r="TUA221" s="383">
        <f t="shared" si="626"/>
        <v>0</v>
      </c>
      <c r="TUB221" s="383">
        <f t="shared" si="626"/>
        <v>0</v>
      </c>
      <c r="TUC221" s="383">
        <f t="shared" si="626"/>
        <v>0</v>
      </c>
      <c r="TUD221" s="383">
        <f t="shared" si="626"/>
        <v>0</v>
      </c>
      <c r="TUE221" s="383">
        <f t="shared" si="626"/>
        <v>0</v>
      </c>
      <c r="TUF221" s="383">
        <f t="shared" si="626"/>
        <v>0</v>
      </c>
      <c r="TUG221" s="383">
        <f t="shared" si="626"/>
        <v>0</v>
      </c>
      <c r="TUH221" s="383">
        <f t="shared" si="626"/>
        <v>0</v>
      </c>
      <c r="TUI221" s="383">
        <f t="shared" si="626"/>
        <v>0</v>
      </c>
      <c r="TUJ221" s="383">
        <f t="shared" si="626"/>
        <v>0</v>
      </c>
      <c r="TUK221" s="383">
        <f t="shared" si="626"/>
        <v>0</v>
      </c>
      <c r="TUL221" s="383">
        <f t="shared" si="626"/>
        <v>0</v>
      </c>
      <c r="TUM221" s="383">
        <f t="shared" si="626"/>
        <v>0</v>
      </c>
      <c r="TUN221" s="383">
        <f t="shared" si="626"/>
        <v>0</v>
      </c>
      <c r="TUO221" s="383">
        <f t="shared" si="626"/>
        <v>0</v>
      </c>
      <c r="TUP221" s="383">
        <f t="shared" si="626"/>
        <v>0</v>
      </c>
      <c r="TUQ221" s="383">
        <f t="shared" ref="TUQ221:TXB221" si="627">TUQ48+TUQ91+TUQ135+TUQ178</f>
        <v>0</v>
      </c>
      <c r="TUR221" s="383">
        <f t="shared" si="627"/>
        <v>0</v>
      </c>
      <c r="TUS221" s="383">
        <f t="shared" si="627"/>
        <v>0</v>
      </c>
      <c r="TUT221" s="383">
        <f t="shared" si="627"/>
        <v>0</v>
      </c>
      <c r="TUU221" s="383">
        <f t="shared" si="627"/>
        <v>0</v>
      </c>
      <c r="TUV221" s="383">
        <f t="shared" si="627"/>
        <v>0</v>
      </c>
      <c r="TUW221" s="383">
        <f t="shared" si="627"/>
        <v>0</v>
      </c>
      <c r="TUX221" s="383">
        <f t="shared" si="627"/>
        <v>0</v>
      </c>
      <c r="TUY221" s="383">
        <f t="shared" si="627"/>
        <v>0</v>
      </c>
      <c r="TUZ221" s="383">
        <f t="shared" si="627"/>
        <v>0</v>
      </c>
      <c r="TVA221" s="383">
        <f t="shared" si="627"/>
        <v>0</v>
      </c>
      <c r="TVB221" s="383">
        <f t="shared" si="627"/>
        <v>0</v>
      </c>
      <c r="TVC221" s="383">
        <f t="shared" si="627"/>
        <v>0</v>
      </c>
      <c r="TVD221" s="383">
        <f t="shared" si="627"/>
        <v>0</v>
      </c>
      <c r="TVE221" s="383">
        <f t="shared" si="627"/>
        <v>0</v>
      </c>
      <c r="TVF221" s="383">
        <f t="shared" si="627"/>
        <v>0</v>
      </c>
      <c r="TVG221" s="383">
        <f t="shared" si="627"/>
        <v>0</v>
      </c>
      <c r="TVH221" s="383">
        <f t="shared" si="627"/>
        <v>0</v>
      </c>
      <c r="TVI221" s="383">
        <f t="shared" si="627"/>
        <v>0</v>
      </c>
      <c r="TVJ221" s="383">
        <f t="shared" si="627"/>
        <v>0</v>
      </c>
      <c r="TVK221" s="383">
        <f t="shared" si="627"/>
        <v>0</v>
      </c>
      <c r="TVL221" s="383">
        <f t="shared" si="627"/>
        <v>0</v>
      </c>
      <c r="TVM221" s="383">
        <f t="shared" si="627"/>
        <v>0</v>
      </c>
      <c r="TVN221" s="383">
        <f t="shared" si="627"/>
        <v>0</v>
      </c>
      <c r="TVO221" s="383">
        <f t="shared" si="627"/>
        <v>0</v>
      </c>
      <c r="TVP221" s="383">
        <f t="shared" si="627"/>
        <v>0</v>
      </c>
      <c r="TVQ221" s="383">
        <f t="shared" si="627"/>
        <v>0</v>
      </c>
      <c r="TVR221" s="383">
        <f t="shared" si="627"/>
        <v>0</v>
      </c>
      <c r="TVS221" s="383">
        <f t="shared" si="627"/>
        <v>0</v>
      </c>
      <c r="TVT221" s="383">
        <f t="shared" si="627"/>
        <v>0</v>
      </c>
      <c r="TVU221" s="383">
        <f t="shared" si="627"/>
        <v>0</v>
      </c>
      <c r="TVV221" s="383">
        <f t="shared" si="627"/>
        <v>0</v>
      </c>
      <c r="TVW221" s="383">
        <f t="shared" si="627"/>
        <v>0</v>
      </c>
      <c r="TVX221" s="383">
        <f t="shared" si="627"/>
        <v>0</v>
      </c>
      <c r="TVY221" s="383">
        <f t="shared" si="627"/>
        <v>0</v>
      </c>
      <c r="TVZ221" s="383">
        <f t="shared" si="627"/>
        <v>0</v>
      </c>
      <c r="TWA221" s="383">
        <f t="shared" si="627"/>
        <v>0</v>
      </c>
      <c r="TWB221" s="383">
        <f t="shared" si="627"/>
        <v>0</v>
      </c>
      <c r="TWC221" s="383">
        <f t="shared" si="627"/>
        <v>0</v>
      </c>
      <c r="TWD221" s="383">
        <f t="shared" si="627"/>
        <v>0</v>
      </c>
      <c r="TWE221" s="383">
        <f t="shared" si="627"/>
        <v>0</v>
      </c>
      <c r="TWF221" s="383">
        <f t="shared" si="627"/>
        <v>0</v>
      </c>
      <c r="TWG221" s="383">
        <f t="shared" si="627"/>
        <v>0</v>
      </c>
      <c r="TWH221" s="383">
        <f t="shared" si="627"/>
        <v>0</v>
      </c>
      <c r="TWI221" s="383">
        <f t="shared" si="627"/>
        <v>0</v>
      </c>
      <c r="TWJ221" s="383">
        <f t="shared" si="627"/>
        <v>0</v>
      </c>
      <c r="TWK221" s="383">
        <f t="shared" si="627"/>
        <v>0</v>
      </c>
      <c r="TWL221" s="383">
        <f t="shared" si="627"/>
        <v>0</v>
      </c>
      <c r="TWM221" s="383">
        <f t="shared" si="627"/>
        <v>0</v>
      </c>
      <c r="TWN221" s="383">
        <f t="shared" si="627"/>
        <v>0</v>
      </c>
      <c r="TWO221" s="383">
        <f t="shared" si="627"/>
        <v>0</v>
      </c>
      <c r="TWP221" s="383">
        <f t="shared" si="627"/>
        <v>0</v>
      </c>
      <c r="TWQ221" s="383">
        <f t="shared" si="627"/>
        <v>0</v>
      </c>
      <c r="TWR221" s="383">
        <f t="shared" si="627"/>
        <v>0</v>
      </c>
      <c r="TWS221" s="383">
        <f t="shared" si="627"/>
        <v>0</v>
      </c>
      <c r="TWT221" s="383">
        <f t="shared" si="627"/>
        <v>0</v>
      </c>
      <c r="TWU221" s="383">
        <f t="shared" si="627"/>
        <v>0</v>
      </c>
      <c r="TWV221" s="383">
        <f t="shared" si="627"/>
        <v>0</v>
      </c>
      <c r="TWW221" s="383">
        <f t="shared" si="627"/>
        <v>0</v>
      </c>
      <c r="TWX221" s="383">
        <f t="shared" si="627"/>
        <v>0</v>
      </c>
      <c r="TWY221" s="383">
        <f t="shared" si="627"/>
        <v>0</v>
      </c>
      <c r="TWZ221" s="383">
        <f t="shared" si="627"/>
        <v>0</v>
      </c>
      <c r="TXA221" s="383">
        <f t="shared" si="627"/>
        <v>0</v>
      </c>
      <c r="TXB221" s="383">
        <f t="shared" si="627"/>
        <v>0</v>
      </c>
      <c r="TXC221" s="383">
        <f t="shared" ref="TXC221:TZN221" si="628">TXC48+TXC91+TXC135+TXC178</f>
        <v>0</v>
      </c>
      <c r="TXD221" s="383">
        <f t="shared" si="628"/>
        <v>0</v>
      </c>
      <c r="TXE221" s="383">
        <f t="shared" si="628"/>
        <v>0</v>
      </c>
      <c r="TXF221" s="383">
        <f t="shared" si="628"/>
        <v>0</v>
      </c>
      <c r="TXG221" s="383">
        <f t="shared" si="628"/>
        <v>0</v>
      </c>
      <c r="TXH221" s="383">
        <f t="shared" si="628"/>
        <v>0</v>
      </c>
      <c r="TXI221" s="383">
        <f t="shared" si="628"/>
        <v>0</v>
      </c>
      <c r="TXJ221" s="383">
        <f t="shared" si="628"/>
        <v>0</v>
      </c>
      <c r="TXK221" s="383">
        <f t="shared" si="628"/>
        <v>0</v>
      </c>
      <c r="TXL221" s="383">
        <f t="shared" si="628"/>
        <v>0</v>
      </c>
      <c r="TXM221" s="383">
        <f t="shared" si="628"/>
        <v>0</v>
      </c>
      <c r="TXN221" s="383">
        <f t="shared" si="628"/>
        <v>0</v>
      </c>
      <c r="TXO221" s="383">
        <f t="shared" si="628"/>
        <v>0</v>
      </c>
      <c r="TXP221" s="383">
        <f t="shared" si="628"/>
        <v>0</v>
      </c>
      <c r="TXQ221" s="383">
        <f t="shared" si="628"/>
        <v>0</v>
      </c>
      <c r="TXR221" s="383">
        <f t="shared" si="628"/>
        <v>0</v>
      </c>
      <c r="TXS221" s="383">
        <f t="shared" si="628"/>
        <v>0</v>
      </c>
      <c r="TXT221" s="383">
        <f t="shared" si="628"/>
        <v>0</v>
      </c>
      <c r="TXU221" s="383">
        <f t="shared" si="628"/>
        <v>0</v>
      </c>
      <c r="TXV221" s="383">
        <f t="shared" si="628"/>
        <v>0</v>
      </c>
      <c r="TXW221" s="383">
        <f t="shared" si="628"/>
        <v>0</v>
      </c>
      <c r="TXX221" s="383">
        <f t="shared" si="628"/>
        <v>0</v>
      </c>
      <c r="TXY221" s="383">
        <f t="shared" si="628"/>
        <v>0</v>
      </c>
      <c r="TXZ221" s="383">
        <f t="shared" si="628"/>
        <v>0</v>
      </c>
      <c r="TYA221" s="383">
        <f t="shared" si="628"/>
        <v>0</v>
      </c>
      <c r="TYB221" s="383">
        <f t="shared" si="628"/>
        <v>0</v>
      </c>
      <c r="TYC221" s="383">
        <f t="shared" si="628"/>
        <v>0</v>
      </c>
      <c r="TYD221" s="383">
        <f t="shared" si="628"/>
        <v>0</v>
      </c>
      <c r="TYE221" s="383">
        <f t="shared" si="628"/>
        <v>0</v>
      </c>
      <c r="TYF221" s="383">
        <f t="shared" si="628"/>
        <v>0</v>
      </c>
      <c r="TYG221" s="383">
        <f t="shared" si="628"/>
        <v>0</v>
      </c>
      <c r="TYH221" s="383">
        <f t="shared" si="628"/>
        <v>0</v>
      </c>
      <c r="TYI221" s="383">
        <f t="shared" si="628"/>
        <v>0</v>
      </c>
      <c r="TYJ221" s="383">
        <f t="shared" si="628"/>
        <v>0</v>
      </c>
      <c r="TYK221" s="383">
        <f t="shared" si="628"/>
        <v>0</v>
      </c>
      <c r="TYL221" s="383">
        <f t="shared" si="628"/>
        <v>0</v>
      </c>
      <c r="TYM221" s="383">
        <f t="shared" si="628"/>
        <v>0</v>
      </c>
      <c r="TYN221" s="383">
        <f t="shared" si="628"/>
        <v>0</v>
      </c>
      <c r="TYO221" s="383">
        <f t="shared" si="628"/>
        <v>0</v>
      </c>
      <c r="TYP221" s="383">
        <f t="shared" si="628"/>
        <v>0</v>
      </c>
      <c r="TYQ221" s="383">
        <f t="shared" si="628"/>
        <v>0</v>
      </c>
      <c r="TYR221" s="383">
        <f t="shared" si="628"/>
        <v>0</v>
      </c>
      <c r="TYS221" s="383">
        <f t="shared" si="628"/>
        <v>0</v>
      </c>
      <c r="TYT221" s="383">
        <f t="shared" si="628"/>
        <v>0</v>
      </c>
      <c r="TYU221" s="383">
        <f t="shared" si="628"/>
        <v>0</v>
      </c>
      <c r="TYV221" s="383">
        <f t="shared" si="628"/>
        <v>0</v>
      </c>
      <c r="TYW221" s="383">
        <f t="shared" si="628"/>
        <v>0</v>
      </c>
      <c r="TYX221" s="383">
        <f t="shared" si="628"/>
        <v>0</v>
      </c>
      <c r="TYY221" s="383">
        <f t="shared" si="628"/>
        <v>0</v>
      </c>
      <c r="TYZ221" s="383">
        <f t="shared" si="628"/>
        <v>0</v>
      </c>
      <c r="TZA221" s="383">
        <f t="shared" si="628"/>
        <v>0</v>
      </c>
      <c r="TZB221" s="383">
        <f t="shared" si="628"/>
        <v>0</v>
      </c>
      <c r="TZC221" s="383">
        <f t="shared" si="628"/>
        <v>0</v>
      </c>
      <c r="TZD221" s="383">
        <f t="shared" si="628"/>
        <v>0</v>
      </c>
      <c r="TZE221" s="383">
        <f t="shared" si="628"/>
        <v>0</v>
      </c>
      <c r="TZF221" s="383">
        <f t="shared" si="628"/>
        <v>0</v>
      </c>
      <c r="TZG221" s="383">
        <f t="shared" si="628"/>
        <v>0</v>
      </c>
      <c r="TZH221" s="383">
        <f t="shared" si="628"/>
        <v>0</v>
      </c>
      <c r="TZI221" s="383">
        <f t="shared" si="628"/>
        <v>0</v>
      </c>
      <c r="TZJ221" s="383">
        <f t="shared" si="628"/>
        <v>0</v>
      </c>
      <c r="TZK221" s="383">
        <f t="shared" si="628"/>
        <v>0</v>
      </c>
      <c r="TZL221" s="383">
        <f t="shared" si="628"/>
        <v>0</v>
      </c>
      <c r="TZM221" s="383">
        <f t="shared" si="628"/>
        <v>0</v>
      </c>
      <c r="TZN221" s="383">
        <f t="shared" si="628"/>
        <v>0</v>
      </c>
      <c r="TZO221" s="383">
        <f t="shared" ref="TZO221:UBZ221" si="629">TZO48+TZO91+TZO135+TZO178</f>
        <v>0</v>
      </c>
      <c r="TZP221" s="383">
        <f t="shared" si="629"/>
        <v>0</v>
      </c>
      <c r="TZQ221" s="383">
        <f t="shared" si="629"/>
        <v>0</v>
      </c>
      <c r="TZR221" s="383">
        <f t="shared" si="629"/>
        <v>0</v>
      </c>
      <c r="TZS221" s="383">
        <f t="shared" si="629"/>
        <v>0</v>
      </c>
      <c r="TZT221" s="383">
        <f t="shared" si="629"/>
        <v>0</v>
      </c>
      <c r="TZU221" s="383">
        <f t="shared" si="629"/>
        <v>0</v>
      </c>
      <c r="TZV221" s="383">
        <f t="shared" si="629"/>
        <v>0</v>
      </c>
      <c r="TZW221" s="383">
        <f t="shared" si="629"/>
        <v>0</v>
      </c>
      <c r="TZX221" s="383">
        <f t="shared" si="629"/>
        <v>0</v>
      </c>
      <c r="TZY221" s="383">
        <f t="shared" si="629"/>
        <v>0</v>
      </c>
      <c r="TZZ221" s="383">
        <f t="shared" si="629"/>
        <v>0</v>
      </c>
      <c r="UAA221" s="383">
        <f t="shared" si="629"/>
        <v>0</v>
      </c>
      <c r="UAB221" s="383">
        <f t="shared" si="629"/>
        <v>0</v>
      </c>
      <c r="UAC221" s="383">
        <f t="shared" si="629"/>
        <v>0</v>
      </c>
      <c r="UAD221" s="383">
        <f t="shared" si="629"/>
        <v>0</v>
      </c>
      <c r="UAE221" s="383">
        <f t="shared" si="629"/>
        <v>0</v>
      </c>
      <c r="UAF221" s="383">
        <f t="shared" si="629"/>
        <v>0</v>
      </c>
      <c r="UAG221" s="383">
        <f t="shared" si="629"/>
        <v>0</v>
      </c>
      <c r="UAH221" s="383">
        <f t="shared" si="629"/>
        <v>0</v>
      </c>
      <c r="UAI221" s="383">
        <f t="shared" si="629"/>
        <v>0</v>
      </c>
      <c r="UAJ221" s="383">
        <f t="shared" si="629"/>
        <v>0</v>
      </c>
      <c r="UAK221" s="383">
        <f t="shared" si="629"/>
        <v>0</v>
      </c>
      <c r="UAL221" s="383">
        <f t="shared" si="629"/>
        <v>0</v>
      </c>
      <c r="UAM221" s="383">
        <f t="shared" si="629"/>
        <v>0</v>
      </c>
      <c r="UAN221" s="383">
        <f t="shared" si="629"/>
        <v>0</v>
      </c>
      <c r="UAO221" s="383">
        <f t="shared" si="629"/>
        <v>0</v>
      </c>
      <c r="UAP221" s="383">
        <f t="shared" si="629"/>
        <v>0</v>
      </c>
      <c r="UAQ221" s="383">
        <f t="shared" si="629"/>
        <v>0</v>
      </c>
      <c r="UAR221" s="383">
        <f t="shared" si="629"/>
        <v>0</v>
      </c>
      <c r="UAS221" s="383">
        <f t="shared" si="629"/>
        <v>0</v>
      </c>
      <c r="UAT221" s="383">
        <f t="shared" si="629"/>
        <v>0</v>
      </c>
      <c r="UAU221" s="383">
        <f t="shared" si="629"/>
        <v>0</v>
      </c>
      <c r="UAV221" s="383">
        <f t="shared" si="629"/>
        <v>0</v>
      </c>
      <c r="UAW221" s="383">
        <f t="shared" si="629"/>
        <v>0</v>
      </c>
      <c r="UAX221" s="383">
        <f t="shared" si="629"/>
        <v>0</v>
      </c>
      <c r="UAY221" s="383">
        <f t="shared" si="629"/>
        <v>0</v>
      </c>
      <c r="UAZ221" s="383">
        <f t="shared" si="629"/>
        <v>0</v>
      </c>
      <c r="UBA221" s="383">
        <f t="shared" si="629"/>
        <v>0</v>
      </c>
      <c r="UBB221" s="383">
        <f t="shared" si="629"/>
        <v>0</v>
      </c>
      <c r="UBC221" s="383">
        <f t="shared" si="629"/>
        <v>0</v>
      </c>
      <c r="UBD221" s="383">
        <f t="shared" si="629"/>
        <v>0</v>
      </c>
      <c r="UBE221" s="383">
        <f t="shared" si="629"/>
        <v>0</v>
      </c>
      <c r="UBF221" s="383">
        <f t="shared" si="629"/>
        <v>0</v>
      </c>
      <c r="UBG221" s="383">
        <f t="shared" si="629"/>
        <v>0</v>
      </c>
      <c r="UBH221" s="383">
        <f t="shared" si="629"/>
        <v>0</v>
      </c>
      <c r="UBI221" s="383">
        <f t="shared" si="629"/>
        <v>0</v>
      </c>
      <c r="UBJ221" s="383">
        <f t="shared" si="629"/>
        <v>0</v>
      </c>
      <c r="UBK221" s="383">
        <f t="shared" si="629"/>
        <v>0</v>
      </c>
      <c r="UBL221" s="383">
        <f t="shared" si="629"/>
        <v>0</v>
      </c>
      <c r="UBM221" s="383">
        <f t="shared" si="629"/>
        <v>0</v>
      </c>
      <c r="UBN221" s="383">
        <f t="shared" si="629"/>
        <v>0</v>
      </c>
      <c r="UBO221" s="383">
        <f t="shared" si="629"/>
        <v>0</v>
      </c>
      <c r="UBP221" s="383">
        <f t="shared" si="629"/>
        <v>0</v>
      </c>
      <c r="UBQ221" s="383">
        <f t="shared" si="629"/>
        <v>0</v>
      </c>
      <c r="UBR221" s="383">
        <f t="shared" si="629"/>
        <v>0</v>
      </c>
      <c r="UBS221" s="383">
        <f t="shared" si="629"/>
        <v>0</v>
      </c>
      <c r="UBT221" s="383">
        <f t="shared" si="629"/>
        <v>0</v>
      </c>
      <c r="UBU221" s="383">
        <f t="shared" si="629"/>
        <v>0</v>
      </c>
      <c r="UBV221" s="383">
        <f t="shared" si="629"/>
        <v>0</v>
      </c>
      <c r="UBW221" s="383">
        <f t="shared" si="629"/>
        <v>0</v>
      </c>
      <c r="UBX221" s="383">
        <f t="shared" si="629"/>
        <v>0</v>
      </c>
      <c r="UBY221" s="383">
        <f t="shared" si="629"/>
        <v>0</v>
      </c>
      <c r="UBZ221" s="383">
        <f t="shared" si="629"/>
        <v>0</v>
      </c>
      <c r="UCA221" s="383">
        <f t="shared" ref="UCA221:UEL221" si="630">UCA48+UCA91+UCA135+UCA178</f>
        <v>0</v>
      </c>
      <c r="UCB221" s="383">
        <f t="shared" si="630"/>
        <v>0</v>
      </c>
      <c r="UCC221" s="383">
        <f t="shared" si="630"/>
        <v>0</v>
      </c>
      <c r="UCD221" s="383">
        <f t="shared" si="630"/>
        <v>0</v>
      </c>
      <c r="UCE221" s="383">
        <f t="shared" si="630"/>
        <v>0</v>
      </c>
      <c r="UCF221" s="383">
        <f t="shared" si="630"/>
        <v>0</v>
      </c>
      <c r="UCG221" s="383">
        <f t="shared" si="630"/>
        <v>0</v>
      </c>
      <c r="UCH221" s="383">
        <f t="shared" si="630"/>
        <v>0</v>
      </c>
      <c r="UCI221" s="383">
        <f t="shared" si="630"/>
        <v>0</v>
      </c>
      <c r="UCJ221" s="383">
        <f t="shared" si="630"/>
        <v>0</v>
      </c>
      <c r="UCK221" s="383">
        <f t="shared" si="630"/>
        <v>0</v>
      </c>
      <c r="UCL221" s="383">
        <f t="shared" si="630"/>
        <v>0</v>
      </c>
      <c r="UCM221" s="383">
        <f t="shared" si="630"/>
        <v>0</v>
      </c>
      <c r="UCN221" s="383">
        <f t="shared" si="630"/>
        <v>0</v>
      </c>
      <c r="UCO221" s="383">
        <f t="shared" si="630"/>
        <v>0</v>
      </c>
      <c r="UCP221" s="383">
        <f t="shared" si="630"/>
        <v>0</v>
      </c>
      <c r="UCQ221" s="383">
        <f t="shared" si="630"/>
        <v>0</v>
      </c>
      <c r="UCR221" s="383">
        <f t="shared" si="630"/>
        <v>0</v>
      </c>
      <c r="UCS221" s="383">
        <f t="shared" si="630"/>
        <v>0</v>
      </c>
      <c r="UCT221" s="383">
        <f t="shared" si="630"/>
        <v>0</v>
      </c>
      <c r="UCU221" s="383">
        <f t="shared" si="630"/>
        <v>0</v>
      </c>
      <c r="UCV221" s="383">
        <f t="shared" si="630"/>
        <v>0</v>
      </c>
      <c r="UCW221" s="383">
        <f t="shared" si="630"/>
        <v>0</v>
      </c>
      <c r="UCX221" s="383">
        <f t="shared" si="630"/>
        <v>0</v>
      </c>
      <c r="UCY221" s="383">
        <f t="shared" si="630"/>
        <v>0</v>
      </c>
      <c r="UCZ221" s="383">
        <f t="shared" si="630"/>
        <v>0</v>
      </c>
      <c r="UDA221" s="383">
        <f t="shared" si="630"/>
        <v>0</v>
      </c>
      <c r="UDB221" s="383">
        <f t="shared" si="630"/>
        <v>0</v>
      </c>
      <c r="UDC221" s="383">
        <f t="shared" si="630"/>
        <v>0</v>
      </c>
      <c r="UDD221" s="383">
        <f t="shared" si="630"/>
        <v>0</v>
      </c>
      <c r="UDE221" s="383">
        <f t="shared" si="630"/>
        <v>0</v>
      </c>
      <c r="UDF221" s="383">
        <f t="shared" si="630"/>
        <v>0</v>
      </c>
      <c r="UDG221" s="383">
        <f t="shared" si="630"/>
        <v>0</v>
      </c>
      <c r="UDH221" s="383">
        <f t="shared" si="630"/>
        <v>0</v>
      </c>
      <c r="UDI221" s="383">
        <f t="shared" si="630"/>
        <v>0</v>
      </c>
      <c r="UDJ221" s="383">
        <f t="shared" si="630"/>
        <v>0</v>
      </c>
      <c r="UDK221" s="383">
        <f t="shared" si="630"/>
        <v>0</v>
      </c>
      <c r="UDL221" s="383">
        <f t="shared" si="630"/>
        <v>0</v>
      </c>
      <c r="UDM221" s="383">
        <f t="shared" si="630"/>
        <v>0</v>
      </c>
      <c r="UDN221" s="383">
        <f t="shared" si="630"/>
        <v>0</v>
      </c>
      <c r="UDO221" s="383">
        <f t="shared" si="630"/>
        <v>0</v>
      </c>
      <c r="UDP221" s="383">
        <f t="shared" si="630"/>
        <v>0</v>
      </c>
      <c r="UDQ221" s="383">
        <f t="shared" si="630"/>
        <v>0</v>
      </c>
      <c r="UDR221" s="383">
        <f t="shared" si="630"/>
        <v>0</v>
      </c>
      <c r="UDS221" s="383">
        <f t="shared" si="630"/>
        <v>0</v>
      </c>
      <c r="UDT221" s="383">
        <f t="shared" si="630"/>
        <v>0</v>
      </c>
      <c r="UDU221" s="383">
        <f t="shared" si="630"/>
        <v>0</v>
      </c>
      <c r="UDV221" s="383">
        <f t="shared" si="630"/>
        <v>0</v>
      </c>
      <c r="UDW221" s="383">
        <f t="shared" si="630"/>
        <v>0</v>
      </c>
      <c r="UDX221" s="383">
        <f t="shared" si="630"/>
        <v>0</v>
      </c>
      <c r="UDY221" s="383">
        <f t="shared" si="630"/>
        <v>0</v>
      </c>
      <c r="UDZ221" s="383">
        <f t="shared" si="630"/>
        <v>0</v>
      </c>
      <c r="UEA221" s="383">
        <f t="shared" si="630"/>
        <v>0</v>
      </c>
      <c r="UEB221" s="383">
        <f t="shared" si="630"/>
        <v>0</v>
      </c>
      <c r="UEC221" s="383">
        <f t="shared" si="630"/>
        <v>0</v>
      </c>
      <c r="UED221" s="383">
        <f t="shared" si="630"/>
        <v>0</v>
      </c>
      <c r="UEE221" s="383">
        <f t="shared" si="630"/>
        <v>0</v>
      </c>
      <c r="UEF221" s="383">
        <f t="shared" si="630"/>
        <v>0</v>
      </c>
      <c r="UEG221" s="383">
        <f t="shared" si="630"/>
        <v>0</v>
      </c>
      <c r="UEH221" s="383">
        <f t="shared" si="630"/>
        <v>0</v>
      </c>
      <c r="UEI221" s="383">
        <f t="shared" si="630"/>
        <v>0</v>
      </c>
      <c r="UEJ221" s="383">
        <f t="shared" si="630"/>
        <v>0</v>
      </c>
      <c r="UEK221" s="383">
        <f t="shared" si="630"/>
        <v>0</v>
      </c>
      <c r="UEL221" s="383">
        <f t="shared" si="630"/>
        <v>0</v>
      </c>
      <c r="UEM221" s="383">
        <f t="shared" ref="UEM221:UGX221" si="631">UEM48+UEM91+UEM135+UEM178</f>
        <v>0</v>
      </c>
      <c r="UEN221" s="383">
        <f t="shared" si="631"/>
        <v>0</v>
      </c>
      <c r="UEO221" s="383">
        <f t="shared" si="631"/>
        <v>0</v>
      </c>
      <c r="UEP221" s="383">
        <f t="shared" si="631"/>
        <v>0</v>
      </c>
      <c r="UEQ221" s="383">
        <f t="shared" si="631"/>
        <v>0</v>
      </c>
      <c r="UER221" s="383">
        <f t="shared" si="631"/>
        <v>0</v>
      </c>
      <c r="UES221" s="383">
        <f t="shared" si="631"/>
        <v>0</v>
      </c>
      <c r="UET221" s="383">
        <f t="shared" si="631"/>
        <v>0</v>
      </c>
      <c r="UEU221" s="383">
        <f t="shared" si="631"/>
        <v>0</v>
      </c>
      <c r="UEV221" s="383">
        <f t="shared" si="631"/>
        <v>0</v>
      </c>
      <c r="UEW221" s="383">
        <f t="shared" si="631"/>
        <v>0</v>
      </c>
      <c r="UEX221" s="383">
        <f t="shared" si="631"/>
        <v>0</v>
      </c>
      <c r="UEY221" s="383">
        <f t="shared" si="631"/>
        <v>0</v>
      </c>
      <c r="UEZ221" s="383">
        <f t="shared" si="631"/>
        <v>0</v>
      </c>
      <c r="UFA221" s="383">
        <f t="shared" si="631"/>
        <v>0</v>
      </c>
      <c r="UFB221" s="383">
        <f t="shared" si="631"/>
        <v>0</v>
      </c>
      <c r="UFC221" s="383">
        <f t="shared" si="631"/>
        <v>0</v>
      </c>
      <c r="UFD221" s="383">
        <f t="shared" si="631"/>
        <v>0</v>
      </c>
      <c r="UFE221" s="383">
        <f t="shared" si="631"/>
        <v>0</v>
      </c>
      <c r="UFF221" s="383">
        <f t="shared" si="631"/>
        <v>0</v>
      </c>
      <c r="UFG221" s="383">
        <f t="shared" si="631"/>
        <v>0</v>
      </c>
      <c r="UFH221" s="383">
        <f t="shared" si="631"/>
        <v>0</v>
      </c>
      <c r="UFI221" s="383">
        <f t="shared" si="631"/>
        <v>0</v>
      </c>
      <c r="UFJ221" s="383">
        <f t="shared" si="631"/>
        <v>0</v>
      </c>
      <c r="UFK221" s="383">
        <f t="shared" si="631"/>
        <v>0</v>
      </c>
      <c r="UFL221" s="383">
        <f t="shared" si="631"/>
        <v>0</v>
      </c>
      <c r="UFM221" s="383">
        <f t="shared" si="631"/>
        <v>0</v>
      </c>
      <c r="UFN221" s="383">
        <f t="shared" si="631"/>
        <v>0</v>
      </c>
      <c r="UFO221" s="383">
        <f t="shared" si="631"/>
        <v>0</v>
      </c>
      <c r="UFP221" s="383">
        <f t="shared" si="631"/>
        <v>0</v>
      </c>
      <c r="UFQ221" s="383">
        <f t="shared" si="631"/>
        <v>0</v>
      </c>
      <c r="UFR221" s="383">
        <f t="shared" si="631"/>
        <v>0</v>
      </c>
      <c r="UFS221" s="383">
        <f t="shared" si="631"/>
        <v>0</v>
      </c>
      <c r="UFT221" s="383">
        <f t="shared" si="631"/>
        <v>0</v>
      </c>
      <c r="UFU221" s="383">
        <f t="shared" si="631"/>
        <v>0</v>
      </c>
      <c r="UFV221" s="383">
        <f t="shared" si="631"/>
        <v>0</v>
      </c>
      <c r="UFW221" s="383">
        <f t="shared" si="631"/>
        <v>0</v>
      </c>
      <c r="UFX221" s="383">
        <f t="shared" si="631"/>
        <v>0</v>
      </c>
      <c r="UFY221" s="383">
        <f t="shared" si="631"/>
        <v>0</v>
      </c>
      <c r="UFZ221" s="383">
        <f t="shared" si="631"/>
        <v>0</v>
      </c>
      <c r="UGA221" s="383">
        <f t="shared" si="631"/>
        <v>0</v>
      </c>
      <c r="UGB221" s="383">
        <f t="shared" si="631"/>
        <v>0</v>
      </c>
      <c r="UGC221" s="383">
        <f t="shared" si="631"/>
        <v>0</v>
      </c>
      <c r="UGD221" s="383">
        <f t="shared" si="631"/>
        <v>0</v>
      </c>
      <c r="UGE221" s="383">
        <f t="shared" si="631"/>
        <v>0</v>
      </c>
      <c r="UGF221" s="383">
        <f t="shared" si="631"/>
        <v>0</v>
      </c>
      <c r="UGG221" s="383">
        <f t="shared" si="631"/>
        <v>0</v>
      </c>
      <c r="UGH221" s="383">
        <f t="shared" si="631"/>
        <v>0</v>
      </c>
      <c r="UGI221" s="383">
        <f t="shared" si="631"/>
        <v>0</v>
      </c>
      <c r="UGJ221" s="383">
        <f t="shared" si="631"/>
        <v>0</v>
      </c>
      <c r="UGK221" s="383">
        <f t="shared" si="631"/>
        <v>0</v>
      </c>
      <c r="UGL221" s="383">
        <f t="shared" si="631"/>
        <v>0</v>
      </c>
      <c r="UGM221" s="383">
        <f t="shared" si="631"/>
        <v>0</v>
      </c>
      <c r="UGN221" s="383">
        <f t="shared" si="631"/>
        <v>0</v>
      </c>
      <c r="UGO221" s="383">
        <f t="shared" si="631"/>
        <v>0</v>
      </c>
      <c r="UGP221" s="383">
        <f t="shared" si="631"/>
        <v>0</v>
      </c>
      <c r="UGQ221" s="383">
        <f t="shared" si="631"/>
        <v>0</v>
      </c>
      <c r="UGR221" s="383">
        <f t="shared" si="631"/>
        <v>0</v>
      </c>
      <c r="UGS221" s="383">
        <f t="shared" si="631"/>
        <v>0</v>
      </c>
      <c r="UGT221" s="383">
        <f t="shared" si="631"/>
        <v>0</v>
      </c>
      <c r="UGU221" s="383">
        <f t="shared" si="631"/>
        <v>0</v>
      </c>
      <c r="UGV221" s="383">
        <f t="shared" si="631"/>
        <v>0</v>
      </c>
      <c r="UGW221" s="383">
        <f t="shared" si="631"/>
        <v>0</v>
      </c>
      <c r="UGX221" s="383">
        <f t="shared" si="631"/>
        <v>0</v>
      </c>
      <c r="UGY221" s="383">
        <f t="shared" ref="UGY221:UJJ221" si="632">UGY48+UGY91+UGY135+UGY178</f>
        <v>0</v>
      </c>
      <c r="UGZ221" s="383">
        <f t="shared" si="632"/>
        <v>0</v>
      </c>
      <c r="UHA221" s="383">
        <f t="shared" si="632"/>
        <v>0</v>
      </c>
      <c r="UHB221" s="383">
        <f t="shared" si="632"/>
        <v>0</v>
      </c>
      <c r="UHC221" s="383">
        <f t="shared" si="632"/>
        <v>0</v>
      </c>
      <c r="UHD221" s="383">
        <f t="shared" si="632"/>
        <v>0</v>
      </c>
      <c r="UHE221" s="383">
        <f t="shared" si="632"/>
        <v>0</v>
      </c>
      <c r="UHF221" s="383">
        <f t="shared" si="632"/>
        <v>0</v>
      </c>
      <c r="UHG221" s="383">
        <f t="shared" si="632"/>
        <v>0</v>
      </c>
      <c r="UHH221" s="383">
        <f t="shared" si="632"/>
        <v>0</v>
      </c>
      <c r="UHI221" s="383">
        <f t="shared" si="632"/>
        <v>0</v>
      </c>
      <c r="UHJ221" s="383">
        <f t="shared" si="632"/>
        <v>0</v>
      </c>
      <c r="UHK221" s="383">
        <f t="shared" si="632"/>
        <v>0</v>
      </c>
      <c r="UHL221" s="383">
        <f t="shared" si="632"/>
        <v>0</v>
      </c>
      <c r="UHM221" s="383">
        <f t="shared" si="632"/>
        <v>0</v>
      </c>
      <c r="UHN221" s="383">
        <f t="shared" si="632"/>
        <v>0</v>
      </c>
      <c r="UHO221" s="383">
        <f t="shared" si="632"/>
        <v>0</v>
      </c>
      <c r="UHP221" s="383">
        <f t="shared" si="632"/>
        <v>0</v>
      </c>
      <c r="UHQ221" s="383">
        <f t="shared" si="632"/>
        <v>0</v>
      </c>
      <c r="UHR221" s="383">
        <f t="shared" si="632"/>
        <v>0</v>
      </c>
      <c r="UHS221" s="383">
        <f t="shared" si="632"/>
        <v>0</v>
      </c>
      <c r="UHT221" s="383">
        <f t="shared" si="632"/>
        <v>0</v>
      </c>
      <c r="UHU221" s="383">
        <f t="shared" si="632"/>
        <v>0</v>
      </c>
      <c r="UHV221" s="383">
        <f t="shared" si="632"/>
        <v>0</v>
      </c>
      <c r="UHW221" s="383">
        <f t="shared" si="632"/>
        <v>0</v>
      </c>
      <c r="UHX221" s="383">
        <f t="shared" si="632"/>
        <v>0</v>
      </c>
      <c r="UHY221" s="383">
        <f t="shared" si="632"/>
        <v>0</v>
      </c>
      <c r="UHZ221" s="383">
        <f t="shared" si="632"/>
        <v>0</v>
      </c>
      <c r="UIA221" s="383">
        <f t="shared" si="632"/>
        <v>0</v>
      </c>
      <c r="UIB221" s="383">
        <f t="shared" si="632"/>
        <v>0</v>
      </c>
      <c r="UIC221" s="383">
        <f t="shared" si="632"/>
        <v>0</v>
      </c>
      <c r="UID221" s="383">
        <f t="shared" si="632"/>
        <v>0</v>
      </c>
      <c r="UIE221" s="383">
        <f t="shared" si="632"/>
        <v>0</v>
      </c>
      <c r="UIF221" s="383">
        <f t="shared" si="632"/>
        <v>0</v>
      </c>
      <c r="UIG221" s="383">
        <f t="shared" si="632"/>
        <v>0</v>
      </c>
      <c r="UIH221" s="383">
        <f t="shared" si="632"/>
        <v>0</v>
      </c>
      <c r="UII221" s="383">
        <f t="shared" si="632"/>
        <v>0</v>
      </c>
      <c r="UIJ221" s="383">
        <f t="shared" si="632"/>
        <v>0</v>
      </c>
      <c r="UIK221" s="383">
        <f t="shared" si="632"/>
        <v>0</v>
      </c>
      <c r="UIL221" s="383">
        <f t="shared" si="632"/>
        <v>0</v>
      </c>
      <c r="UIM221" s="383">
        <f t="shared" si="632"/>
        <v>0</v>
      </c>
      <c r="UIN221" s="383">
        <f t="shared" si="632"/>
        <v>0</v>
      </c>
      <c r="UIO221" s="383">
        <f t="shared" si="632"/>
        <v>0</v>
      </c>
      <c r="UIP221" s="383">
        <f t="shared" si="632"/>
        <v>0</v>
      </c>
      <c r="UIQ221" s="383">
        <f t="shared" si="632"/>
        <v>0</v>
      </c>
      <c r="UIR221" s="383">
        <f t="shared" si="632"/>
        <v>0</v>
      </c>
      <c r="UIS221" s="383">
        <f t="shared" si="632"/>
        <v>0</v>
      </c>
      <c r="UIT221" s="383">
        <f t="shared" si="632"/>
        <v>0</v>
      </c>
      <c r="UIU221" s="383">
        <f t="shared" si="632"/>
        <v>0</v>
      </c>
      <c r="UIV221" s="383">
        <f t="shared" si="632"/>
        <v>0</v>
      </c>
      <c r="UIW221" s="383">
        <f t="shared" si="632"/>
        <v>0</v>
      </c>
      <c r="UIX221" s="383">
        <f t="shared" si="632"/>
        <v>0</v>
      </c>
      <c r="UIY221" s="383">
        <f t="shared" si="632"/>
        <v>0</v>
      </c>
      <c r="UIZ221" s="383">
        <f t="shared" si="632"/>
        <v>0</v>
      </c>
      <c r="UJA221" s="383">
        <f t="shared" si="632"/>
        <v>0</v>
      </c>
      <c r="UJB221" s="383">
        <f t="shared" si="632"/>
        <v>0</v>
      </c>
      <c r="UJC221" s="383">
        <f t="shared" si="632"/>
        <v>0</v>
      </c>
      <c r="UJD221" s="383">
        <f t="shared" si="632"/>
        <v>0</v>
      </c>
      <c r="UJE221" s="383">
        <f t="shared" si="632"/>
        <v>0</v>
      </c>
      <c r="UJF221" s="383">
        <f t="shared" si="632"/>
        <v>0</v>
      </c>
      <c r="UJG221" s="383">
        <f t="shared" si="632"/>
        <v>0</v>
      </c>
      <c r="UJH221" s="383">
        <f t="shared" si="632"/>
        <v>0</v>
      </c>
      <c r="UJI221" s="383">
        <f t="shared" si="632"/>
        <v>0</v>
      </c>
      <c r="UJJ221" s="383">
        <f t="shared" si="632"/>
        <v>0</v>
      </c>
      <c r="UJK221" s="383">
        <f t="shared" ref="UJK221:ULV221" si="633">UJK48+UJK91+UJK135+UJK178</f>
        <v>0</v>
      </c>
      <c r="UJL221" s="383">
        <f t="shared" si="633"/>
        <v>0</v>
      </c>
      <c r="UJM221" s="383">
        <f t="shared" si="633"/>
        <v>0</v>
      </c>
      <c r="UJN221" s="383">
        <f t="shared" si="633"/>
        <v>0</v>
      </c>
      <c r="UJO221" s="383">
        <f t="shared" si="633"/>
        <v>0</v>
      </c>
      <c r="UJP221" s="383">
        <f t="shared" si="633"/>
        <v>0</v>
      </c>
      <c r="UJQ221" s="383">
        <f t="shared" si="633"/>
        <v>0</v>
      </c>
      <c r="UJR221" s="383">
        <f t="shared" si="633"/>
        <v>0</v>
      </c>
      <c r="UJS221" s="383">
        <f t="shared" si="633"/>
        <v>0</v>
      </c>
      <c r="UJT221" s="383">
        <f t="shared" si="633"/>
        <v>0</v>
      </c>
      <c r="UJU221" s="383">
        <f t="shared" si="633"/>
        <v>0</v>
      </c>
      <c r="UJV221" s="383">
        <f t="shared" si="633"/>
        <v>0</v>
      </c>
      <c r="UJW221" s="383">
        <f t="shared" si="633"/>
        <v>0</v>
      </c>
      <c r="UJX221" s="383">
        <f t="shared" si="633"/>
        <v>0</v>
      </c>
      <c r="UJY221" s="383">
        <f t="shared" si="633"/>
        <v>0</v>
      </c>
      <c r="UJZ221" s="383">
        <f t="shared" si="633"/>
        <v>0</v>
      </c>
      <c r="UKA221" s="383">
        <f t="shared" si="633"/>
        <v>0</v>
      </c>
      <c r="UKB221" s="383">
        <f t="shared" si="633"/>
        <v>0</v>
      </c>
      <c r="UKC221" s="383">
        <f t="shared" si="633"/>
        <v>0</v>
      </c>
      <c r="UKD221" s="383">
        <f t="shared" si="633"/>
        <v>0</v>
      </c>
      <c r="UKE221" s="383">
        <f t="shared" si="633"/>
        <v>0</v>
      </c>
      <c r="UKF221" s="383">
        <f t="shared" si="633"/>
        <v>0</v>
      </c>
      <c r="UKG221" s="383">
        <f t="shared" si="633"/>
        <v>0</v>
      </c>
      <c r="UKH221" s="383">
        <f t="shared" si="633"/>
        <v>0</v>
      </c>
      <c r="UKI221" s="383">
        <f t="shared" si="633"/>
        <v>0</v>
      </c>
      <c r="UKJ221" s="383">
        <f t="shared" si="633"/>
        <v>0</v>
      </c>
      <c r="UKK221" s="383">
        <f t="shared" si="633"/>
        <v>0</v>
      </c>
      <c r="UKL221" s="383">
        <f t="shared" si="633"/>
        <v>0</v>
      </c>
      <c r="UKM221" s="383">
        <f t="shared" si="633"/>
        <v>0</v>
      </c>
      <c r="UKN221" s="383">
        <f t="shared" si="633"/>
        <v>0</v>
      </c>
      <c r="UKO221" s="383">
        <f t="shared" si="633"/>
        <v>0</v>
      </c>
      <c r="UKP221" s="383">
        <f t="shared" si="633"/>
        <v>0</v>
      </c>
      <c r="UKQ221" s="383">
        <f t="shared" si="633"/>
        <v>0</v>
      </c>
      <c r="UKR221" s="383">
        <f t="shared" si="633"/>
        <v>0</v>
      </c>
      <c r="UKS221" s="383">
        <f t="shared" si="633"/>
        <v>0</v>
      </c>
      <c r="UKT221" s="383">
        <f t="shared" si="633"/>
        <v>0</v>
      </c>
      <c r="UKU221" s="383">
        <f t="shared" si="633"/>
        <v>0</v>
      </c>
      <c r="UKV221" s="383">
        <f t="shared" si="633"/>
        <v>0</v>
      </c>
      <c r="UKW221" s="383">
        <f t="shared" si="633"/>
        <v>0</v>
      </c>
      <c r="UKX221" s="383">
        <f t="shared" si="633"/>
        <v>0</v>
      </c>
      <c r="UKY221" s="383">
        <f t="shared" si="633"/>
        <v>0</v>
      </c>
      <c r="UKZ221" s="383">
        <f t="shared" si="633"/>
        <v>0</v>
      </c>
      <c r="ULA221" s="383">
        <f t="shared" si="633"/>
        <v>0</v>
      </c>
      <c r="ULB221" s="383">
        <f t="shared" si="633"/>
        <v>0</v>
      </c>
      <c r="ULC221" s="383">
        <f t="shared" si="633"/>
        <v>0</v>
      </c>
      <c r="ULD221" s="383">
        <f t="shared" si="633"/>
        <v>0</v>
      </c>
      <c r="ULE221" s="383">
        <f t="shared" si="633"/>
        <v>0</v>
      </c>
      <c r="ULF221" s="383">
        <f t="shared" si="633"/>
        <v>0</v>
      </c>
      <c r="ULG221" s="383">
        <f t="shared" si="633"/>
        <v>0</v>
      </c>
      <c r="ULH221" s="383">
        <f t="shared" si="633"/>
        <v>0</v>
      </c>
      <c r="ULI221" s="383">
        <f t="shared" si="633"/>
        <v>0</v>
      </c>
      <c r="ULJ221" s="383">
        <f t="shared" si="633"/>
        <v>0</v>
      </c>
      <c r="ULK221" s="383">
        <f t="shared" si="633"/>
        <v>0</v>
      </c>
      <c r="ULL221" s="383">
        <f t="shared" si="633"/>
        <v>0</v>
      </c>
      <c r="ULM221" s="383">
        <f t="shared" si="633"/>
        <v>0</v>
      </c>
      <c r="ULN221" s="383">
        <f t="shared" si="633"/>
        <v>0</v>
      </c>
      <c r="ULO221" s="383">
        <f t="shared" si="633"/>
        <v>0</v>
      </c>
      <c r="ULP221" s="383">
        <f t="shared" si="633"/>
        <v>0</v>
      </c>
      <c r="ULQ221" s="383">
        <f t="shared" si="633"/>
        <v>0</v>
      </c>
      <c r="ULR221" s="383">
        <f t="shared" si="633"/>
        <v>0</v>
      </c>
      <c r="ULS221" s="383">
        <f t="shared" si="633"/>
        <v>0</v>
      </c>
      <c r="ULT221" s="383">
        <f t="shared" si="633"/>
        <v>0</v>
      </c>
      <c r="ULU221" s="383">
        <f t="shared" si="633"/>
        <v>0</v>
      </c>
      <c r="ULV221" s="383">
        <f t="shared" si="633"/>
        <v>0</v>
      </c>
      <c r="ULW221" s="383">
        <f t="shared" ref="ULW221:UOH221" si="634">ULW48+ULW91+ULW135+ULW178</f>
        <v>0</v>
      </c>
      <c r="ULX221" s="383">
        <f t="shared" si="634"/>
        <v>0</v>
      </c>
      <c r="ULY221" s="383">
        <f t="shared" si="634"/>
        <v>0</v>
      </c>
      <c r="ULZ221" s="383">
        <f t="shared" si="634"/>
        <v>0</v>
      </c>
      <c r="UMA221" s="383">
        <f t="shared" si="634"/>
        <v>0</v>
      </c>
      <c r="UMB221" s="383">
        <f t="shared" si="634"/>
        <v>0</v>
      </c>
      <c r="UMC221" s="383">
        <f t="shared" si="634"/>
        <v>0</v>
      </c>
      <c r="UMD221" s="383">
        <f t="shared" si="634"/>
        <v>0</v>
      </c>
      <c r="UME221" s="383">
        <f t="shared" si="634"/>
        <v>0</v>
      </c>
      <c r="UMF221" s="383">
        <f t="shared" si="634"/>
        <v>0</v>
      </c>
      <c r="UMG221" s="383">
        <f t="shared" si="634"/>
        <v>0</v>
      </c>
      <c r="UMH221" s="383">
        <f t="shared" si="634"/>
        <v>0</v>
      </c>
      <c r="UMI221" s="383">
        <f t="shared" si="634"/>
        <v>0</v>
      </c>
      <c r="UMJ221" s="383">
        <f t="shared" si="634"/>
        <v>0</v>
      </c>
      <c r="UMK221" s="383">
        <f t="shared" si="634"/>
        <v>0</v>
      </c>
      <c r="UML221" s="383">
        <f t="shared" si="634"/>
        <v>0</v>
      </c>
      <c r="UMM221" s="383">
        <f t="shared" si="634"/>
        <v>0</v>
      </c>
      <c r="UMN221" s="383">
        <f t="shared" si="634"/>
        <v>0</v>
      </c>
      <c r="UMO221" s="383">
        <f t="shared" si="634"/>
        <v>0</v>
      </c>
      <c r="UMP221" s="383">
        <f t="shared" si="634"/>
        <v>0</v>
      </c>
      <c r="UMQ221" s="383">
        <f t="shared" si="634"/>
        <v>0</v>
      </c>
      <c r="UMR221" s="383">
        <f t="shared" si="634"/>
        <v>0</v>
      </c>
      <c r="UMS221" s="383">
        <f t="shared" si="634"/>
        <v>0</v>
      </c>
      <c r="UMT221" s="383">
        <f t="shared" si="634"/>
        <v>0</v>
      </c>
      <c r="UMU221" s="383">
        <f t="shared" si="634"/>
        <v>0</v>
      </c>
      <c r="UMV221" s="383">
        <f t="shared" si="634"/>
        <v>0</v>
      </c>
      <c r="UMW221" s="383">
        <f t="shared" si="634"/>
        <v>0</v>
      </c>
      <c r="UMX221" s="383">
        <f t="shared" si="634"/>
        <v>0</v>
      </c>
      <c r="UMY221" s="383">
        <f t="shared" si="634"/>
        <v>0</v>
      </c>
      <c r="UMZ221" s="383">
        <f t="shared" si="634"/>
        <v>0</v>
      </c>
      <c r="UNA221" s="383">
        <f t="shared" si="634"/>
        <v>0</v>
      </c>
      <c r="UNB221" s="383">
        <f t="shared" si="634"/>
        <v>0</v>
      </c>
      <c r="UNC221" s="383">
        <f t="shared" si="634"/>
        <v>0</v>
      </c>
      <c r="UND221" s="383">
        <f t="shared" si="634"/>
        <v>0</v>
      </c>
      <c r="UNE221" s="383">
        <f t="shared" si="634"/>
        <v>0</v>
      </c>
      <c r="UNF221" s="383">
        <f t="shared" si="634"/>
        <v>0</v>
      </c>
      <c r="UNG221" s="383">
        <f t="shared" si="634"/>
        <v>0</v>
      </c>
      <c r="UNH221" s="383">
        <f t="shared" si="634"/>
        <v>0</v>
      </c>
      <c r="UNI221" s="383">
        <f t="shared" si="634"/>
        <v>0</v>
      </c>
      <c r="UNJ221" s="383">
        <f t="shared" si="634"/>
        <v>0</v>
      </c>
      <c r="UNK221" s="383">
        <f t="shared" si="634"/>
        <v>0</v>
      </c>
      <c r="UNL221" s="383">
        <f t="shared" si="634"/>
        <v>0</v>
      </c>
      <c r="UNM221" s="383">
        <f t="shared" si="634"/>
        <v>0</v>
      </c>
      <c r="UNN221" s="383">
        <f t="shared" si="634"/>
        <v>0</v>
      </c>
      <c r="UNO221" s="383">
        <f t="shared" si="634"/>
        <v>0</v>
      </c>
      <c r="UNP221" s="383">
        <f t="shared" si="634"/>
        <v>0</v>
      </c>
      <c r="UNQ221" s="383">
        <f t="shared" si="634"/>
        <v>0</v>
      </c>
      <c r="UNR221" s="383">
        <f t="shared" si="634"/>
        <v>0</v>
      </c>
      <c r="UNS221" s="383">
        <f t="shared" si="634"/>
        <v>0</v>
      </c>
      <c r="UNT221" s="383">
        <f t="shared" si="634"/>
        <v>0</v>
      </c>
      <c r="UNU221" s="383">
        <f t="shared" si="634"/>
        <v>0</v>
      </c>
      <c r="UNV221" s="383">
        <f t="shared" si="634"/>
        <v>0</v>
      </c>
      <c r="UNW221" s="383">
        <f t="shared" si="634"/>
        <v>0</v>
      </c>
      <c r="UNX221" s="383">
        <f t="shared" si="634"/>
        <v>0</v>
      </c>
      <c r="UNY221" s="383">
        <f t="shared" si="634"/>
        <v>0</v>
      </c>
      <c r="UNZ221" s="383">
        <f t="shared" si="634"/>
        <v>0</v>
      </c>
      <c r="UOA221" s="383">
        <f t="shared" si="634"/>
        <v>0</v>
      </c>
      <c r="UOB221" s="383">
        <f t="shared" si="634"/>
        <v>0</v>
      </c>
      <c r="UOC221" s="383">
        <f t="shared" si="634"/>
        <v>0</v>
      </c>
      <c r="UOD221" s="383">
        <f t="shared" si="634"/>
        <v>0</v>
      </c>
      <c r="UOE221" s="383">
        <f t="shared" si="634"/>
        <v>0</v>
      </c>
      <c r="UOF221" s="383">
        <f t="shared" si="634"/>
        <v>0</v>
      </c>
      <c r="UOG221" s="383">
        <f t="shared" si="634"/>
        <v>0</v>
      </c>
      <c r="UOH221" s="383">
        <f t="shared" si="634"/>
        <v>0</v>
      </c>
      <c r="UOI221" s="383">
        <f t="shared" ref="UOI221:UQT221" si="635">UOI48+UOI91+UOI135+UOI178</f>
        <v>0</v>
      </c>
      <c r="UOJ221" s="383">
        <f t="shared" si="635"/>
        <v>0</v>
      </c>
      <c r="UOK221" s="383">
        <f t="shared" si="635"/>
        <v>0</v>
      </c>
      <c r="UOL221" s="383">
        <f t="shared" si="635"/>
        <v>0</v>
      </c>
      <c r="UOM221" s="383">
        <f t="shared" si="635"/>
        <v>0</v>
      </c>
      <c r="UON221" s="383">
        <f t="shared" si="635"/>
        <v>0</v>
      </c>
      <c r="UOO221" s="383">
        <f t="shared" si="635"/>
        <v>0</v>
      </c>
      <c r="UOP221" s="383">
        <f t="shared" si="635"/>
        <v>0</v>
      </c>
      <c r="UOQ221" s="383">
        <f t="shared" si="635"/>
        <v>0</v>
      </c>
      <c r="UOR221" s="383">
        <f t="shared" si="635"/>
        <v>0</v>
      </c>
      <c r="UOS221" s="383">
        <f t="shared" si="635"/>
        <v>0</v>
      </c>
      <c r="UOT221" s="383">
        <f t="shared" si="635"/>
        <v>0</v>
      </c>
      <c r="UOU221" s="383">
        <f t="shared" si="635"/>
        <v>0</v>
      </c>
      <c r="UOV221" s="383">
        <f t="shared" si="635"/>
        <v>0</v>
      </c>
      <c r="UOW221" s="383">
        <f t="shared" si="635"/>
        <v>0</v>
      </c>
      <c r="UOX221" s="383">
        <f t="shared" si="635"/>
        <v>0</v>
      </c>
      <c r="UOY221" s="383">
        <f t="shared" si="635"/>
        <v>0</v>
      </c>
      <c r="UOZ221" s="383">
        <f t="shared" si="635"/>
        <v>0</v>
      </c>
      <c r="UPA221" s="383">
        <f t="shared" si="635"/>
        <v>0</v>
      </c>
      <c r="UPB221" s="383">
        <f t="shared" si="635"/>
        <v>0</v>
      </c>
      <c r="UPC221" s="383">
        <f t="shared" si="635"/>
        <v>0</v>
      </c>
      <c r="UPD221" s="383">
        <f t="shared" si="635"/>
        <v>0</v>
      </c>
      <c r="UPE221" s="383">
        <f t="shared" si="635"/>
        <v>0</v>
      </c>
      <c r="UPF221" s="383">
        <f t="shared" si="635"/>
        <v>0</v>
      </c>
      <c r="UPG221" s="383">
        <f t="shared" si="635"/>
        <v>0</v>
      </c>
      <c r="UPH221" s="383">
        <f t="shared" si="635"/>
        <v>0</v>
      </c>
      <c r="UPI221" s="383">
        <f t="shared" si="635"/>
        <v>0</v>
      </c>
      <c r="UPJ221" s="383">
        <f t="shared" si="635"/>
        <v>0</v>
      </c>
      <c r="UPK221" s="383">
        <f t="shared" si="635"/>
        <v>0</v>
      </c>
      <c r="UPL221" s="383">
        <f t="shared" si="635"/>
        <v>0</v>
      </c>
      <c r="UPM221" s="383">
        <f t="shared" si="635"/>
        <v>0</v>
      </c>
      <c r="UPN221" s="383">
        <f t="shared" si="635"/>
        <v>0</v>
      </c>
      <c r="UPO221" s="383">
        <f t="shared" si="635"/>
        <v>0</v>
      </c>
      <c r="UPP221" s="383">
        <f t="shared" si="635"/>
        <v>0</v>
      </c>
      <c r="UPQ221" s="383">
        <f t="shared" si="635"/>
        <v>0</v>
      </c>
      <c r="UPR221" s="383">
        <f t="shared" si="635"/>
        <v>0</v>
      </c>
      <c r="UPS221" s="383">
        <f t="shared" si="635"/>
        <v>0</v>
      </c>
      <c r="UPT221" s="383">
        <f t="shared" si="635"/>
        <v>0</v>
      </c>
      <c r="UPU221" s="383">
        <f t="shared" si="635"/>
        <v>0</v>
      </c>
      <c r="UPV221" s="383">
        <f t="shared" si="635"/>
        <v>0</v>
      </c>
      <c r="UPW221" s="383">
        <f t="shared" si="635"/>
        <v>0</v>
      </c>
      <c r="UPX221" s="383">
        <f t="shared" si="635"/>
        <v>0</v>
      </c>
      <c r="UPY221" s="383">
        <f t="shared" si="635"/>
        <v>0</v>
      </c>
      <c r="UPZ221" s="383">
        <f t="shared" si="635"/>
        <v>0</v>
      </c>
      <c r="UQA221" s="383">
        <f t="shared" si="635"/>
        <v>0</v>
      </c>
      <c r="UQB221" s="383">
        <f t="shared" si="635"/>
        <v>0</v>
      </c>
      <c r="UQC221" s="383">
        <f t="shared" si="635"/>
        <v>0</v>
      </c>
      <c r="UQD221" s="383">
        <f t="shared" si="635"/>
        <v>0</v>
      </c>
      <c r="UQE221" s="383">
        <f t="shared" si="635"/>
        <v>0</v>
      </c>
      <c r="UQF221" s="383">
        <f t="shared" si="635"/>
        <v>0</v>
      </c>
      <c r="UQG221" s="383">
        <f t="shared" si="635"/>
        <v>0</v>
      </c>
      <c r="UQH221" s="383">
        <f t="shared" si="635"/>
        <v>0</v>
      </c>
      <c r="UQI221" s="383">
        <f t="shared" si="635"/>
        <v>0</v>
      </c>
      <c r="UQJ221" s="383">
        <f t="shared" si="635"/>
        <v>0</v>
      </c>
      <c r="UQK221" s="383">
        <f t="shared" si="635"/>
        <v>0</v>
      </c>
      <c r="UQL221" s="383">
        <f t="shared" si="635"/>
        <v>0</v>
      </c>
      <c r="UQM221" s="383">
        <f t="shared" si="635"/>
        <v>0</v>
      </c>
      <c r="UQN221" s="383">
        <f t="shared" si="635"/>
        <v>0</v>
      </c>
      <c r="UQO221" s="383">
        <f t="shared" si="635"/>
        <v>0</v>
      </c>
      <c r="UQP221" s="383">
        <f t="shared" si="635"/>
        <v>0</v>
      </c>
      <c r="UQQ221" s="383">
        <f t="shared" si="635"/>
        <v>0</v>
      </c>
      <c r="UQR221" s="383">
        <f t="shared" si="635"/>
        <v>0</v>
      </c>
      <c r="UQS221" s="383">
        <f t="shared" si="635"/>
        <v>0</v>
      </c>
      <c r="UQT221" s="383">
        <f t="shared" si="635"/>
        <v>0</v>
      </c>
      <c r="UQU221" s="383">
        <f t="shared" ref="UQU221:UTF221" si="636">UQU48+UQU91+UQU135+UQU178</f>
        <v>0</v>
      </c>
      <c r="UQV221" s="383">
        <f t="shared" si="636"/>
        <v>0</v>
      </c>
      <c r="UQW221" s="383">
        <f t="shared" si="636"/>
        <v>0</v>
      </c>
      <c r="UQX221" s="383">
        <f t="shared" si="636"/>
        <v>0</v>
      </c>
      <c r="UQY221" s="383">
        <f t="shared" si="636"/>
        <v>0</v>
      </c>
      <c r="UQZ221" s="383">
        <f t="shared" si="636"/>
        <v>0</v>
      </c>
      <c r="URA221" s="383">
        <f t="shared" si="636"/>
        <v>0</v>
      </c>
      <c r="URB221" s="383">
        <f t="shared" si="636"/>
        <v>0</v>
      </c>
      <c r="URC221" s="383">
        <f t="shared" si="636"/>
        <v>0</v>
      </c>
      <c r="URD221" s="383">
        <f t="shared" si="636"/>
        <v>0</v>
      </c>
      <c r="URE221" s="383">
        <f t="shared" si="636"/>
        <v>0</v>
      </c>
      <c r="URF221" s="383">
        <f t="shared" si="636"/>
        <v>0</v>
      </c>
      <c r="URG221" s="383">
        <f t="shared" si="636"/>
        <v>0</v>
      </c>
      <c r="URH221" s="383">
        <f t="shared" si="636"/>
        <v>0</v>
      </c>
      <c r="URI221" s="383">
        <f t="shared" si="636"/>
        <v>0</v>
      </c>
      <c r="URJ221" s="383">
        <f t="shared" si="636"/>
        <v>0</v>
      </c>
      <c r="URK221" s="383">
        <f t="shared" si="636"/>
        <v>0</v>
      </c>
      <c r="URL221" s="383">
        <f t="shared" si="636"/>
        <v>0</v>
      </c>
      <c r="URM221" s="383">
        <f t="shared" si="636"/>
        <v>0</v>
      </c>
      <c r="URN221" s="383">
        <f t="shared" si="636"/>
        <v>0</v>
      </c>
      <c r="URO221" s="383">
        <f t="shared" si="636"/>
        <v>0</v>
      </c>
      <c r="URP221" s="383">
        <f t="shared" si="636"/>
        <v>0</v>
      </c>
      <c r="URQ221" s="383">
        <f t="shared" si="636"/>
        <v>0</v>
      </c>
      <c r="URR221" s="383">
        <f t="shared" si="636"/>
        <v>0</v>
      </c>
      <c r="URS221" s="383">
        <f t="shared" si="636"/>
        <v>0</v>
      </c>
      <c r="URT221" s="383">
        <f t="shared" si="636"/>
        <v>0</v>
      </c>
      <c r="URU221" s="383">
        <f t="shared" si="636"/>
        <v>0</v>
      </c>
      <c r="URV221" s="383">
        <f t="shared" si="636"/>
        <v>0</v>
      </c>
      <c r="URW221" s="383">
        <f t="shared" si="636"/>
        <v>0</v>
      </c>
      <c r="URX221" s="383">
        <f t="shared" si="636"/>
        <v>0</v>
      </c>
      <c r="URY221" s="383">
        <f t="shared" si="636"/>
        <v>0</v>
      </c>
      <c r="URZ221" s="383">
        <f t="shared" si="636"/>
        <v>0</v>
      </c>
      <c r="USA221" s="383">
        <f t="shared" si="636"/>
        <v>0</v>
      </c>
      <c r="USB221" s="383">
        <f t="shared" si="636"/>
        <v>0</v>
      </c>
      <c r="USC221" s="383">
        <f t="shared" si="636"/>
        <v>0</v>
      </c>
      <c r="USD221" s="383">
        <f t="shared" si="636"/>
        <v>0</v>
      </c>
      <c r="USE221" s="383">
        <f t="shared" si="636"/>
        <v>0</v>
      </c>
      <c r="USF221" s="383">
        <f t="shared" si="636"/>
        <v>0</v>
      </c>
      <c r="USG221" s="383">
        <f t="shared" si="636"/>
        <v>0</v>
      </c>
      <c r="USH221" s="383">
        <f t="shared" si="636"/>
        <v>0</v>
      </c>
      <c r="USI221" s="383">
        <f t="shared" si="636"/>
        <v>0</v>
      </c>
      <c r="USJ221" s="383">
        <f t="shared" si="636"/>
        <v>0</v>
      </c>
      <c r="USK221" s="383">
        <f t="shared" si="636"/>
        <v>0</v>
      </c>
      <c r="USL221" s="383">
        <f t="shared" si="636"/>
        <v>0</v>
      </c>
      <c r="USM221" s="383">
        <f t="shared" si="636"/>
        <v>0</v>
      </c>
      <c r="USN221" s="383">
        <f t="shared" si="636"/>
        <v>0</v>
      </c>
      <c r="USO221" s="383">
        <f t="shared" si="636"/>
        <v>0</v>
      </c>
      <c r="USP221" s="383">
        <f t="shared" si="636"/>
        <v>0</v>
      </c>
      <c r="USQ221" s="383">
        <f t="shared" si="636"/>
        <v>0</v>
      </c>
      <c r="USR221" s="383">
        <f t="shared" si="636"/>
        <v>0</v>
      </c>
      <c r="USS221" s="383">
        <f t="shared" si="636"/>
        <v>0</v>
      </c>
      <c r="UST221" s="383">
        <f t="shared" si="636"/>
        <v>0</v>
      </c>
      <c r="USU221" s="383">
        <f t="shared" si="636"/>
        <v>0</v>
      </c>
      <c r="USV221" s="383">
        <f t="shared" si="636"/>
        <v>0</v>
      </c>
      <c r="USW221" s="383">
        <f t="shared" si="636"/>
        <v>0</v>
      </c>
      <c r="USX221" s="383">
        <f t="shared" si="636"/>
        <v>0</v>
      </c>
      <c r="USY221" s="383">
        <f t="shared" si="636"/>
        <v>0</v>
      </c>
      <c r="USZ221" s="383">
        <f t="shared" si="636"/>
        <v>0</v>
      </c>
      <c r="UTA221" s="383">
        <f t="shared" si="636"/>
        <v>0</v>
      </c>
      <c r="UTB221" s="383">
        <f t="shared" si="636"/>
        <v>0</v>
      </c>
      <c r="UTC221" s="383">
        <f t="shared" si="636"/>
        <v>0</v>
      </c>
      <c r="UTD221" s="383">
        <f t="shared" si="636"/>
        <v>0</v>
      </c>
      <c r="UTE221" s="383">
        <f t="shared" si="636"/>
        <v>0</v>
      </c>
      <c r="UTF221" s="383">
        <f t="shared" si="636"/>
        <v>0</v>
      </c>
      <c r="UTG221" s="383">
        <f t="shared" ref="UTG221:UVR221" si="637">UTG48+UTG91+UTG135+UTG178</f>
        <v>0</v>
      </c>
      <c r="UTH221" s="383">
        <f t="shared" si="637"/>
        <v>0</v>
      </c>
      <c r="UTI221" s="383">
        <f t="shared" si="637"/>
        <v>0</v>
      </c>
      <c r="UTJ221" s="383">
        <f t="shared" si="637"/>
        <v>0</v>
      </c>
      <c r="UTK221" s="383">
        <f t="shared" si="637"/>
        <v>0</v>
      </c>
      <c r="UTL221" s="383">
        <f t="shared" si="637"/>
        <v>0</v>
      </c>
      <c r="UTM221" s="383">
        <f t="shared" si="637"/>
        <v>0</v>
      </c>
      <c r="UTN221" s="383">
        <f t="shared" si="637"/>
        <v>0</v>
      </c>
      <c r="UTO221" s="383">
        <f t="shared" si="637"/>
        <v>0</v>
      </c>
      <c r="UTP221" s="383">
        <f t="shared" si="637"/>
        <v>0</v>
      </c>
      <c r="UTQ221" s="383">
        <f t="shared" si="637"/>
        <v>0</v>
      </c>
      <c r="UTR221" s="383">
        <f t="shared" si="637"/>
        <v>0</v>
      </c>
      <c r="UTS221" s="383">
        <f t="shared" si="637"/>
        <v>0</v>
      </c>
      <c r="UTT221" s="383">
        <f t="shared" si="637"/>
        <v>0</v>
      </c>
      <c r="UTU221" s="383">
        <f t="shared" si="637"/>
        <v>0</v>
      </c>
      <c r="UTV221" s="383">
        <f t="shared" si="637"/>
        <v>0</v>
      </c>
      <c r="UTW221" s="383">
        <f t="shared" si="637"/>
        <v>0</v>
      </c>
      <c r="UTX221" s="383">
        <f t="shared" si="637"/>
        <v>0</v>
      </c>
      <c r="UTY221" s="383">
        <f t="shared" si="637"/>
        <v>0</v>
      </c>
      <c r="UTZ221" s="383">
        <f t="shared" si="637"/>
        <v>0</v>
      </c>
      <c r="UUA221" s="383">
        <f t="shared" si="637"/>
        <v>0</v>
      </c>
      <c r="UUB221" s="383">
        <f t="shared" si="637"/>
        <v>0</v>
      </c>
      <c r="UUC221" s="383">
        <f t="shared" si="637"/>
        <v>0</v>
      </c>
      <c r="UUD221" s="383">
        <f t="shared" si="637"/>
        <v>0</v>
      </c>
      <c r="UUE221" s="383">
        <f t="shared" si="637"/>
        <v>0</v>
      </c>
      <c r="UUF221" s="383">
        <f t="shared" si="637"/>
        <v>0</v>
      </c>
      <c r="UUG221" s="383">
        <f t="shared" si="637"/>
        <v>0</v>
      </c>
      <c r="UUH221" s="383">
        <f t="shared" si="637"/>
        <v>0</v>
      </c>
      <c r="UUI221" s="383">
        <f t="shared" si="637"/>
        <v>0</v>
      </c>
      <c r="UUJ221" s="383">
        <f t="shared" si="637"/>
        <v>0</v>
      </c>
      <c r="UUK221" s="383">
        <f t="shared" si="637"/>
        <v>0</v>
      </c>
      <c r="UUL221" s="383">
        <f t="shared" si="637"/>
        <v>0</v>
      </c>
      <c r="UUM221" s="383">
        <f t="shared" si="637"/>
        <v>0</v>
      </c>
      <c r="UUN221" s="383">
        <f t="shared" si="637"/>
        <v>0</v>
      </c>
      <c r="UUO221" s="383">
        <f t="shared" si="637"/>
        <v>0</v>
      </c>
      <c r="UUP221" s="383">
        <f t="shared" si="637"/>
        <v>0</v>
      </c>
      <c r="UUQ221" s="383">
        <f t="shared" si="637"/>
        <v>0</v>
      </c>
      <c r="UUR221" s="383">
        <f t="shared" si="637"/>
        <v>0</v>
      </c>
      <c r="UUS221" s="383">
        <f t="shared" si="637"/>
        <v>0</v>
      </c>
      <c r="UUT221" s="383">
        <f t="shared" si="637"/>
        <v>0</v>
      </c>
      <c r="UUU221" s="383">
        <f t="shared" si="637"/>
        <v>0</v>
      </c>
      <c r="UUV221" s="383">
        <f t="shared" si="637"/>
        <v>0</v>
      </c>
      <c r="UUW221" s="383">
        <f t="shared" si="637"/>
        <v>0</v>
      </c>
      <c r="UUX221" s="383">
        <f t="shared" si="637"/>
        <v>0</v>
      </c>
      <c r="UUY221" s="383">
        <f t="shared" si="637"/>
        <v>0</v>
      </c>
      <c r="UUZ221" s="383">
        <f t="shared" si="637"/>
        <v>0</v>
      </c>
      <c r="UVA221" s="383">
        <f t="shared" si="637"/>
        <v>0</v>
      </c>
      <c r="UVB221" s="383">
        <f t="shared" si="637"/>
        <v>0</v>
      </c>
      <c r="UVC221" s="383">
        <f t="shared" si="637"/>
        <v>0</v>
      </c>
      <c r="UVD221" s="383">
        <f t="shared" si="637"/>
        <v>0</v>
      </c>
      <c r="UVE221" s="383">
        <f t="shared" si="637"/>
        <v>0</v>
      </c>
      <c r="UVF221" s="383">
        <f t="shared" si="637"/>
        <v>0</v>
      </c>
      <c r="UVG221" s="383">
        <f t="shared" si="637"/>
        <v>0</v>
      </c>
      <c r="UVH221" s="383">
        <f t="shared" si="637"/>
        <v>0</v>
      </c>
      <c r="UVI221" s="383">
        <f t="shared" si="637"/>
        <v>0</v>
      </c>
      <c r="UVJ221" s="383">
        <f t="shared" si="637"/>
        <v>0</v>
      </c>
      <c r="UVK221" s="383">
        <f t="shared" si="637"/>
        <v>0</v>
      </c>
      <c r="UVL221" s="383">
        <f t="shared" si="637"/>
        <v>0</v>
      </c>
      <c r="UVM221" s="383">
        <f t="shared" si="637"/>
        <v>0</v>
      </c>
      <c r="UVN221" s="383">
        <f t="shared" si="637"/>
        <v>0</v>
      </c>
      <c r="UVO221" s="383">
        <f t="shared" si="637"/>
        <v>0</v>
      </c>
      <c r="UVP221" s="383">
        <f t="shared" si="637"/>
        <v>0</v>
      </c>
      <c r="UVQ221" s="383">
        <f t="shared" si="637"/>
        <v>0</v>
      </c>
      <c r="UVR221" s="383">
        <f t="shared" si="637"/>
        <v>0</v>
      </c>
      <c r="UVS221" s="383">
        <f t="shared" ref="UVS221:UYD221" si="638">UVS48+UVS91+UVS135+UVS178</f>
        <v>0</v>
      </c>
      <c r="UVT221" s="383">
        <f t="shared" si="638"/>
        <v>0</v>
      </c>
      <c r="UVU221" s="383">
        <f t="shared" si="638"/>
        <v>0</v>
      </c>
      <c r="UVV221" s="383">
        <f t="shared" si="638"/>
        <v>0</v>
      </c>
      <c r="UVW221" s="383">
        <f t="shared" si="638"/>
        <v>0</v>
      </c>
      <c r="UVX221" s="383">
        <f t="shared" si="638"/>
        <v>0</v>
      </c>
      <c r="UVY221" s="383">
        <f t="shared" si="638"/>
        <v>0</v>
      </c>
      <c r="UVZ221" s="383">
        <f t="shared" si="638"/>
        <v>0</v>
      </c>
      <c r="UWA221" s="383">
        <f t="shared" si="638"/>
        <v>0</v>
      </c>
      <c r="UWB221" s="383">
        <f t="shared" si="638"/>
        <v>0</v>
      </c>
      <c r="UWC221" s="383">
        <f t="shared" si="638"/>
        <v>0</v>
      </c>
      <c r="UWD221" s="383">
        <f t="shared" si="638"/>
        <v>0</v>
      </c>
      <c r="UWE221" s="383">
        <f t="shared" si="638"/>
        <v>0</v>
      </c>
      <c r="UWF221" s="383">
        <f t="shared" si="638"/>
        <v>0</v>
      </c>
      <c r="UWG221" s="383">
        <f t="shared" si="638"/>
        <v>0</v>
      </c>
      <c r="UWH221" s="383">
        <f t="shared" si="638"/>
        <v>0</v>
      </c>
      <c r="UWI221" s="383">
        <f t="shared" si="638"/>
        <v>0</v>
      </c>
      <c r="UWJ221" s="383">
        <f t="shared" si="638"/>
        <v>0</v>
      </c>
      <c r="UWK221" s="383">
        <f t="shared" si="638"/>
        <v>0</v>
      </c>
      <c r="UWL221" s="383">
        <f t="shared" si="638"/>
        <v>0</v>
      </c>
      <c r="UWM221" s="383">
        <f t="shared" si="638"/>
        <v>0</v>
      </c>
      <c r="UWN221" s="383">
        <f t="shared" si="638"/>
        <v>0</v>
      </c>
      <c r="UWO221" s="383">
        <f t="shared" si="638"/>
        <v>0</v>
      </c>
      <c r="UWP221" s="383">
        <f t="shared" si="638"/>
        <v>0</v>
      </c>
      <c r="UWQ221" s="383">
        <f t="shared" si="638"/>
        <v>0</v>
      </c>
      <c r="UWR221" s="383">
        <f t="shared" si="638"/>
        <v>0</v>
      </c>
      <c r="UWS221" s="383">
        <f t="shared" si="638"/>
        <v>0</v>
      </c>
      <c r="UWT221" s="383">
        <f t="shared" si="638"/>
        <v>0</v>
      </c>
      <c r="UWU221" s="383">
        <f t="shared" si="638"/>
        <v>0</v>
      </c>
      <c r="UWV221" s="383">
        <f t="shared" si="638"/>
        <v>0</v>
      </c>
      <c r="UWW221" s="383">
        <f t="shared" si="638"/>
        <v>0</v>
      </c>
      <c r="UWX221" s="383">
        <f t="shared" si="638"/>
        <v>0</v>
      </c>
      <c r="UWY221" s="383">
        <f t="shared" si="638"/>
        <v>0</v>
      </c>
      <c r="UWZ221" s="383">
        <f t="shared" si="638"/>
        <v>0</v>
      </c>
      <c r="UXA221" s="383">
        <f t="shared" si="638"/>
        <v>0</v>
      </c>
      <c r="UXB221" s="383">
        <f t="shared" si="638"/>
        <v>0</v>
      </c>
      <c r="UXC221" s="383">
        <f t="shared" si="638"/>
        <v>0</v>
      </c>
      <c r="UXD221" s="383">
        <f t="shared" si="638"/>
        <v>0</v>
      </c>
      <c r="UXE221" s="383">
        <f t="shared" si="638"/>
        <v>0</v>
      </c>
      <c r="UXF221" s="383">
        <f t="shared" si="638"/>
        <v>0</v>
      </c>
      <c r="UXG221" s="383">
        <f t="shared" si="638"/>
        <v>0</v>
      </c>
      <c r="UXH221" s="383">
        <f t="shared" si="638"/>
        <v>0</v>
      </c>
      <c r="UXI221" s="383">
        <f t="shared" si="638"/>
        <v>0</v>
      </c>
      <c r="UXJ221" s="383">
        <f t="shared" si="638"/>
        <v>0</v>
      </c>
      <c r="UXK221" s="383">
        <f t="shared" si="638"/>
        <v>0</v>
      </c>
      <c r="UXL221" s="383">
        <f t="shared" si="638"/>
        <v>0</v>
      </c>
      <c r="UXM221" s="383">
        <f t="shared" si="638"/>
        <v>0</v>
      </c>
      <c r="UXN221" s="383">
        <f t="shared" si="638"/>
        <v>0</v>
      </c>
      <c r="UXO221" s="383">
        <f t="shared" si="638"/>
        <v>0</v>
      </c>
      <c r="UXP221" s="383">
        <f t="shared" si="638"/>
        <v>0</v>
      </c>
      <c r="UXQ221" s="383">
        <f t="shared" si="638"/>
        <v>0</v>
      </c>
      <c r="UXR221" s="383">
        <f t="shared" si="638"/>
        <v>0</v>
      </c>
      <c r="UXS221" s="383">
        <f t="shared" si="638"/>
        <v>0</v>
      </c>
      <c r="UXT221" s="383">
        <f t="shared" si="638"/>
        <v>0</v>
      </c>
      <c r="UXU221" s="383">
        <f t="shared" si="638"/>
        <v>0</v>
      </c>
      <c r="UXV221" s="383">
        <f t="shared" si="638"/>
        <v>0</v>
      </c>
      <c r="UXW221" s="383">
        <f t="shared" si="638"/>
        <v>0</v>
      </c>
      <c r="UXX221" s="383">
        <f t="shared" si="638"/>
        <v>0</v>
      </c>
      <c r="UXY221" s="383">
        <f t="shared" si="638"/>
        <v>0</v>
      </c>
      <c r="UXZ221" s="383">
        <f t="shared" si="638"/>
        <v>0</v>
      </c>
      <c r="UYA221" s="383">
        <f t="shared" si="638"/>
        <v>0</v>
      </c>
      <c r="UYB221" s="383">
        <f t="shared" si="638"/>
        <v>0</v>
      </c>
      <c r="UYC221" s="383">
        <f t="shared" si="638"/>
        <v>0</v>
      </c>
      <c r="UYD221" s="383">
        <f t="shared" si="638"/>
        <v>0</v>
      </c>
      <c r="UYE221" s="383">
        <f t="shared" ref="UYE221:VAP221" si="639">UYE48+UYE91+UYE135+UYE178</f>
        <v>0</v>
      </c>
      <c r="UYF221" s="383">
        <f t="shared" si="639"/>
        <v>0</v>
      </c>
      <c r="UYG221" s="383">
        <f t="shared" si="639"/>
        <v>0</v>
      </c>
      <c r="UYH221" s="383">
        <f t="shared" si="639"/>
        <v>0</v>
      </c>
      <c r="UYI221" s="383">
        <f t="shared" si="639"/>
        <v>0</v>
      </c>
      <c r="UYJ221" s="383">
        <f t="shared" si="639"/>
        <v>0</v>
      </c>
      <c r="UYK221" s="383">
        <f t="shared" si="639"/>
        <v>0</v>
      </c>
      <c r="UYL221" s="383">
        <f t="shared" si="639"/>
        <v>0</v>
      </c>
      <c r="UYM221" s="383">
        <f t="shared" si="639"/>
        <v>0</v>
      </c>
      <c r="UYN221" s="383">
        <f t="shared" si="639"/>
        <v>0</v>
      </c>
      <c r="UYO221" s="383">
        <f t="shared" si="639"/>
        <v>0</v>
      </c>
      <c r="UYP221" s="383">
        <f t="shared" si="639"/>
        <v>0</v>
      </c>
      <c r="UYQ221" s="383">
        <f t="shared" si="639"/>
        <v>0</v>
      </c>
      <c r="UYR221" s="383">
        <f t="shared" si="639"/>
        <v>0</v>
      </c>
      <c r="UYS221" s="383">
        <f t="shared" si="639"/>
        <v>0</v>
      </c>
      <c r="UYT221" s="383">
        <f t="shared" si="639"/>
        <v>0</v>
      </c>
      <c r="UYU221" s="383">
        <f t="shared" si="639"/>
        <v>0</v>
      </c>
      <c r="UYV221" s="383">
        <f t="shared" si="639"/>
        <v>0</v>
      </c>
      <c r="UYW221" s="383">
        <f t="shared" si="639"/>
        <v>0</v>
      </c>
      <c r="UYX221" s="383">
        <f t="shared" si="639"/>
        <v>0</v>
      </c>
      <c r="UYY221" s="383">
        <f t="shared" si="639"/>
        <v>0</v>
      </c>
      <c r="UYZ221" s="383">
        <f t="shared" si="639"/>
        <v>0</v>
      </c>
      <c r="UZA221" s="383">
        <f t="shared" si="639"/>
        <v>0</v>
      </c>
      <c r="UZB221" s="383">
        <f t="shared" si="639"/>
        <v>0</v>
      </c>
      <c r="UZC221" s="383">
        <f t="shared" si="639"/>
        <v>0</v>
      </c>
      <c r="UZD221" s="383">
        <f t="shared" si="639"/>
        <v>0</v>
      </c>
      <c r="UZE221" s="383">
        <f t="shared" si="639"/>
        <v>0</v>
      </c>
      <c r="UZF221" s="383">
        <f t="shared" si="639"/>
        <v>0</v>
      </c>
      <c r="UZG221" s="383">
        <f t="shared" si="639"/>
        <v>0</v>
      </c>
      <c r="UZH221" s="383">
        <f t="shared" si="639"/>
        <v>0</v>
      </c>
      <c r="UZI221" s="383">
        <f t="shared" si="639"/>
        <v>0</v>
      </c>
      <c r="UZJ221" s="383">
        <f t="shared" si="639"/>
        <v>0</v>
      </c>
      <c r="UZK221" s="383">
        <f t="shared" si="639"/>
        <v>0</v>
      </c>
      <c r="UZL221" s="383">
        <f t="shared" si="639"/>
        <v>0</v>
      </c>
      <c r="UZM221" s="383">
        <f t="shared" si="639"/>
        <v>0</v>
      </c>
      <c r="UZN221" s="383">
        <f t="shared" si="639"/>
        <v>0</v>
      </c>
      <c r="UZO221" s="383">
        <f t="shared" si="639"/>
        <v>0</v>
      </c>
      <c r="UZP221" s="383">
        <f t="shared" si="639"/>
        <v>0</v>
      </c>
      <c r="UZQ221" s="383">
        <f t="shared" si="639"/>
        <v>0</v>
      </c>
      <c r="UZR221" s="383">
        <f t="shared" si="639"/>
        <v>0</v>
      </c>
      <c r="UZS221" s="383">
        <f t="shared" si="639"/>
        <v>0</v>
      </c>
      <c r="UZT221" s="383">
        <f t="shared" si="639"/>
        <v>0</v>
      </c>
      <c r="UZU221" s="383">
        <f t="shared" si="639"/>
        <v>0</v>
      </c>
      <c r="UZV221" s="383">
        <f t="shared" si="639"/>
        <v>0</v>
      </c>
      <c r="UZW221" s="383">
        <f t="shared" si="639"/>
        <v>0</v>
      </c>
      <c r="UZX221" s="383">
        <f t="shared" si="639"/>
        <v>0</v>
      </c>
      <c r="UZY221" s="383">
        <f t="shared" si="639"/>
        <v>0</v>
      </c>
      <c r="UZZ221" s="383">
        <f t="shared" si="639"/>
        <v>0</v>
      </c>
      <c r="VAA221" s="383">
        <f t="shared" si="639"/>
        <v>0</v>
      </c>
      <c r="VAB221" s="383">
        <f t="shared" si="639"/>
        <v>0</v>
      </c>
      <c r="VAC221" s="383">
        <f t="shared" si="639"/>
        <v>0</v>
      </c>
      <c r="VAD221" s="383">
        <f t="shared" si="639"/>
        <v>0</v>
      </c>
      <c r="VAE221" s="383">
        <f t="shared" si="639"/>
        <v>0</v>
      </c>
      <c r="VAF221" s="383">
        <f t="shared" si="639"/>
        <v>0</v>
      </c>
      <c r="VAG221" s="383">
        <f t="shared" si="639"/>
        <v>0</v>
      </c>
      <c r="VAH221" s="383">
        <f t="shared" si="639"/>
        <v>0</v>
      </c>
      <c r="VAI221" s="383">
        <f t="shared" si="639"/>
        <v>0</v>
      </c>
      <c r="VAJ221" s="383">
        <f t="shared" si="639"/>
        <v>0</v>
      </c>
      <c r="VAK221" s="383">
        <f t="shared" si="639"/>
        <v>0</v>
      </c>
      <c r="VAL221" s="383">
        <f t="shared" si="639"/>
        <v>0</v>
      </c>
      <c r="VAM221" s="383">
        <f t="shared" si="639"/>
        <v>0</v>
      </c>
      <c r="VAN221" s="383">
        <f t="shared" si="639"/>
        <v>0</v>
      </c>
      <c r="VAO221" s="383">
        <f t="shared" si="639"/>
        <v>0</v>
      </c>
      <c r="VAP221" s="383">
        <f t="shared" si="639"/>
        <v>0</v>
      </c>
      <c r="VAQ221" s="383">
        <f t="shared" ref="VAQ221:VDB221" si="640">VAQ48+VAQ91+VAQ135+VAQ178</f>
        <v>0</v>
      </c>
      <c r="VAR221" s="383">
        <f t="shared" si="640"/>
        <v>0</v>
      </c>
      <c r="VAS221" s="383">
        <f t="shared" si="640"/>
        <v>0</v>
      </c>
      <c r="VAT221" s="383">
        <f t="shared" si="640"/>
        <v>0</v>
      </c>
      <c r="VAU221" s="383">
        <f t="shared" si="640"/>
        <v>0</v>
      </c>
      <c r="VAV221" s="383">
        <f t="shared" si="640"/>
        <v>0</v>
      </c>
      <c r="VAW221" s="383">
        <f t="shared" si="640"/>
        <v>0</v>
      </c>
      <c r="VAX221" s="383">
        <f t="shared" si="640"/>
        <v>0</v>
      </c>
      <c r="VAY221" s="383">
        <f t="shared" si="640"/>
        <v>0</v>
      </c>
      <c r="VAZ221" s="383">
        <f t="shared" si="640"/>
        <v>0</v>
      </c>
      <c r="VBA221" s="383">
        <f t="shared" si="640"/>
        <v>0</v>
      </c>
      <c r="VBB221" s="383">
        <f t="shared" si="640"/>
        <v>0</v>
      </c>
      <c r="VBC221" s="383">
        <f t="shared" si="640"/>
        <v>0</v>
      </c>
      <c r="VBD221" s="383">
        <f t="shared" si="640"/>
        <v>0</v>
      </c>
      <c r="VBE221" s="383">
        <f t="shared" si="640"/>
        <v>0</v>
      </c>
      <c r="VBF221" s="383">
        <f t="shared" si="640"/>
        <v>0</v>
      </c>
      <c r="VBG221" s="383">
        <f t="shared" si="640"/>
        <v>0</v>
      </c>
      <c r="VBH221" s="383">
        <f t="shared" si="640"/>
        <v>0</v>
      </c>
      <c r="VBI221" s="383">
        <f t="shared" si="640"/>
        <v>0</v>
      </c>
      <c r="VBJ221" s="383">
        <f t="shared" si="640"/>
        <v>0</v>
      </c>
      <c r="VBK221" s="383">
        <f t="shared" si="640"/>
        <v>0</v>
      </c>
      <c r="VBL221" s="383">
        <f t="shared" si="640"/>
        <v>0</v>
      </c>
      <c r="VBM221" s="383">
        <f t="shared" si="640"/>
        <v>0</v>
      </c>
      <c r="VBN221" s="383">
        <f t="shared" si="640"/>
        <v>0</v>
      </c>
      <c r="VBO221" s="383">
        <f t="shared" si="640"/>
        <v>0</v>
      </c>
      <c r="VBP221" s="383">
        <f t="shared" si="640"/>
        <v>0</v>
      </c>
      <c r="VBQ221" s="383">
        <f t="shared" si="640"/>
        <v>0</v>
      </c>
      <c r="VBR221" s="383">
        <f t="shared" si="640"/>
        <v>0</v>
      </c>
      <c r="VBS221" s="383">
        <f t="shared" si="640"/>
        <v>0</v>
      </c>
      <c r="VBT221" s="383">
        <f t="shared" si="640"/>
        <v>0</v>
      </c>
      <c r="VBU221" s="383">
        <f t="shared" si="640"/>
        <v>0</v>
      </c>
      <c r="VBV221" s="383">
        <f t="shared" si="640"/>
        <v>0</v>
      </c>
      <c r="VBW221" s="383">
        <f t="shared" si="640"/>
        <v>0</v>
      </c>
      <c r="VBX221" s="383">
        <f t="shared" si="640"/>
        <v>0</v>
      </c>
      <c r="VBY221" s="383">
        <f t="shared" si="640"/>
        <v>0</v>
      </c>
      <c r="VBZ221" s="383">
        <f t="shared" si="640"/>
        <v>0</v>
      </c>
      <c r="VCA221" s="383">
        <f t="shared" si="640"/>
        <v>0</v>
      </c>
      <c r="VCB221" s="383">
        <f t="shared" si="640"/>
        <v>0</v>
      </c>
      <c r="VCC221" s="383">
        <f t="shared" si="640"/>
        <v>0</v>
      </c>
      <c r="VCD221" s="383">
        <f t="shared" si="640"/>
        <v>0</v>
      </c>
      <c r="VCE221" s="383">
        <f t="shared" si="640"/>
        <v>0</v>
      </c>
      <c r="VCF221" s="383">
        <f t="shared" si="640"/>
        <v>0</v>
      </c>
      <c r="VCG221" s="383">
        <f t="shared" si="640"/>
        <v>0</v>
      </c>
      <c r="VCH221" s="383">
        <f t="shared" si="640"/>
        <v>0</v>
      </c>
      <c r="VCI221" s="383">
        <f t="shared" si="640"/>
        <v>0</v>
      </c>
      <c r="VCJ221" s="383">
        <f t="shared" si="640"/>
        <v>0</v>
      </c>
      <c r="VCK221" s="383">
        <f t="shared" si="640"/>
        <v>0</v>
      </c>
      <c r="VCL221" s="383">
        <f t="shared" si="640"/>
        <v>0</v>
      </c>
      <c r="VCM221" s="383">
        <f t="shared" si="640"/>
        <v>0</v>
      </c>
      <c r="VCN221" s="383">
        <f t="shared" si="640"/>
        <v>0</v>
      </c>
      <c r="VCO221" s="383">
        <f t="shared" si="640"/>
        <v>0</v>
      </c>
      <c r="VCP221" s="383">
        <f t="shared" si="640"/>
        <v>0</v>
      </c>
      <c r="VCQ221" s="383">
        <f t="shared" si="640"/>
        <v>0</v>
      </c>
      <c r="VCR221" s="383">
        <f t="shared" si="640"/>
        <v>0</v>
      </c>
      <c r="VCS221" s="383">
        <f t="shared" si="640"/>
        <v>0</v>
      </c>
      <c r="VCT221" s="383">
        <f t="shared" si="640"/>
        <v>0</v>
      </c>
      <c r="VCU221" s="383">
        <f t="shared" si="640"/>
        <v>0</v>
      </c>
      <c r="VCV221" s="383">
        <f t="shared" si="640"/>
        <v>0</v>
      </c>
      <c r="VCW221" s="383">
        <f t="shared" si="640"/>
        <v>0</v>
      </c>
      <c r="VCX221" s="383">
        <f t="shared" si="640"/>
        <v>0</v>
      </c>
      <c r="VCY221" s="383">
        <f t="shared" si="640"/>
        <v>0</v>
      </c>
      <c r="VCZ221" s="383">
        <f t="shared" si="640"/>
        <v>0</v>
      </c>
      <c r="VDA221" s="383">
        <f t="shared" si="640"/>
        <v>0</v>
      </c>
      <c r="VDB221" s="383">
        <f t="shared" si="640"/>
        <v>0</v>
      </c>
      <c r="VDC221" s="383">
        <f t="shared" ref="VDC221:VFN221" si="641">VDC48+VDC91+VDC135+VDC178</f>
        <v>0</v>
      </c>
      <c r="VDD221" s="383">
        <f t="shared" si="641"/>
        <v>0</v>
      </c>
      <c r="VDE221" s="383">
        <f t="shared" si="641"/>
        <v>0</v>
      </c>
      <c r="VDF221" s="383">
        <f t="shared" si="641"/>
        <v>0</v>
      </c>
      <c r="VDG221" s="383">
        <f t="shared" si="641"/>
        <v>0</v>
      </c>
      <c r="VDH221" s="383">
        <f t="shared" si="641"/>
        <v>0</v>
      </c>
      <c r="VDI221" s="383">
        <f t="shared" si="641"/>
        <v>0</v>
      </c>
      <c r="VDJ221" s="383">
        <f t="shared" si="641"/>
        <v>0</v>
      </c>
      <c r="VDK221" s="383">
        <f t="shared" si="641"/>
        <v>0</v>
      </c>
      <c r="VDL221" s="383">
        <f t="shared" si="641"/>
        <v>0</v>
      </c>
      <c r="VDM221" s="383">
        <f t="shared" si="641"/>
        <v>0</v>
      </c>
      <c r="VDN221" s="383">
        <f t="shared" si="641"/>
        <v>0</v>
      </c>
      <c r="VDO221" s="383">
        <f t="shared" si="641"/>
        <v>0</v>
      </c>
      <c r="VDP221" s="383">
        <f t="shared" si="641"/>
        <v>0</v>
      </c>
      <c r="VDQ221" s="383">
        <f t="shared" si="641"/>
        <v>0</v>
      </c>
      <c r="VDR221" s="383">
        <f t="shared" si="641"/>
        <v>0</v>
      </c>
      <c r="VDS221" s="383">
        <f t="shared" si="641"/>
        <v>0</v>
      </c>
      <c r="VDT221" s="383">
        <f t="shared" si="641"/>
        <v>0</v>
      </c>
      <c r="VDU221" s="383">
        <f t="shared" si="641"/>
        <v>0</v>
      </c>
      <c r="VDV221" s="383">
        <f t="shared" si="641"/>
        <v>0</v>
      </c>
      <c r="VDW221" s="383">
        <f t="shared" si="641"/>
        <v>0</v>
      </c>
      <c r="VDX221" s="383">
        <f t="shared" si="641"/>
        <v>0</v>
      </c>
      <c r="VDY221" s="383">
        <f t="shared" si="641"/>
        <v>0</v>
      </c>
      <c r="VDZ221" s="383">
        <f t="shared" si="641"/>
        <v>0</v>
      </c>
      <c r="VEA221" s="383">
        <f t="shared" si="641"/>
        <v>0</v>
      </c>
      <c r="VEB221" s="383">
        <f t="shared" si="641"/>
        <v>0</v>
      </c>
      <c r="VEC221" s="383">
        <f t="shared" si="641"/>
        <v>0</v>
      </c>
      <c r="VED221" s="383">
        <f t="shared" si="641"/>
        <v>0</v>
      </c>
      <c r="VEE221" s="383">
        <f t="shared" si="641"/>
        <v>0</v>
      </c>
      <c r="VEF221" s="383">
        <f t="shared" si="641"/>
        <v>0</v>
      </c>
      <c r="VEG221" s="383">
        <f t="shared" si="641"/>
        <v>0</v>
      </c>
      <c r="VEH221" s="383">
        <f t="shared" si="641"/>
        <v>0</v>
      </c>
      <c r="VEI221" s="383">
        <f t="shared" si="641"/>
        <v>0</v>
      </c>
      <c r="VEJ221" s="383">
        <f t="shared" si="641"/>
        <v>0</v>
      </c>
      <c r="VEK221" s="383">
        <f t="shared" si="641"/>
        <v>0</v>
      </c>
      <c r="VEL221" s="383">
        <f t="shared" si="641"/>
        <v>0</v>
      </c>
      <c r="VEM221" s="383">
        <f t="shared" si="641"/>
        <v>0</v>
      </c>
      <c r="VEN221" s="383">
        <f t="shared" si="641"/>
        <v>0</v>
      </c>
      <c r="VEO221" s="383">
        <f t="shared" si="641"/>
        <v>0</v>
      </c>
      <c r="VEP221" s="383">
        <f t="shared" si="641"/>
        <v>0</v>
      </c>
      <c r="VEQ221" s="383">
        <f t="shared" si="641"/>
        <v>0</v>
      </c>
      <c r="VER221" s="383">
        <f t="shared" si="641"/>
        <v>0</v>
      </c>
      <c r="VES221" s="383">
        <f t="shared" si="641"/>
        <v>0</v>
      </c>
      <c r="VET221" s="383">
        <f t="shared" si="641"/>
        <v>0</v>
      </c>
      <c r="VEU221" s="383">
        <f t="shared" si="641"/>
        <v>0</v>
      </c>
      <c r="VEV221" s="383">
        <f t="shared" si="641"/>
        <v>0</v>
      </c>
      <c r="VEW221" s="383">
        <f t="shared" si="641"/>
        <v>0</v>
      </c>
      <c r="VEX221" s="383">
        <f t="shared" si="641"/>
        <v>0</v>
      </c>
      <c r="VEY221" s="383">
        <f t="shared" si="641"/>
        <v>0</v>
      </c>
      <c r="VEZ221" s="383">
        <f t="shared" si="641"/>
        <v>0</v>
      </c>
      <c r="VFA221" s="383">
        <f t="shared" si="641"/>
        <v>0</v>
      </c>
      <c r="VFB221" s="383">
        <f t="shared" si="641"/>
        <v>0</v>
      </c>
      <c r="VFC221" s="383">
        <f t="shared" si="641"/>
        <v>0</v>
      </c>
      <c r="VFD221" s="383">
        <f t="shared" si="641"/>
        <v>0</v>
      </c>
      <c r="VFE221" s="383">
        <f t="shared" si="641"/>
        <v>0</v>
      </c>
      <c r="VFF221" s="383">
        <f t="shared" si="641"/>
        <v>0</v>
      </c>
      <c r="VFG221" s="383">
        <f t="shared" si="641"/>
        <v>0</v>
      </c>
      <c r="VFH221" s="383">
        <f t="shared" si="641"/>
        <v>0</v>
      </c>
      <c r="VFI221" s="383">
        <f t="shared" si="641"/>
        <v>0</v>
      </c>
      <c r="VFJ221" s="383">
        <f t="shared" si="641"/>
        <v>0</v>
      </c>
      <c r="VFK221" s="383">
        <f t="shared" si="641"/>
        <v>0</v>
      </c>
      <c r="VFL221" s="383">
        <f t="shared" si="641"/>
        <v>0</v>
      </c>
      <c r="VFM221" s="383">
        <f t="shared" si="641"/>
        <v>0</v>
      </c>
      <c r="VFN221" s="383">
        <f t="shared" si="641"/>
        <v>0</v>
      </c>
      <c r="VFO221" s="383">
        <f t="shared" ref="VFO221:VHZ221" si="642">VFO48+VFO91+VFO135+VFO178</f>
        <v>0</v>
      </c>
      <c r="VFP221" s="383">
        <f t="shared" si="642"/>
        <v>0</v>
      </c>
      <c r="VFQ221" s="383">
        <f t="shared" si="642"/>
        <v>0</v>
      </c>
      <c r="VFR221" s="383">
        <f t="shared" si="642"/>
        <v>0</v>
      </c>
      <c r="VFS221" s="383">
        <f t="shared" si="642"/>
        <v>0</v>
      </c>
      <c r="VFT221" s="383">
        <f t="shared" si="642"/>
        <v>0</v>
      </c>
      <c r="VFU221" s="383">
        <f t="shared" si="642"/>
        <v>0</v>
      </c>
      <c r="VFV221" s="383">
        <f t="shared" si="642"/>
        <v>0</v>
      </c>
      <c r="VFW221" s="383">
        <f t="shared" si="642"/>
        <v>0</v>
      </c>
      <c r="VFX221" s="383">
        <f t="shared" si="642"/>
        <v>0</v>
      </c>
      <c r="VFY221" s="383">
        <f t="shared" si="642"/>
        <v>0</v>
      </c>
      <c r="VFZ221" s="383">
        <f t="shared" si="642"/>
        <v>0</v>
      </c>
      <c r="VGA221" s="383">
        <f t="shared" si="642"/>
        <v>0</v>
      </c>
      <c r="VGB221" s="383">
        <f t="shared" si="642"/>
        <v>0</v>
      </c>
      <c r="VGC221" s="383">
        <f t="shared" si="642"/>
        <v>0</v>
      </c>
      <c r="VGD221" s="383">
        <f t="shared" si="642"/>
        <v>0</v>
      </c>
      <c r="VGE221" s="383">
        <f t="shared" si="642"/>
        <v>0</v>
      </c>
      <c r="VGF221" s="383">
        <f t="shared" si="642"/>
        <v>0</v>
      </c>
      <c r="VGG221" s="383">
        <f t="shared" si="642"/>
        <v>0</v>
      </c>
      <c r="VGH221" s="383">
        <f t="shared" si="642"/>
        <v>0</v>
      </c>
      <c r="VGI221" s="383">
        <f t="shared" si="642"/>
        <v>0</v>
      </c>
      <c r="VGJ221" s="383">
        <f t="shared" si="642"/>
        <v>0</v>
      </c>
      <c r="VGK221" s="383">
        <f t="shared" si="642"/>
        <v>0</v>
      </c>
      <c r="VGL221" s="383">
        <f t="shared" si="642"/>
        <v>0</v>
      </c>
      <c r="VGM221" s="383">
        <f t="shared" si="642"/>
        <v>0</v>
      </c>
      <c r="VGN221" s="383">
        <f t="shared" si="642"/>
        <v>0</v>
      </c>
      <c r="VGO221" s="383">
        <f t="shared" si="642"/>
        <v>0</v>
      </c>
      <c r="VGP221" s="383">
        <f t="shared" si="642"/>
        <v>0</v>
      </c>
      <c r="VGQ221" s="383">
        <f t="shared" si="642"/>
        <v>0</v>
      </c>
      <c r="VGR221" s="383">
        <f t="shared" si="642"/>
        <v>0</v>
      </c>
      <c r="VGS221" s="383">
        <f t="shared" si="642"/>
        <v>0</v>
      </c>
      <c r="VGT221" s="383">
        <f t="shared" si="642"/>
        <v>0</v>
      </c>
      <c r="VGU221" s="383">
        <f t="shared" si="642"/>
        <v>0</v>
      </c>
      <c r="VGV221" s="383">
        <f t="shared" si="642"/>
        <v>0</v>
      </c>
      <c r="VGW221" s="383">
        <f t="shared" si="642"/>
        <v>0</v>
      </c>
      <c r="VGX221" s="383">
        <f t="shared" si="642"/>
        <v>0</v>
      </c>
      <c r="VGY221" s="383">
        <f t="shared" si="642"/>
        <v>0</v>
      </c>
      <c r="VGZ221" s="383">
        <f t="shared" si="642"/>
        <v>0</v>
      </c>
      <c r="VHA221" s="383">
        <f t="shared" si="642"/>
        <v>0</v>
      </c>
      <c r="VHB221" s="383">
        <f t="shared" si="642"/>
        <v>0</v>
      </c>
      <c r="VHC221" s="383">
        <f t="shared" si="642"/>
        <v>0</v>
      </c>
      <c r="VHD221" s="383">
        <f t="shared" si="642"/>
        <v>0</v>
      </c>
      <c r="VHE221" s="383">
        <f t="shared" si="642"/>
        <v>0</v>
      </c>
      <c r="VHF221" s="383">
        <f t="shared" si="642"/>
        <v>0</v>
      </c>
      <c r="VHG221" s="383">
        <f t="shared" si="642"/>
        <v>0</v>
      </c>
      <c r="VHH221" s="383">
        <f t="shared" si="642"/>
        <v>0</v>
      </c>
      <c r="VHI221" s="383">
        <f t="shared" si="642"/>
        <v>0</v>
      </c>
      <c r="VHJ221" s="383">
        <f t="shared" si="642"/>
        <v>0</v>
      </c>
      <c r="VHK221" s="383">
        <f t="shared" si="642"/>
        <v>0</v>
      </c>
      <c r="VHL221" s="383">
        <f t="shared" si="642"/>
        <v>0</v>
      </c>
      <c r="VHM221" s="383">
        <f t="shared" si="642"/>
        <v>0</v>
      </c>
      <c r="VHN221" s="383">
        <f t="shared" si="642"/>
        <v>0</v>
      </c>
      <c r="VHO221" s="383">
        <f t="shared" si="642"/>
        <v>0</v>
      </c>
      <c r="VHP221" s="383">
        <f t="shared" si="642"/>
        <v>0</v>
      </c>
      <c r="VHQ221" s="383">
        <f t="shared" si="642"/>
        <v>0</v>
      </c>
      <c r="VHR221" s="383">
        <f t="shared" si="642"/>
        <v>0</v>
      </c>
      <c r="VHS221" s="383">
        <f t="shared" si="642"/>
        <v>0</v>
      </c>
      <c r="VHT221" s="383">
        <f t="shared" si="642"/>
        <v>0</v>
      </c>
      <c r="VHU221" s="383">
        <f t="shared" si="642"/>
        <v>0</v>
      </c>
      <c r="VHV221" s="383">
        <f t="shared" si="642"/>
        <v>0</v>
      </c>
      <c r="VHW221" s="383">
        <f t="shared" si="642"/>
        <v>0</v>
      </c>
      <c r="VHX221" s="383">
        <f t="shared" si="642"/>
        <v>0</v>
      </c>
      <c r="VHY221" s="383">
        <f t="shared" si="642"/>
        <v>0</v>
      </c>
      <c r="VHZ221" s="383">
        <f t="shared" si="642"/>
        <v>0</v>
      </c>
      <c r="VIA221" s="383">
        <f t="shared" ref="VIA221:VKL221" si="643">VIA48+VIA91+VIA135+VIA178</f>
        <v>0</v>
      </c>
      <c r="VIB221" s="383">
        <f t="shared" si="643"/>
        <v>0</v>
      </c>
      <c r="VIC221" s="383">
        <f t="shared" si="643"/>
        <v>0</v>
      </c>
      <c r="VID221" s="383">
        <f t="shared" si="643"/>
        <v>0</v>
      </c>
      <c r="VIE221" s="383">
        <f t="shared" si="643"/>
        <v>0</v>
      </c>
      <c r="VIF221" s="383">
        <f t="shared" si="643"/>
        <v>0</v>
      </c>
      <c r="VIG221" s="383">
        <f t="shared" si="643"/>
        <v>0</v>
      </c>
      <c r="VIH221" s="383">
        <f t="shared" si="643"/>
        <v>0</v>
      </c>
      <c r="VII221" s="383">
        <f t="shared" si="643"/>
        <v>0</v>
      </c>
      <c r="VIJ221" s="383">
        <f t="shared" si="643"/>
        <v>0</v>
      </c>
      <c r="VIK221" s="383">
        <f t="shared" si="643"/>
        <v>0</v>
      </c>
      <c r="VIL221" s="383">
        <f t="shared" si="643"/>
        <v>0</v>
      </c>
      <c r="VIM221" s="383">
        <f t="shared" si="643"/>
        <v>0</v>
      </c>
      <c r="VIN221" s="383">
        <f t="shared" si="643"/>
        <v>0</v>
      </c>
      <c r="VIO221" s="383">
        <f t="shared" si="643"/>
        <v>0</v>
      </c>
      <c r="VIP221" s="383">
        <f t="shared" si="643"/>
        <v>0</v>
      </c>
      <c r="VIQ221" s="383">
        <f t="shared" si="643"/>
        <v>0</v>
      </c>
      <c r="VIR221" s="383">
        <f t="shared" si="643"/>
        <v>0</v>
      </c>
      <c r="VIS221" s="383">
        <f t="shared" si="643"/>
        <v>0</v>
      </c>
      <c r="VIT221" s="383">
        <f t="shared" si="643"/>
        <v>0</v>
      </c>
      <c r="VIU221" s="383">
        <f t="shared" si="643"/>
        <v>0</v>
      </c>
      <c r="VIV221" s="383">
        <f t="shared" si="643"/>
        <v>0</v>
      </c>
      <c r="VIW221" s="383">
        <f t="shared" si="643"/>
        <v>0</v>
      </c>
      <c r="VIX221" s="383">
        <f t="shared" si="643"/>
        <v>0</v>
      </c>
      <c r="VIY221" s="383">
        <f t="shared" si="643"/>
        <v>0</v>
      </c>
      <c r="VIZ221" s="383">
        <f t="shared" si="643"/>
        <v>0</v>
      </c>
      <c r="VJA221" s="383">
        <f t="shared" si="643"/>
        <v>0</v>
      </c>
      <c r="VJB221" s="383">
        <f t="shared" si="643"/>
        <v>0</v>
      </c>
      <c r="VJC221" s="383">
        <f t="shared" si="643"/>
        <v>0</v>
      </c>
      <c r="VJD221" s="383">
        <f t="shared" si="643"/>
        <v>0</v>
      </c>
      <c r="VJE221" s="383">
        <f t="shared" si="643"/>
        <v>0</v>
      </c>
      <c r="VJF221" s="383">
        <f t="shared" si="643"/>
        <v>0</v>
      </c>
      <c r="VJG221" s="383">
        <f t="shared" si="643"/>
        <v>0</v>
      </c>
      <c r="VJH221" s="383">
        <f t="shared" si="643"/>
        <v>0</v>
      </c>
      <c r="VJI221" s="383">
        <f t="shared" si="643"/>
        <v>0</v>
      </c>
      <c r="VJJ221" s="383">
        <f t="shared" si="643"/>
        <v>0</v>
      </c>
      <c r="VJK221" s="383">
        <f t="shared" si="643"/>
        <v>0</v>
      </c>
      <c r="VJL221" s="383">
        <f t="shared" si="643"/>
        <v>0</v>
      </c>
      <c r="VJM221" s="383">
        <f t="shared" si="643"/>
        <v>0</v>
      </c>
      <c r="VJN221" s="383">
        <f t="shared" si="643"/>
        <v>0</v>
      </c>
      <c r="VJO221" s="383">
        <f t="shared" si="643"/>
        <v>0</v>
      </c>
      <c r="VJP221" s="383">
        <f t="shared" si="643"/>
        <v>0</v>
      </c>
      <c r="VJQ221" s="383">
        <f t="shared" si="643"/>
        <v>0</v>
      </c>
      <c r="VJR221" s="383">
        <f t="shared" si="643"/>
        <v>0</v>
      </c>
      <c r="VJS221" s="383">
        <f t="shared" si="643"/>
        <v>0</v>
      </c>
      <c r="VJT221" s="383">
        <f t="shared" si="643"/>
        <v>0</v>
      </c>
      <c r="VJU221" s="383">
        <f t="shared" si="643"/>
        <v>0</v>
      </c>
      <c r="VJV221" s="383">
        <f t="shared" si="643"/>
        <v>0</v>
      </c>
      <c r="VJW221" s="383">
        <f t="shared" si="643"/>
        <v>0</v>
      </c>
      <c r="VJX221" s="383">
        <f t="shared" si="643"/>
        <v>0</v>
      </c>
      <c r="VJY221" s="383">
        <f t="shared" si="643"/>
        <v>0</v>
      </c>
      <c r="VJZ221" s="383">
        <f t="shared" si="643"/>
        <v>0</v>
      </c>
      <c r="VKA221" s="383">
        <f t="shared" si="643"/>
        <v>0</v>
      </c>
      <c r="VKB221" s="383">
        <f t="shared" si="643"/>
        <v>0</v>
      </c>
      <c r="VKC221" s="383">
        <f t="shared" si="643"/>
        <v>0</v>
      </c>
      <c r="VKD221" s="383">
        <f t="shared" si="643"/>
        <v>0</v>
      </c>
      <c r="VKE221" s="383">
        <f t="shared" si="643"/>
        <v>0</v>
      </c>
      <c r="VKF221" s="383">
        <f t="shared" si="643"/>
        <v>0</v>
      </c>
      <c r="VKG221" s="383">
        <f t="shared" si="643"/>
        <v>0</v>
      </c>
      <c r="VKH221" s="383">
        <f t="shared" si="643"/>
        <v>0</v>
      </c>
      <c r="VKI221" s="383">
        <f t="shared" si="643"/>
        <v>0</v>
      </c>
      <c r="VKJ221" s="383">
        <f t="shared" si="643"/>
        <v>0</v>
      </c>
      <c r="VKK221" s="383">
        <f t="shared" si="643"/>
        <v>0</v>
      </c>
      <c r="VKL221" s="383">
        <f t="shared" si="643"/>
        <v>0</v>
      </c>
      <c r="VKM221" s="383">
        <f t="shared" ref="VKM221:VMX221" si="644">VKM48+VKM91+VKM135+VKM178</f>
        <v>0</v>
      </c>
      <c r="VKN221" s="383">
        <f t="shared" si="644"/>
        <v>0</v>
      </c>
      <c r="VKO221" s="383">
        <f t="shared" si="644"/>
        <v>0</v>
      </c>
      <c r="VKP221" s="383">
        <f t="shared" si="644"/>
        <v>0</v>
      </c>
      <c r="VKQ221" s="383">
        <f t="shared" si="644"/>
        <v>0</v>
      </c>
      <c r="VKR221" s="383">
        <f t="shared" si="644"/>
        <v>0</v>
      </c>
      <c r="VKS221" s="383">
        <f t="shared" si="644"/>
        <v>0</v>
      </c>
      <c r="VKT221" s="383">
        <f t="shared" si="644"/>
        <v>0</v>
      </c>
      <c r="VKU221" s="383">
        <f t="shared" si="644"/>
        <v>0</v>
      </c>
      <c r="VKV221" s="383">
        <f t="shared" si="644"/>
        <v>0</v>
      </c>
      <c r="VKW221" s="383">
        <f t="shared" si="644"/>
        <v>0</v>
      </c>
      <c r="VKX221" s="383">
        <f t="shared" si="644"/>
        <v>0</v>
      </c>
      <c r="VKY221" s="383">
        <f t="shared" si="644"/>
        <v>0</v>
      </c>
      <c r="VKZ221" s="383">
        <f t="shared" si="644"/>
        <v>0</v>
      </c>
      <c r="VLA221" s="383">
        <f t="shared" si="644"/>
        <v>0</v>
      </c>
      <c r="VLB221" s="383">
        <f t="shared" si="644"/>
        <v>0</v>
      </c>
      <c r="VLC221" s="383">
        <f t="shared" si="644"/>
        <v>0</v>
      </c>
      <c r="VLD221" s="383">
        <f t="shared" si="644"/>
        <v>0</v>
      </c>
      <c r="VLE221" s="383">
        <f t="shared" si="644"/>
        <v>0</v>
      </c>
      <c r="VLF221" s="383">
        <f t="shared" si="644"/>
        <v>0</v>
      </c>
      <c r="VLG221" s="383">
        <f t="shared" si="644"/>
        <v>0</v>
      </c>
      <c r="VLH221" s="383">
        <f t="shared" si="644"/>
        <v>0</v>
      </c>
      <c r="VLI221" s="383">
        <f t="shared" si="644"/>
        <v>0</v>
      </c>
      <c r="VLJ221" s="383">
        <f t="shared" si="644"/>
        <v>0</v>
      </c>
      <c r="VLK221" s="383">
        <f t="shared" si="644"/>
        <v>0</v>
      </c>
      <c r="VLL221" s="383">
        <f t="shared" si="644"/>
        <v>0</v>
      </c>
      <c r="VLM221" s="383">
        <f t="shared" si="644"/>
        <v>0</v>
      </c>
      <c r="VLN221" s="383">
        <f t="shared" si="644"/>
        <v>0</v>
      </c>
      <c r="VLO221" s="383">
        <f t="shared" si="644"/>
        <v>0</v>
      </c>
      <c r="VLP221" s="383">
        <f t="shared" si="644"/>
        <v>0</v>
      </c>
      <c r="VLQ221" s="383">
        <f t="shared" si="644"/>
        <v>0</v>
      </c>
      <c r="VLR221" s="383">
        <f t="shared" si="644"/>
        <v>0</v>
      </c>
      <c r="VLS221" s="383">
        <f t="shared" si="644"/>
        <v>0</v>
      </c>
      <c r="VLT221" s="383">
        <f t="shared" si="644"/>
        <v>0</v>
      </c>
      <c r="VLU221" s="383">
        <f t="shared" si="644"/>
        <v>0</v>
      </c>
      <c r="VLV221" s="383">
        <f t="shared" si="644"/>
        <v>0</v>
      </c>
      <c r="VLW221" s="383">
        <f t="shared" si="644"/>
        <v>0</v>
      </c>
      <c r="VLX221" s="383">
        <f t="shared" si="644"/>
        <v>0</v>
      </c>
      <c r="VLY221" s="383">
        <f t="shared" si="644"/>
        <v>0</v>
      </c>
      <c r="VLZ221" s="383">
        <f t="shared" si="644"/>
        <v>0</v>
      </c>
      <c r="VMA221" s="383">
        <f t="shared" si="644"/>
        <v>0</v>
      </c>
      <c r="VMB221" s="383">
        <f t="shared" si="644"/>
        <v>0</v>
      </c>
      <c r="VMC221" s="383">
        <f t="shared" si="644"/>
        <v>0</v>
      </c>
      <c r="VMD221" s="383">
        <f t="shared" si="644"/>
        <v>0</v>
      </c>
      <c r="VME221" s="383">
        <f t="shared" si="644"/>
        <v>0</v>
      </c>
      <c r="VMF221" s="383">
        <f t="shared" si="644"/>
        <v>0</v>
      </c>
      <c r="VMG221" s="383">
        <f t="shared" si="644"/>
        <v>0</v>
      </c>
      <c r="VMH221" s="383">
        <f t="shared" si="644"/>
        <v>0</v>
      </c>
      <c r="VMI221" s="383">
        <f t="shared" si="644"/>
        <v>0</v>
      </c>
      <c r="VMJ221" s="383">
        <f t="shared" si="644"/>
        <v>0</v>
      </c>
      <c r="VMK221" s="383">
        <f t="shared" si="644"/>
        <v>0</v>
      </c>
      <c r="VML221" s="383">
        <f t="shared" si="644"/>
        <v>0</v>
      </c>
      <c r="VMM221" s="383">
        <f t="shared" si="644"/>
        <v>0</v>
      </c>
      <c r="VMN221" s="383">
        <f t="shared" si="644"/>
        <v>0</v>
      </c>
      <c r="VMO221" s="383">
        <f t="shared" si="644"/>
        <v>0</v>
      </c>
      <c r="VMP221" s="383">
        <f t="shared" si="644"/>
        <v>0</v>
      </c>
      <c r="VMQ221" s="383">
        <f t="shared" si="644"/>
        <v>0</v>
      </c>
      <c r="VMR221" s="383">
        <f t="shared" si="644"/>
        <v>0</v>
      </c>
      <c r="VMS221" s="383">
        <f t="shared" si="644"/>
        <v>0</v>
      </c>
      <c r="VMT221" s="383">
        <f t="shared" si="644"/>
        <v>0</v>
      </c>
      <c r="VMU221" s="383">
        <f t="shared" si="644"/>
        <v>0</v>
      </c>
      <c r="VMV221" s="383">
        <f t="shared" si="644"/>
        <v>0</v>
      </c>
      <c r="VMW221" s="383">
        <f t="shared" si="644"/>
        <v>0</v>
      </c>
      <c r="VMX221" s="383">
        <f t="shared" si="644"/>
        <v>0</v>
      </c>
      <c r="VMY221" s="383">
        <f t="shared" ref="VMY221:VPJ221" si="645">VMY48+VMY91+VMY135+VMY178</f>
        <v>0</v>
      </c>
      <c r="VMZ221" s="383">
        <f t="shared" si="645"/>
        <v>0</v>
      </c>
      <c r="VNA221" s="383">
        <f t="shared" si="645"/>
        <v>0</v>
      </c>
      <c r="VNB221" s="383">
        <f t="shared" si="645"/>
        <v>0</v>
      </c>
      <c r="VNC221" s="383">
        <f t="shared" si="645"/>
        <v>0</v>
      </c>
      <c r="VND221" s="383">
        <f t="shared" si="645"/>
        <v>0</v>
      </c>
      <c r="VNE221" s="383">
        <f t="shared" si="645"/>
        <v>0</v>
      </c>
      <c r="VNF221" s="383">
        <f t="shared" si="645"/>
        <v>0</v>
      </c>
      <c r="VNG221" s="383">
        <f t="shared" si="645"/>
        <v>0</v>
      </c>
      <c r="VNH221" s="383">
        <f t="shared" si="645"/>
        <v>0</v>
      </c>
      <c r="VNI221" s="383">
        <f t="shared" si="645"/>
        <v>0</v>
      </c>
      <c r="VNJ221" s="383">
        <f t="shared" si="645"/>
        <v>0</v>
      </c>
      <c r="VNK221" s="383">
        <f t="shared" si="645"/>
        <v>0</v>
      </c>
      <c r="VNL221" s="383">
        <f t="shared" si="645"/>
        <v>0</v>
      </c>
      <c r="VNM221" s="383">
        <f t="shared" si="645"/>
        <v>0</v>
      </c>
      <c r="VNN221" s="383">
        <f t="shared" si="645"/>
        <v>0</v>
      </c>
      <c r="VNO221" s="383">
        <f t="shared" si="645"/>
        <v>0</v>
      </c>
      <c r="VNP221" s="383">
        <f t="shared" si="645"/>
        <v>0</v>
      </c>
      <c r="VNQ221" s="383">
        <f t="shared" si="645"/>
        <v>0</v>
      </c>
      <c r="VNR221" s="383">
        <f t="shared" si="645"/>
        <v>0</v>
      </c>
      <c r="VNS221" s="383">
        <f t="shared" si="645"/>
        <v>0</v>
      </c>
      <c r="VNT221" s="383">
        <f t="shared" si="645"/>
        <v>0</v>
      </c>
      <c r="VNU221" s="383">
        <f t="shared" si="645"/>
        <v>0</v>
      </c>
      <c r="VNV221" s="383">
        <f t="shared" si="645"/>
        <v>0</v>
      </c>
      <c r="VNW221" s="383">
        <f t="shared" si="645"/>
        <v>0</v>
      </c>
      <c r="VNX221" s="383">
        <f t="shared" si="645"/>
        <v>0</v>
      </c>
      <c r="VNY221" s="383">
        <f t="shared" si="645"/>
        <v>0</v>
      </c>
      <c r="VNZ221" s="383">
        <f t="shared" si="645"/>
        <v>0</v>
      </c>
      <c r="VOA221" s="383">
        <f t="shared" si="645"/>
        <v>0</v>
      </c>
      <c r="VOB221" s="383">
        <f t="shared" si="645"/>
        <v>0</v>
      </c>
      <c r="VOC221" s="383">
        <f t="shared" si="645"/>
        <v>0</v>
      </c>
      <c r="VOD221" s="383">
        <f t="shared" si="645"/>
        <v>0</v>
      </c>
      <c r="VOE221" s="383">
        <f t="shared" si="645"/>
        <v>0</v>
      </c>
      <c r="VOF221" s="383">
        <f t="shared" si="645"/>
        <v>0</v>
      </c>
      <c r="VOG221" s="383">
        <f t="shared" si="645"/>
        <v>0</v>
      </c>
      <c r="VOH221" s="383">
        <f t="shared" si="645"/>
        <v>0</v>
      </c>
      <c r="VOI221" s="383">
        <f t="shared" si="645"/>
        <v>0</v>
      </c>
      <c r="VOJ221" s="383">
        <f t="shared" si="645"/>
        <v>0</v>
      </c>
      <c r="VOK221" s="383">
        <f t="shared" si="645"/>
        <v>0</v>
      </c>
      <c r="VOL221" s="383">
        <f t="shared" si="645"/>
        <v>0</v>
      </c>
      <c r="VOM221" s="383">
        <f t="shared" si="645"/>
        <v>0</v>
      </c>
      <c r="VON221" s="383">
        <f t="shared" si="645"/>
        <v>0</v>
      </c>
      <c r="VOO221" s="383">
        <f t="shared" si="645"/>
        <v>0</v>
      </c>
      <c r="VOP221" s="383">
        <f t="shared" si="645"/>
        <v>0</v>
      </c>
      <c r="VOQ221" s="383">
        <f t="shared" si="645"/>
        <v>0</v>
      </c>
      <c r="VOR221" s="383">
        <f t="shared" si="645"/>
        <v>0</v>
      </c>
      <c r="VOS221" s="383">
        <f t="shared" si="645"/>
        <v>0</v>
      </c>
      <c r="VOT221" s="383">
        <f t="shared" si="645"/>
        <v>0</v>
      </c>
      <c r="VOU221" s="383">
        <f t="shared" si="645"/>
        <v>0</v>
      </c>
      <c r="VOV221" s="383">
        <f t="shared" si="645"/>
        <v>0</v>
      </c>
      <c r="VOW221" s="383">
        <f t="shared" si="645"/>
        <v>0</v>
      </c>
      <c r="VOX221" s="383">
        <f t="shared" si="645"/>
        <v>0</v>
      </c>
      <c r="VOY221" s="383">
        <f t="shared" si="645"/>
        <v>0</v>
      </c>
      <c r="VOZ221" s="383">
        <f t="shared" si="645"/>
        <v>0</v>
      </c>
      <c r="VPA221" s="383">
        <f t="shared" si="645"/>
        <v>0</v>
      </c>
      <c r="VPB221" s="383">
        <f t="shared" si="645"/>
        <v>0</v>
      </c>
      <c r="VPC221" s="383">
        <f t="shared" si="645"/>
        <v>0</v>
      </c>
      <c r="VPD221" s="383">
        <f t="shared" si="645"/>
        <v>0</v>
      </c>
      <c r="VPE221" s="383">
        <f t="shared" si="645"/>
        <v>0</v>
      </c>
      <c r="VPF221" s="383">
        <f t="shared" si="645"/>
        <v>0</v>
      </c>
      <c r="VPG221" s="383">
        <f t="shared" si="645"/>
        <v>0</v>
      </c>
      <c r="VPH221" s="383">
        <f t="shared" si="645"/>
        <v>0</v>
      </c>
      <c r="VPI221" s="383">
        <f t="shared" si="645"/>
        <v>0</v>
      </c>
      <c r="VPJ221" s="383">
        <f t="shared" si="645"/>
        <v>0</v>
      </c>
      <c r="VPK221" s="383">
        <f t="shared" ref="VPK221:VRV221" si="646">VPK48+VPK91+VPK135+VPK178</f>
        <v>0</v>
      </c>
      <c r="VPL221" s="383">
        <f t="shared" si="646"/>
        <v>0</v>
      </c>
      <c r="VPM221" s="383">
        <f t="shared" si="646"/>
        <v>0</v>
      </c>
      <c r="VPN221" s="383">
        <f t="shared" si="646"/>
        <v>0</v>
      </c>
      <c r="VPO221" s="383">
        <f t="shared" si="646"/>
        <v>0</v>
      </c>
      <c r="VPP221" s="383">
        <f t="shared" si="646"/>
        <v>0</v>
      </c>
      <c r="VPQ221" s="383">
        <f t="shared" si="646"/>
        <v>0</v>
      </c>
      <c r="VPR221" s="383">
        <f t="shared" si="646"/>
        <v>0</v>
      </c>
      <c r="VPS221" s="383">
        <f t="shared" si="646"/>
        <v>0</v>
      </c>
      <c r="VPT221" s="383">
        <f t="shared" si="646"/>
        <v>0</v>
      </c>
      <c r="VPU221" s="383">
        <f t="shared" si="646"/>
        <v>0</v>
      </c>
      <c r="VPV221" s="383">
        <f t="shared" si="646"/>
        <v>0</v>
      </c>
      <c r="VPW221" s="383">
        <f t="shared" si="646"/>
        <v>0</v>
      </c>
      <c r="VPX221" s="383">
        <f t="shared" si="646"/>
        <v>0</v>
      </c>
      <c r="VPY221" s="383">
        <f t="shared" si="646"/>
        <v>0</v>
      </c>
      <c r="VPZ221" s="383">
        <f t="shared" si="646"/>
        <v>0</v>
      </c>
      <c r="VQA221" s="383">
        <f t="shared" si="646"/>
        <v>0</v>
      </c>
      <c r="VQB221" s="383">
        <f t="shared" si="646"/>
        <v>0</v>
      </c>
      <c r="VQC221" s="383">
        <f t="shared" si="646"/>
        <v>0</v>
      </c>
      <c r="VQD221" s="383">
        <f t="shared" si="646"/>
        <v>0</v>
      </c>
      <c r="VQE221" s="383">
        <f t="shared" si="646"/>
        <v>0</v>
      </c>
      <c r="VQF221" s="383">
        <f t="shared" si="646"/>
        <v>0</v>
      </c>
      <c r="VQG221" s="383">
        <f t="shared" si="646"/>
        <v>0</v>
      </c>
      <c r="VQH221" s="383">
        <f t="shared" si="646"/>
        <v>0</v>
      </c>
      <c r="VQI221" s="383">
        <f t="shared" si="646"/>
        <v>0</v>
      </c>
      <c r="VQJ221" s="383">
        <f t="shared" si="646"/>
        <v>0</v>
      </c>
      <c r="VQK221" s="383">
        <f t="shared" si="646"/>
        <v>0</v>
      </c>
      <c r="VQL221" s="383">
        <f t="shared" si="646"/>
        <v>0</v>
      </c>
      <c r="VQM221" s="383">
        <f t="shared" si="646"/>
        <v>0</v>
      </c>
      <c r="VQN221" s="383">
        <f t="shared" si="646"/>
        <v>0</v>
      </c>
      <c r="VQO221" s="383">
        <f t="shared" si="646"/>
        <v>0</v>
      </c>
      <c r="VQP221" s="383">
        <f t="shared" si="646"/>
        <v>0</v>
      </c>
      <c r="VQQ221" s="383">
        <f t="shared" si="646"/>
        <v>0</v>
      </c>
      <c r="VQR221" s="383">
        <f t="shared" si="646"/>
        <v>0</v>
      </c>
      <c r="VQS221" s="383">
        <f t="shared" si="646"/>
        <v>0</v>
      </c>
      <c r="VQT221" s="383">
        <f t="shared" si="646"/>
        <v>0</v>
      </c>
      <c r="VQU221" s="383">
        <f t="shared" si="646"/>
        <v>0</v>
      </c>
      <c r="VQV221" s="383">
        <f t="shared" si="646"/>
        <v>0</v>
      </c>
      <c r="VQW221" s="383">
        <f t="shared" si="646"/>
        <v>0</v>
      </c>
      <c r="VQX221" s="383">
        <f t="shared" si="646"/>
        <v>0</v>
      </c>
      <c r="VQY221" s="383">
        <f t="shared" si="646"/>
        <v>0</v>
      </c>
      <c r="VQZ221" s="383">
        <f t="shared" si="646"/>
        <v>0</v>
      </c>
      <c r="VRA221" s="383">
        <f t="shared" si="646"/>
        <v>0</v>
      </c>
      <c r="VRB221" s="383">
        <f t="shared" si="646"/>
        <v>0</v>
      </c>
      <c r="VRC221" s="383">
        <f t="shared" si="646"/>
        <v>0</v>
      </c>
      <c r="VRD221" s="383">
        <f t="shared" si="646"/>
        <v>0</v>
      </c>
      <c r="VRE221" s="383">
        <f t="shared" si="646"/>
        <v>0</v>
      </c>
      <c r="VRF221" s="383">
        <f t="shared" si="646"/>
        <v>0</v>
      </c>
      <c r="VRG221" s="383">
        <f t="shared" si="646"/>
        <v>0</v>
      </c>
      <c r="VRH221" s="383">
        <f t="shared" si="646"/>
        <v>0</v>
      </c>
      <c r="VRI221" s="383">
        <f t="shared" si="646"/>
        <v>0</v>
      </c>
      <c r="VRJ221" s="383">
        <f t="shared" si="646"/>
        <v>0</v>
      </c>
      <c r="VRK221" s="383">
        <f t="shared" si="646"/>
        <v>0</v>
      </c>
      <c r="VRL221" s="383">
        <f t="shared" si="646"/>
        <v>0</v>
      </c>
      <c r="VRM221" s="383">
        <f t="shared" si="646"/>
        <v>0</v>
      </c>
      <c r="VRN221" s="383">
        <f t="shared" si="646"/>
        <v>0</v>
      </c>
      <c r="VRO221" s="383">
        <f t="shared" si="646"/>
        <v>0</v>
      </c>
      <c r="VRP221" s="383">
        <f t="shared" si="646"/>
        <v>0</v>
      </c>
      <c r="VRQ221" s="383">
        <f t="shared" si="646"/>
        <v>0</v>
      </c>
      <c r="VRR221" s="383">
        <f t="shared" si="646"/>
        <v>0</v>
      </c>
      <c r="VRS221" s="383">
        <f t="shared" si="646"/>
        <v>0</v>
      </c>
      <c r="VRT221" s="383">
        <f t="shared" si="646"/>
        <v>0</v>
      </c>
      <c r="VRU221" s="383">
        <f t="shared" si="646"/>
        <v>0</v>
      </c>
      <c r="VRV221" s="383">
        <f t="shared" si="646"/>
        <v>0</v>
      </c>
      <c r="VRW221" s="383">
        <f t="shared" ref="VRW221:VUH221" si="647">VRW48+VRW91+VRW135+VRW178</f>
        <v>0</v>
      </c>
      <c r="VRX221" s="383">
        <f t="shared" si="647"/>
        <v>0</v>
      </c>
      <c r="VRY221" s="383">
        <f t="shared" si="647"/>
        <v>0</v>
      </c>
      <c r="VRZ221" s="383">
        <f t="shared" si="647"/>
        <v>0</v>
      </c>
      <c r="VSA221" s="383">
        <f t="shared" si="647"/>
        <v>0</v>
      </c>
      <c r="VSB221" s="383">
        <f t="shared" si="647"/>
        <v>0</v>
      </c>
      <c r="VSC221" s="383">
        <f t="shared" si="647"/>
        <v>0</v>
      </c>
      <c r="VSD221" s="383">
        <f t="shared" si="647"/>
        <v>0</v>
      </c>
      <c r="VSE221" s="383">
        <f t="shared" si="647"/>
        <v>0</v>
      </c>
      <c r="VSF221" s="383">
        <f t="shared" si="647"/>
        <v>0</v>
      </c>
      <c r="VSG221" s="383">
        <f t="shared" si="647"/>
        <v>0</v>
      </c>
      <c r="VSH221" s="383">
        <f t="shared" si="647"/>
        <v>0</v>
      </c>
      <c r="VSI221" s="383">
        <f t="shared" si="647"/>
        <v>0</v>
      </c>
      <c r="VSJ221" s="383">
        <f t="shared" si="647"/>
        <v>0</v>
      </c>
      <c r="VSK221" s="383">
        <f t="shared" si="647"/>
        <v>0</v>
      </c>
      <c r="VSL221" s="383">
        <f t="shared" si="647"/>
        <v>0</v>
      </c>
      <c r="VSM221" s="383">
        <f t="shared" si="647"/>
        <v>0</v>
      </c>
      <c r="VSN221" s="383">
        <f t="shared" si="647"/>
        <v>0</v>
      </c>
      <c r="VSO221" s="383">
        <f t="shared" si="647"/>
        <v>0</v>
      </c>
      <c r="VSP221" s="383">
        <f t="shared" si="647"/>
        <v>0</v>
      </c>
      <c r="VSQ221" s="383">
        <f t="shared" si="647"/>
        <v>0</v>
      </c>
      <c r="VSR221" s="383">
        <f t="shared" si="647"/>
        <v>0</v>
      </c>
      <c r="VSS221" s="383">
        <f t="shared" si="647"/>
        <v>0</v>
      </c>
      <c r="VST221" s="383">
        <f t="shared" si="647"/>
        <v>0</v>
      </c>
      <c r="VSU221" s="383">
        <f t="shared" si="647"/>
        <v>0</v>
      </c>
      <c r="VSV221" s="383">
        <f t="shared" si="647"/>
        <v>0</v>
      </c>
      <c r="VSW221" s="383">
        <f t="shared" si="647"/>
        <v>0</v>
      </c>
      <c r="VSX221" s="383">
        <f t="shared" si="647"/>
        <v>0</v>
      </c>
      <c r="VSY221" s="383">
        <f t="shared" si="647"/>
        <v>0</v>
      </c>
      <c r="VSZ221" s="383">
        <f t="shared" si="647"/>
        <v>0</v>
      </c>
      <c r="VTA221" s="383">
        <f t="shared" si="647"/>
        <v>0</v>
      </c>
      <c r="VTB221" s="383">
        <f t="shared" si="647"/>
        <v>0</v>
      </c>
      <c r="VTC221" s="383">
        <f t="shared" si="647"/>
        <v>0</v>
      </c>
      <c r="VTD221" s="383">
        <f t="shared" si="647"/>
        <v>0</v>
      </c>
      <c r="VTE221" s="383">
        <f t="shared" si="647"/>
        <v>0</v>
      </c>
      <c r="VTF221" s="383">
        <f t="shared" si="647"/>
        <v>0</v>
      </c>
      <c r="VTG221" s="383">
        <f t="shared" si="647"/>
        <v>0</v>
      </c>
      <c r="VTH221" s="383">
        <f t="shared" si="647"/>
        <v>0</v>
      </c>
      <c r="VTI221" s="383">
        <f t="shared" si="647"/>
        <v>0</v>
      </c>
      <c r="VTJ221" s="383">
        <f t="shared" si="647"/>
        <v>0</v>
      </c>
      <c r="VTK221" s="383">
        <f t="shared" si="647"/>
        <v>0</v>
      </c>
      <c r="VTL221" s="383">
        <f t="shared" si="647"/>
        <v>0</v>
      </c>
      <c r="VTM221" s="383">
        <f t="shared" si="647"/>
        <v>0</v>
      </c>
      <c r="VTN221" s="383">
        <f t="shared" si="647"/>
        <v>0</v>
      </c>
      <c r="VTO221" s="383">
        <f t="shared" si="647"/>
        <v>0</v>
      </c>
      <c r="VTP221" s="383">
        <f t="shared" si="647"/>
        <v>0</v>
      </c>
      <c r="VTQ221" s="383">
        <f t="shared" si="647"/>
        <v>0</v>
      </c>
      <c r="VTR221" s="383">
        <f t="shared" si="647"/>
        <v>0</v>
      </c>
      <c r="VTS221" s="383">
        <f t="shared" si="647"/>
        <v>0</v>
      </c>
      <c r="VTT221" s="383">
        <f t="shared" si="647"/>
        <v>0</v>
      </c>
      <c r="VTU221" s="383">
        <f t="shared" si="647"/>
        <v>0</v>
      </c>
      <c r="VTV221" s="383">
        <f t="shared" si="647"/>
        <v>0</v>
      </c>
      <c r="VTW221" s="383">
        <f t="shared" si="647"/>
        <v>0</v>
      </c>
      <c r="VTX221" s="383">
        <f t="shared" si="647"/>
        <v>0</v>
      </c>
      <c r="VTY221" s="383">
        <f t="shared" si="647"/>
        <v>0</v>
      </c>
      <c r="VTZ221" s="383">
        <f t="shared" si="647"/>
        <v>0</v>
      </c>
      <c r="VUA221" s="383">
        <f t="shared" si="647"/>
        <v>0</v>
      </c>
      <c r="VUB221" s="383">
        <f t="shared" si="647"/>
        <v>0</v>
      </c>
      <c r="VUC221" s="383">
        <f t="shared" si="647"/>
        <v>0</v>
      </c>
      <c r="VUD221" s="383">
        <f t="shared" si="647"/>
        <v>0</v>
      </c>
      <c r="VUE221" s="383">
        <f t="shared" si="647"/>
        <v>0</v>
      </c>
      <c r="VUF221" s="383">
        <f t="shared" si="647"/>
        <v>0</v>
      </c>
      <c r="VUG221" s="383">
        <f t="shared" si="647"/>
        <v>0</v>
      </c>
      <c r="VUH221" s="383">
        <f t="shared" si="647"/>
        <v>0</v>
      </c>
      <c r="VUI221" s="383">
        <f t="shared" ref="VUI221:VWT221" si="648">VUI48+VUI91+VUI135+VUI178</f>
        <v>0</v>
      </c>
      <c r="VUJ221" s="383">
        <f t="shared" si="648"/>
        <v>0</v>
      </c>
      <c r="VUK221" s="383">
        <f t="shared" si="648"/>
        <v>0</v>
      </c>
      <c r="VUL221" s="383">
        <f t="shared" si="648"/>
        <v>0</v>
      </c>
      <c r="VUM221" s="383">
        <f t="shared" si="648"/>
        <v>0</v>
      </c>
      <c r="VUN221" s="383">
        <f t="shared" si="648"/>
        <v>0</v>
      </c>
      <c r="VUO221" s="383">
        <f t="shared" si="648"/>
        <v>0</v>
      </c>
      <c r="VUP221" s="383">
        <f t="shared" si="648"/>
        <v>0</v>
      </c>
      <c r="VUQ221" s="383">
        <f t="shared" si="648"/>
        <v>0</v>
      </c>
      <c r="VUR221" s="383">
        <f t="shared" si="648"/>
        <v>0</v>
      </c>
      <c r="VUS221" s="383">
        <f t="shared" si="648"/>
        <v>0</v>
      </c>
      <c r="VUT221" s="383">
        <f t="shared" si="648"/>
        <v>0</v>
      </c>
      <c r="VUU221" s="383">
        <f t="shared" si="648"/>
        <v>0</v>
      </c>
      <c r="VUV221" s="383">
        <f t="shared" si="648"/>
        <v>0</v>
      </c>
      <c r="VUW221" s="383">
        <f t="shared" si="648"/>
        <v>0</v>
      </c>
      <c r="VUX221" s="383">
        <f t="shared" si="648"/>
        <v>0</v>
      </c>
      <c r="VUY221" s="383">
        <f t="shared" si="648"/>
        <v>0</v>
      </c>
      <c r="VUZ221" s="383">
        <f t="shared" si="648"/>
        <v>0</v>
      </c>
      <c r="VVA221" s="383">
        <f t="shared" si="648"/>
        <v>0</v>
      </c>
      <c r="VVB221" s="383">
        <f t="shared" si="648"/>
        <v>0</v>
      </c>
      <c r="VVC221" s="383">
        <f t="shared" si="648"/>
        <v>0</v>
      </c>
      <c r="VVD221" s="383">
        <f t="shared" si="648"/>
        <v>0</v>
      </c>
      <c r="VVE221" s="383">
        <f t="shared" si="648"/>
        <v>0</v>
      </c>
      <c r="VVF221" s="383">
        <f t="shared" si="648"/>
        <v>0</v>
      </c>
      <c r="VVG221" s="383">
        <f t="shared" si="648"/>
        <v>0</v>
      </c>
      <c r="VVH221" s="383">
        <f t="shared" si="648"/>
        <v>0</v>
      </c>
      <c r="VVI221" s="383">
        <f t="shared" si="648"/>
        <v>0</v>
      </c>
      <c r="VVJ221" s="383">
        <f t="shared" si="648"/>
        <v>0</v>
      </c>
      <c r="VVK221" s="383">
        <f t="shared" si="648"/>
        <v>0</v>
      </c>
      <c r="VVL221" s="383">
        <f t="shared" si="648"/>
        <v>0</v>
      </c>
      <c r="VVM221" s="383">
        <f t="shared" si="648"/>
        <v>0</v>
      </c>
      <c r="VVN221" s="383">
        <f t="shared" si="648"/>
        <v>0</v>
      </c>
      <c r="VVO221" s="383">
        <f t="shared" si="648"/>
        <v>0</v>
      </c>
      <c r="VVP221" s="383">
        <f t="shared" si="648"/>
        <v>0</v>
      </c>
      <c r="VVQ221" s="383">
        <f t="shared" si="648"/>
        <v>0</v>
      </c>
      <c r="VVR221" s="383">
        <f t="shared" si="648"/>
        <v>0</v>
      </c>
      <c r="VVS221" s="383">
        <f t="shared" si="648"/>
        <v>0</v>
      </c>
      <c r="VVT221" s="383">
        <f t="shared" si="648"/>
        <v>0</v>
      </c>
      <c r="VVU221" s="383">
        <f t="shared" si="648"/>
        <v>0</v>
      </c>
      <c r="VVV221" s="383">
        <f t="shared" si="648"/>
        <v>0</v>
      </c>
      <c r="VVW221" s="383">
        <f t="shared" si="648"/>
        <v>0</v>
      </c>
      <c r="VVX221" s="383">
        <f t="shared" si="648"/>
        <v>0</v>
      </c>
      <c r="VVY221" s="383">
        <f t="shared" si="648"/>
        <v>0</v>
      </c>
      <c r="VVZ221" s="383">
        <f t="shared" si="648"/>
        <v>0</v>
      </c>
      <c r="VWA221" s="383">
        <f t="shared" si="648"/>
        <v>0</v>
      </c>
      <c r="VWB221" s="383">
        <f t="shared" si="648"/>
        <v>0</v>
      </c>
      <c r="VWC221" s="383">
        <f t="shared" si="648"/>
        <v>0</v>
      </c>
      <c r="VWD221" s="383">
        <f t="shared" si="648"/>
        <v>0</v>
      </c>
      <c r="VWE221" s="383">
        <f t="shared" si="648"/>
        <v>0</v>
      </c>
      <c r="VWF221" s="383">
        <f t="shared" si="648"/>
        <v>0</v>
      </c>
      <c r="VWG221" s="383">
        <f t="shared" si="648"/>
        <v>0</v>
      </c>
      <c r="VWH221" s="383">
        <f t="shared" si="648"/>
        <v>0</v>
      </c>
      <c r="VWI221" s="383">
        <f t="shared" si="648"/>
        <v>0</v>
      </c>
      <c r="VWJ221" s="383">
        <f t="shared" si="648"/>
        <v>0</v>
      </c>
      <c r="VWK221" s="383">
        <f t="shared" si="648"/>
        <v>0</v>
      </c>
      <c r="VWL221" s="383">
        <f t="shared" si="648"/>
        <v>0</v>
      </c>
      <c r="VWM221" s="383">
        <f t="shared" si="648"/>
        <v>0</v>
      </c>
      <c r="VWN221" s="383">
        <f t="shared" si="648"/>
        <v>0</v>
      </c>
      <c r="VWO221" s="383">
        <f t="shared" si="648"/>
        <v>0</v>
      </c>
      <c r="VWP221" s="383">
        <f t="shared" si="648"/>
        <v>0</v>
      </c>
      <c r="VWQ221" s="383">
        <f t="shared" si="648"/>
        <v>0</v>
      </c>
      <c r="VWR221" s="383">
        <f t="shared" si="648"/>
        <v>0</v>
      </c>
      <c r="VWS221" s="383">
        <f t="shared" si="648"/>
        <v>0</v>
      </c>
      <c r="VWT221" s="383">
        <f t="shared" si="648"/>
        <v>0</v>
      </c>
      <c r="VWU221" s="383">
        <f t="shared" ref="VWU221:VZF221" si="649">VWU48+VWU91+VWU135+VWU178</f>
        <v>0</v>
      </c>
      <c r="VWV221" s="383">
        <f t="shared" si="649"/>
        <v>0</v>
      </c>
      <c r="VWW221" s="383">
        <f t="shared" si="649"/>
        <v>0</v>
      </c>
      <c r="VWX221" s="383">
        <f t="shared" si="649"/>
        <v>0</v>
      </c>
      <c r="VWY221" s="383">
        <f t="shared" si="649"/>
        <v>0</v>
      </c>
      <c r="VWZ221" s="383">
        <f t="shared" si="649"/>
        <v>0</v>
      </c>
      <c r="VXA221" s="383">
        <f t="shared" si="649"/>
        <v>0</v>
      </c>
      <c r="VXB221" s="383">
        <f t="shared" si="649"/>
        <v>0</v>
      </c>
      <c r="VXC221" s="383">
        <f t="shared" si="649"/>
        <v>0</v>
      </c>
      <c r="VXD221" s="383">
        <f t="shared" si="649"/>
        <v>0</v>
      </c>
      <c r="VXE221" s="383">
        <f t="shared" si="649"/>
        <v>0</v>
      </c>
      <c r="VXF221" s="383">
        <f t="shared" si="649"/>
        <v>0</v>
      </c>
      <c r="VXG221" s="383">
        <f t="shared" si="649"/>
        <v>0</v>
      </c>
      <c r="VXH221" s="383">
        <f t="shared" si="649"/>
        <v>0</v>
      </c>
      <c r="VXI221" s="383">
        <f t="shared" si="649"/>
        <v>0</v>
      </c>
      <c r="VXJ221" s="383">
        <f t="shared" si="649"/>
        <v>0</v>
      </c>
      <c r="VXK221" s="383">
        <f t="shared" si="649"/>
        <v>0</v>
      </c>
      <c r="VXL221" s="383">
        <f t="shared" si="649"/>
        <v>0</v>
      </c>
      <c r="VXM221" s="383">
        <f t="shared" si="649"/>
        <v>0</v>
      </c>
      <c r="VXN221" s="383">
        <f t="shared" si="649"/>
        <v>0</v>
      </c>
      <c r="VXO221" s="383">
        <f t="shared" si="649"/>
        <v>0</v>
      </c>
      <c r="VXP221" s="383">
        <f t="shared" si="649"/>
        <v>0</v>
      </c>
      <c r="VXQ221" s="383">
        <f t="shared" si="649"/>
        <v>0</v>
      </c>
      <c r="VXR221" s="383">
        <f t="shared" si="649"/>
        <v>0</v>
      </c>
      <c r="VXS221" s="383">
        <f t="shared" si="649"/>
        <v>0</v>
      </c>
      <c r="VXT221" s="383">
        <f t="shared" si="649"/>
        <v>0</v>
      </c>
      <c r="VXU221" s="383">
        <f t="shared" si="649"/>
        <v>0</v>
      </c>
      <c r="VXV221" s="383">
        <f t="shared" si="649"/>
        <v>0</v>
      </c>
      <c r="VXW221" s="383">
        <f t="shared" si="649"/>
        <v>0</v>
      </c>
      <c r="VXX221" s="383">
        <f t="shared" si="649"/>
        <v>0</v>
      </c>
      <c r="VXY221" s="383">
        <f t="shared" si="649"/>
        <v>0</v>
      </c>
      <c r="VXZ221" s="383">
        <f t="shared" si="649"/>
        <v>0</v>
      </c>
      <c r="VYA221" s="383">
        <f t="shared" si="649"/>
        <v>0</v>
      </c>
      <c r="VYB221" s="383">
        <f t="shared" si="649"/>
        <v>0</v>
      </c>
      <c r="VYC221" s="383">
        <f t="shared" si="649"/>
        <v>0</v>
      </c>
      <c r="VYD221" s="383">
        <f t="shared" si="649"/>
        <v>0</v>
      </c>
      <c r="VYE221" s="383">
        <f t="shared" si="649"/>
        <v>0</v>
      </c>
      <c r="VYF221" s="383">
        <f t="shared" si="649"/>
        <v>0</v>
      </c>
      <c r="VYG221" s="383">
        <f t="shared" si="649"/>
        <v>0</v>
      </c>
      <c r="VYH221" s="383">
        <f t="shared" si="649"/>
        <v>0</v>
      </c>
      <c r="VYI221" s="383">
        <f t="shared" si="649"/>
        <v>0</v>
      </c>
      <c r="VYJ221" s="383">
        <f t="shared" si="649"/>
        <v>0</v>
      </c>
      <c r="VYK221" s="383">
        <f t="shared" si="649"/>
        <v>0</v>
      </c>
      <c r="VYL221" s="383">
        <f t="shared" si="649"/>
        <v>0</v>
      </c>
      <c r="VYM221" s="383">
        <f t="shared" si="649"/>
        <v>0</v>
      </c>
      <c r="VYN221" s="383">
        <f t="shared" si="649"/>
        <v>0</v>
      </c>
      <c r="VYO221" s="383">
        <f t="shared" si="649"/>
        <v>0</v>
      </c>
      <c r="VYP221" s="383">
        <f t="shared" si="649"/>
        <v>0</v>
      </c>
      <c r="VYQ221" s="383">
        <f t="shared" si="649"/>
        <v>0</v>
      </c>
      <c r="VYR221" s="383">
        <f t="shared" si="649"/>
        <v>0</v>
      </c>
      <c r="VYS221" s="383">
        <f t="shared" si="649"/>
        <v>0</v>
      </c>
      <c r="VYT221" s="383">
        <f t="shared" si="649"/>
        <v>0</v>
      </c>
      <c r="VYU221" s="383">
        <f t="shared" si="649"/>
        <v>0</v>
      </c>
      <c r="VYV221" s="383">
        <f t="shared" si="649"/>
        <v>0</v>
      </c>
      <c r="VYW221" s="383">
        <f t="shared" si="649"/>
        <v>0</v>
      </c>
      <c r="VYX221" s="383">
        <f t="shared" si="649"/>
        <v>0</v>
      </c>
      <c r="VYY221" s="383">
        <f t="shared" si="649"/>
        <v>0</v>
      </c>
      <c r="VYZ221" s="383">
        <f t="shared" si="649"/>
        <v>0</v>
      </c>
      <c r="VZA221" s="383">
        <f t="shared" si="649"/>
        <v>0</v>
      </c>
      <c r="VZB221" s="383">
        <f t="shared" si="649"/>
        <v>0</v>
      </c>
      <c r="VZC221" s="383">
        <f t="shared" si="649"/>
        <v>0</v>
      </c>
      <c r="VZD221" s="383">
        <f t="shared" si="649"/>
        <v>0</v>
      </c>
      <c r="VZE221" s="383">
        <f t="shared" si="649"/>
        <v>0</v>
      </c>
      <c r="VZF221" s="383">
        <f t="shared" si="649"/>
        <v>0</v>
      </c>
      <c r="VZG221" s="383">
        <f t="shared" ref="VZG221:WBR221" si="650">VZG48+VZG91+VZG135+VZG178</f>
        <v>0</v>
      </c>
      <c r="VZH221" s="383">
        <f t="shared" si="650"/>
        <v>0</v>
      </c>
      <c r="VZI221" s="383">
        <f t="shared" si="650"/>
        <v>0</v>
      </c>
      <c r="VZJ221" s="383">
        <f t="shared" si="650"/>
        <v>0</v>
      </c>
      <c r="VZK221" s="383">
        <f t="shared" si="650"/>
        <v>0</v>
      </c>
      <c r="VZL221" s="383">
        <f t="shared" si="650"/>
        <v>0</v>
      </c>
      <c r="VZM221" s="383">
        <f t="shared" si="650"/>
        <v>0</v>
      </c>
      <c r="VZN221" s="383">
        <f t="shared" si="650"/>
        <v>0</v>
      </c>
      <c r="VZO221" s="383">
        <f t="shared" si="650"/>
        <v>0</v>
      </c>
      <c r="VZP221" s="383">
        <f t="shared" si="650"/>
        <v>0</v>
      </c>
      <c r="VZQ221" s="383">
        <f t="shared" si="650"/>
        <v>0</v>
      </c>
      <c r="VZR221" s="383">
        <f t="shared" si="650"/>
        <v>0</v>
      </c>
      <c r="VZS221" s="383">
        <f t="shared" si="650"/>
        <v>0</v>
      </c>
      <c r="VZT221" s="383">
        <f t="shared" si="650"/>
        <v>0</v>
      </c>
      <c r="VZU221" s="383">
        <f t="shared" si="650"/>
        <v>0</v>
      </c>
      <c r="VZV221" s="383">
        <f t="shared" si="650"/>
        <v>0</v>
      </c>
      <c r="VZW221" s="383">
        <f t="shared" si="650"/>
        <v>0</v>
      </c>
      <c r="VZX221" s="383">
        <f t="shared" si="650"/>
        <v>0</v>
      </c>
      <c r="VZY221" s="383">
        <f t="shared" si="650"/>
        <v>0</v>
      </c>
      <c r="VZZ221" s="383">
        <f t="shared" si="650"/>
        <v>0</v>
      </c>
      <c r="WAA221" s="383">
        <f t="shared" si="650"/>
        <v>0</v>
      </c>
      <c r="WAB221" s="383">
        <f t="shared" si="650"/>
        <v>0</v>
      </c>
      <c r="WAC221" s="383">
        <f t="shared" si="650"/>
        <v>0</v>
      </c>
      <c r="WAD221" s="383">
        <f t="shared" si="650"/>
        <v>0</v>
      </c>
      <c r="WAE221" s="383">
        <f t="shared" si="650"/>
        <v>0</v>
      </c>
      <c r="WAF221" s="383">
        <f t="shared" si="650"/>
        <v>0</v>
      </c>
      <c r="WAG221" s="383">
        <f t="shared" si="650"/>
        <v>0</v>
      </c>
      <c r="WAH221" s="383">
        <f t="shared" si="650"/>
        <v>0</v>
      </c>
      <c r="WAI221" s="383">
        <f t="shared" si="650"/>
        <v>0</v>
      </c>
      <c r="WAJ221" s="383">
        <f t="shared" si="650"/>
        <v>0</v>
      </c>
      <c r="WAK221" s="383">
        <f t="shared" si="650"/>
        <v>0</v>
      </c>
      <c r="WAL221" s="383">
        <f t="shared" si="650"/>
        <v>0</v>
      </c>
      <c r="WAM221" s="383">
        <f t="shared" si="650"/>
        <v>0</v>
      </c>
      <c r="WAN221" s="383">
        <f t="shared" si="650"/>
        <v>0</v>
      </c>
      <c r="WAO221" s="383">
        <f t="shared" si="650"/>
        <v>0</v>
      </c>
      <c r="WAP221" s="383">
        <f t="shared" si="650"/>
        <v>0</v>
      </c>
      <c r="WAQ221" s="383">
        <f t="shared" si="650"/>
        <v>0</v>
      </c>
      <c r="WAR221" s="383">
        <f t="shared" si="650"/>
        <v>0</v>
      </c>
      <c r="WAS221" s="383">
        <f t="shared" si="650"/>
        <v>0</v>
      </c>
      <c r="WAT221" s="383">
        <f t="shared" si="650"/>
        <v>0</v>
      </c>
      <c r="WAU221" s="383">
        <f t="shared" si="650"/>
        <v>0</v>
      </c>
      <c r="WAV221" s="383">
        <f t="shared" si="650"/>
        <v>0</v>
      </c>
      <c r="WAW221" s="383">
        <f t="shared" si="650"/>
        <v>0</v>
      </c>
      <c r="WAX221" s="383">
        <f t="shared" si="650"/>
        <v>0</v>
      </c>
      <c r="WAY221" s="383">
        <f t="shared" si="650"/>
        <v>0</v>
      </c>
      <c r="WAZ221" s="383">
        <f t="shared" si="650"/>
        <v>0</v>
      </c>
      <c r="WBA221" s="383">
        <f t="shared" si="650"/>
        <v>0</v>
      </c>
      <c r="WBB221" s="383">
        <f t="shared" si="650"/>
        <v>0</v>
      </c>
      <c r="WBC221" s="383">
        <f t="shared" si="650"/>
        <v>0</v>
      </c>
      <c r="WBD221" s="383">
        <f t="shared" si="650"/>
        <v>0</v>
      </c>
      <c r="WBE221" s="383">
        <f t="shared" si="650"/>
        <v>0</v>
      </c>
      <c r="WBF221" s="383">
        <f t="shared" si="650"/>
        <v>0</v>
      </c>
      <c r="WBG221" s="383">
        <f t="shared" si="650"/>
        <v>0</v>
      </c>
      <c r="WBH221" s="383">
        <f t="shared" si="650"/>
        <v>0</v>
      </c>
      <c r="WBI221" s="383">
        <f t="shared" si="650"/>
        <v>0</v>
      </c>
      <c r="WBJ221" s="383">
        <f t="shared" si="650"/>
        <v>0</v>
      </c>
      <c r="WBK221" s="383">
        <f t="shared" si="650"/>
        <v>0</v>
      </c>
      <c r="WBL221" s="383">
        <f t="shared" si="650"/>
        <v>0</v>
      </c>
      <c r="WBM221" s="383">
        <f t="shared" si="650"/>
        <v>0</v>
      </c>
      <c r="WBN221" s="383">
        <f t="shared" si="650"/>
        <v>0</v>
      </c>
      <c r="WBO221" s="383">
        <f t="shared" si="650"/>
        <v>0</v>
      </c>
      <c r="WBP221" s="383">
        <f t="shared" si="650"/>
        <v>0</v>
      </c>
      <c r="WBQ221" s="383">
        <f t="shared" si="650"/>
        <v>0</v>
      </c>
      <c r="WBR221" s="383">
        <f t="shared" si="650"/>
        <v>0</v>
      </c>
      <c r="WBS221" s="383">
        <f t="shared" ref="WBS221:WED221" si="651">WBS48+WBS91+WBS135+WBS178</f>
        <v>0</v>
      </c>
      <c r="WBT221" s="383">
        <f t="shared" si="651"/>
        <v>0</v>
      </c>
      <c r="WBU221" s="383">
        <f t="shared" si="651"/>
        <v>0</v>
      </c>
      <c r="WBV221" s="383">
        <f t="shared" si="651"/>
        <v>0</v>
      </c>
      <c r="WBW221" s="383">
        <f t="shared" si="651"/>
        <v>0</v>
      </c>
      <c r="WBX221" s="383">
        <f t="shared" si="651"/>
        <v>0</v>
      </c>
      <c r="WBY221" s="383">
        <f t="shared" si="651"/>
        <v>0</v>
      </c>
      <c r="WBZ221" s="383">
        <f t="shared" si="651"/>
        <v>0</v>
      </c>
      <c r="WCA221" s="383">
        <f t="shared" si="651"/>
        <v>0</v>
      </c>
      <c r="WCB221" s="383">
        <f t="shared" si="651"/>
        <v>0</v>
      </c>
      <c r="WCC221" s="383">
        <f t="shared" si="651"/>
        <v>0</v>
      </c>
      <c r="WCD221" s="383">
        <f t="shared" si="651"/>
        <v>0</v>
      </c>
      <c r="WCE221" s="383">
        <f t="shared" si="651"/>
        <v>0</v>
      </c>
      <c r="WCF221" s="383">
        <f t="shared" si="651"/>
        <v>0</v>
      </c>
      <c r="WCG221" s="383">
        <f t="shared" si="651"/>
        <v>0</v>
      </c>
      <c r="WCH221" s="383">
        <f t="shared" si="651"/>
        <v>0</v>
      </c>
      <c r="WCI221" s="383">
        <f t="shared" si="651"/>
        <v>0</v>
      </c>
      <c r="WCJ221" s="383">
        <f t="shared" si="651"/>
        <v>0</v>
      </c>
      <c r="WCK221" s="383">
        <f t="shared" si="651"/>
        <v>0</v>
      </c>
      <c r="WCL221" s="383">
        <f t="shared" si="651"/>
        <v>0</v>
      </c>
      <c r="WCM221" s="383">
        <f t="shared" si="651"/>
        <v>0</v>
      </c>
      <c r="WCN221" s="383">
        <f t="shared" si="651"/>
        <v>0</v>
      </c>
      <c r="WCO221" s="383">
        <f t="shared" si="651"/>
        <v>0</v>
      </c>
      <c r="WCP221" s="383">
        <f t="shared" si="651"/>
        <v>0</v>
      </c>
      <c r="WCQ221" s="383">
        <f t="shared" si="651"/>
        <v>0</v>
      </c>
      <c r="WCR221" s="383">
        <f t="shared" si="651"/>
        <v>0</v>
      </c>
      <c r="WCS221" s="383">
        <f t="shared" si="651"/>
        <v>0</v>
      </c>
      <c r="WCT221" s="383">
        <f t="shared" si="651"/>
        <v>0</v>
      </c>
      <c r="WCU221" s="383">
        <f t="shared" si="651"/>
        <v>0</v>
      </c>
      <c r="WCV221" s="383">
        <f t="shared" si="651"/>
        <v>0</v>
      </c>
      <c r="WCW221" s="383">
        <f t="shared" si="651"/>
        <v>0</v>
      </c>
      <c r="WCX221" s="383">
        <f t="shared" si="651"/>
        <v>0</v>
      </c>
      <c r="WCY221" s="383">
        <f t="shared" si="651"/>
        <v>0</v>
      </c>
      <c r="WCZ221" s="383">
        <f t="shared" si="651"/>
        <v>0</v>
      </c>
      <c r="WDA221" s="383">
        <f t="shared" si="651"/>
        <v>0</v>
      </c>
      <c r="WDB221" s="383">
        <f t="shared" si="651"/>
        <v>0</v>
      </c>
      <c r="WDC221" s="383">
        <f t="shared" si="651"/>
        <v>0</v>
      </c>
      <c r="WDD221" s="383">
        <f t="shared" si="651"/>
        <v>0</v>
      </c>
      <c r="WDE221" s="383">
        <f t="shared" si="651"/>
        <v>0</v>
      </c>
      <c r="WDF221" s="383">
        <f t="shared" si="651"/>
        <v>0</v>
      </c>
      <c r="WDG221" s="383">
        <f t="shared" si="651"/>
        <v>0</v>
      </c>
      <c r="WDH221" s="383">
        <f t="shared" si="651"/>
        <v>0</v>
      </c>
      <c r="WDI221" s="383">
        <f t="shared" si="651"/>
        <v>0</v>
      </c>
      <c r="WDJ221" s="383">
        <f t="shared" si="651"/>
        <v>0</v>
      </c>
      <c r="WDK221" s="383">
        <f t="shared" si="651"/>
        <v>0</v>
      </c>
      <c r="WDL221" s="383">
        <f t="shared" si="651"/>
        <v>0</v>
      </c>
      <c r="WDM221" s="383">
        <f t="shared" si="651"/>
        <v>0</v>
      </c>
      <c r="WDN221" s="383">
        <f t="shared" si="651"/>
        <v>0</v>
      </c>
      <c r="WDO221" s="383">
        <f t="shared" si="651"/>
        <v>0</v>
      </c>
      <c r="WDP221" s="383">
        <f t="shared" si="651"/>
        <v>0</v>
      </c>
      <c r="WDQ221" s="383">
        <f t="shared" si="651"/>
        <v>0</v>
      </c>
      <c r="WDR221" s="383">
        <f t="shared" si="651"/>
        <v>0</v>
      </c>
      <c r="WDS221" s="383">
        <f t="shared" si="651"/>
        <v>0</v>
      </c>
      <c r="WDT221" s="383">
        <f t="shared" si="651"/>
        <v>0</v>
      </c>
      <c r="WDU221" s="383">
        <f t="shared" si="651"/>
        <v>0</v>
      </c>
      <c r="WDV221" s="383">
        <f t="shared" si="651"/>
        <v>0</v>
      </c>
      <c r="WDW221" s="383">
        <f t="shared" si="651"/>
        <v>0</v>
      </c>
      <c r="WDX221" s="383">
        <f t="shared" si="651"/>
        <v>0</v>
      </c>
      <c r="WDY221" s="383">
        <f t="shared" si="651"/>
        <v>0</v>
      </c>
      <c r="WDZ221" s="383">
        <f t="shared" si="651"/>
        <v>0</v>
      </c>
      <c r="WEA221" s="383">
        <f t="shared" si="651"/>
        <v>0</v>
      </c>
      <c r="WEB221" s="383">
        <f t="shared" si="651"/>
        <v>0</v>
      </c>
      <c r="WEC221" s="383">
        <f t="shared" si="651"/>
        <v>0</v>
      </c>
      <c r="WED221" s="383">
        <f t="shared" si="651"/>
        <v>0</v>
      </c>
      <c r="WEE221" s="383">
        <f t="shared" ref="WEE221:WGP221" si="652">WEE48+WEE91+WEE135+WEE178</f>
        <v>0</v>
      </c>
      <c r="WEF221" s="383">
        <f t="shared" si="652"/>
        <v>0</v>
      </c>
      <c r="WEG221" s="383">
        <f t="shared" si="652"/>
        <v>0</v>
      </c>
      <c r="WEH221" s="383">
        <f t="shared" si="652"/>
        <v>0</v>
      </c>
      <c r="WEI221" s="383">
        <f t="shared" si="652"/>
        <v>0</v>
      </c>
      <c r="WEJ221" s="383">
        <f t="shared" si="652"/>
        <v>0</v>
      </c>
      <c r="WEK221" s="383">
        <f t="shared" si="652"/>
        <v>0</v>
      </c>
      <c r="WEL221" s="383">
        <f t="shared" si="652"/>
        <v>0</v>
      </c>
      <c r="WEM221" s="383">
        <f t="shared" si="652"/>
        <v>0</v>
      </c>
      <c r="WEN221" s="383">
        <f t="shared" si="652"/>
        <v>0</v>
      </c>
      <c r="WEO221" s="383">
        <f t="shared" si="652"/>
        <v>0</v>
      </c>
      <c r="WEP221" s="383">
        <f t="shared" si="652"/>
        <v>0</v>
      </c>
      <c r="WEQ221" s="383">
        <f t="shared" si="652"/>
        <v>0</v>
      </c>
      <c r="WER221" s="383">
        <f t="shared" si="652"/>
        <v>0</v>
      </c>
      <c r="WES221" s="383">
        <f t="shared" si="652"/>
        <v>0</v>
      </c>
      <c r="WET221" s="383">
        <f t="shared" si="652"/>
        <v>0</v>
      </c>
      <c r="WEU221" s="383">
        <f t="shared" si="652"/>
        <v>0</v>
      </c>
      <c r="WEV221" s="383">
        <f t="shared" si="652"/>
        <v>0</v>
      </c>
      <c r="WEW221" s="383">
        <f t="shared" si="652"/>
        <v>0</v>
      </c>
      <c r="WEX221" s="383">
        <f t="shared" si="652"/>
        <v>0</v>
      </c>
      <c r="WEY221" s="383">
        <f t="shared" si="652"/>
        <v>0</v>
      </c>
      <c r="WEZ221" s="383">
        <f t="shared" si="652"/>
        <v>0</v>
      </c>
      <c r="WFA221" s="383">
        <f t="shared" si="652"/>
        <v>0</v>
      </c>
      <c r="WFB221" s="383">
        <f t="shared" si="652"/>
        <v>0</v>
      </c>
      <c r="WFC221" s="383">
        <f t="shared" si="652"/>
        <v>0</v>
      </c>
      <c r="WFD221" s="383">
        <f t="shared" si="652"/>
        <v>0</v>
      </c>
      <c r="WFE221" s="383">
        <f t="shared" si="652"/>
        <v>0</v>
      </c>
      <c r="WFF221" s="383">
        <f t="shared" si="652"/>
        <v>0</v>
      </c>
      <c r="WFG221" s="383">
        <f t="shared" si="652"/>
        <v>0</v>
      </c>
      <c r="WFH221" s="383">
        <f t="shared" si="652"/>
        <v>0</v>
      </c>
      <c r="WFI221" s="383">
        <f t="shared" si="652"/>
        <v>0</v>
      </c>
      <c r="WFJ221" s="383">
        <f t="shared" si="652"/>
        <v>0</v>
      </c>
      <c r="WFK221" s="383">
        <f t="shared" si="652"/>
        <v>0</v>
      </c>
      <c r="WFL221" s="383">
        <f t="shared" si="652"/>
        <v>0</v>
      </c>
      <c r="WFM221" s="383">
        <f t="shared" si="652"/>
        <v>0</v>
      </c>
      <c r="WFN221" s="383">
        <f t="shared" si="652"/>
        <v>0</v>
      </c>
      <c r="WFO221" s="383">
        <f t="shared" si="652"/>
        <v>0</v>
      </c>
      <c r="WFP221" s="383">
        <f t="shared" si="652"/>
        <v>0</v>
      </c>
      <c r="WFQ221" s="383">
        <f t="shared" si="652"/>
        <v>0</v>
      </c>
      <c r="WFR221" s="383">
        <f t="shared" si="652"/>
        <v>0</v>
      </c>
      <c r="WFS221" s="383">
        <f t="shared" si="652"/>
        <v>0</v>
      </c>
      <c r="WFT221" s="383">
        <f t="shared" si="652"/>
        <v>0</v>
      </c>
      <c r="WFU221" s="383">
        <f t="shared" si="652"/>
        <v>0</v>
      </c>
      <c r="WFV221" s="383">
        <f t="shared" si="652"/>
        <v>0</v>
      </c>
      <c r="WFW221" s="383">
        <f t="shared" si="652"/>
        <v>0</v>
      </c>
      <c r="WFX221" s="383">
        <f t="shared" si="652"/>
        <v>0</v>
      </c>
      <c r="WFY221" s="383">
        <f t="shared" si="652"/>
        <v>0</v>
      </c>
      <c r="WFZ221" s="383">
        <f t="shared" si="652"/>
        <v>0</v>
      </c>
      <c r="WGA221" s="383">
        <f t="shared" si="652"/>
        <v>0</v>
      </c>
      <c r="WGB221" s="383">
        <f t="shared" si="652"/>
        <v>0</v>
      </c>
      <c r="WGC221" s="383">
        <f t="shared" si="652"/>
        <v>0</v>
      </c>
      <c r="WGD221" s="383">
        <f t="shared" si="652"/>
        <v>0</v>
      </c>
      <c r="WGE221" s="383">
        <f t="shared" si="652"/>
        <v>0</v>
      </c>
      <c r="WGF221" s="383">
        <f t="shared" si="652"/>
        <v>0</v>
      </c>
      <c r="WGG221" s="383">
        <f t="shared" si="652"/>
        <v>0</v>
      </c>
      <c r="WGH221" s="383">
        <f t="shared" si="652"/>
        <v>0</v>
      </c>
      <c r="WGI221" s="383">
        <f t="shared" si="652"/>
        <v>0</v>
      </c>
      <c r="WGJ221" s="383">
        <f t="shared" si="652"/>
        <v>0</v>
      </c>
      <c r="WGK221" s="383">
        <f t="shared" si="652"/>
        <v>0</v>
      </c>
      <c r="WGL221" s="383">
        <f t="shared" si="652"/>
        <v>0</v>
      </c>
      <c r="WGM221" s="383">
        <f t="shared" si="652"/>
        <v>0</v>
      </c>
      <c r="WGN221" s="383">
        <f t="shared" si="652"/>
        <v>0</v>
      </c>
      <c r="WGO221" s="383">
        <f t="shared" si="652"/>
        <v>0</v>
      </c>
      <c r="WGP221" s="383">
        <f t="shared" si="652"/>
        <v>0</v>
      </c>
      <c r="WGQ221" s="383">
        <f t="shared" ref="WGQ221:WJB221" si="653">WGQ48+WGQ91+WGQ135+WGQ178</f>
        <v>0</v>
      </c>
      <c r="WGR221" s="383">
        <f t="shared" si="653"/>
        <v>0</v>
      </c>
      <c r="WGS221" s="383">
        <f t="shared" si="653"/>
        <v>0</v>
      </c>
      <c r="WGT221" s="383">
        <f t="shared" si="653"/>
        <v>0</v>
      </c>
      <c r="WGU221" s="383">
        <f t="shared" si="653"/>
        <v>0</v>
      </c>
      <c r="WGV221" s="383">
        <f t="shared" si="653"/>
        <v>0</v>
      </c>
      <c r="WGW221" s="383">
        <f t="shared" si="653"/>
        <v>0</v>
      </c>
      <c r="WGX221" s="383">
        <f t="shared" si="653"/>
        <v>0</v>
      </c>
      <c r="WGY221" s="383">
        <f t="shared" si="653"/>
        <v>0</v>
      </c>
      <c r="WGZ221" s="383">
        <f t="shared" si="653"/>
        <v>0</v>
      </c>
      <c r="WHA221" s="383">
        <f t="shared" si="653"/>
        <v>0</v>
      </c>
      <c r="WHB221" s="383">
        <f t="shared" si="653"/>
        <v>0</v>
      </c>
      <c r="WHC221" s="383">
        <f t="shared" si="653"/>
        <v>0</v>
      </c>
      <c r="WHD221" s="383">
        <f t="shared" si="653"/>
        <v>0</v>
      </c>
      <c r="WHE221" s="383">
        <f t="shared" si="653"/>
        <v>0</v>
      </c>
      <c r="WHF221" s="383">
        <f t="shared" si="653"/>
        <v>0</v>
      </c>
      <c r="WHG221" s="383">
        <f t="shared" si="653"/>
        <v>0</v>
      </c>
      <c r="WHH221" s="383">
        <f t="shared" si="653"/>
        <v>0</v>
      </c>
      <c r="WHI221" s="383">
        <f t="shared" si="653"/>
        <v>0</v>
      </c>
      <c r="WHJ221" s="383">
        <f t="shared" si="653"/>
        <v>0</v>
      </c>
      <c r="WHK221" s="383">
        <f t="shared" si="653"/>
        <v>0</v>
      </c>
      <c r="WHL221" s="383">
        <f t="shared" si="653"/>
        <v>0</v>
      </c>
      <c r="WHM221" s="383">
        <f t="shared" si="653"/>
        <v>0</v>
      </c>
      <c r="WHN221" s="383">
        <f t="shared" si="653"/>
        <v>0</v>
      </c>
      <c r="WHO221" s="383">
        <f t="shared" si="653"/>
        <v>0</v>
      </c>
      <c r="WHP221" s="383">
        <f t="shared" si="653"/>
        <v>0</v>
      </c>
      <c r="WHQ221" s="383">
        <f t="shared" si="653"/>
        <v>0</v>
      </c>
      <c r="WHR221" s="383">
        <f t="shared" si="653"/>
        <v>0</v>
      </c>
      <c r="WHS221" s="383">
        <f t="shared" si="653"/>
        <v>0</v>
      </c>
      <c r="WHT221" s="383">
        <f t="shared" si="653"/>
        <v>0</v>
      </c>
      <c r="WHU221" s="383">
        <f t="shared" si="653"/>
        <v>0</v>
      </c>
      <c r="WHV221" s="383">
        <f t="shared" si="653"/>
        <v>0</v>
      </c>
      <c r="WHW221" s="383">
        <f t="shared" si="653"/>
        <v>0</v>
      </c>
      <c r="WHX221" s="383">
        <f t="shared" si="653"/>
        <v>0</v>
      </c>
      <c r="WHY221" s="383">
        <f t="shared" si="653"/>
        <v>0</v>
      </c>
      <c r="WHZ221" s="383">
        <f t="shared" si="653"/>
        <v>0</v>
      </c>
      <c r="WIA221" s="383">
        <f t="shared" si="653"/>
        <v>0</v>
      </c>
      <c r="WIB221" s="383">
        <f t="shared" si="653"/>
        <v>0</v>
      </c>
      <c r="WIC221" s="383">
        <f t="shared" si="653"/>
        <v>0</v>
      </c>
      <c r="WID221" s="383">
        <f t="shared" si="653"/>
        <v>0</v>
      </c>
      <c r="WIE221" s="383">
        <f t="shared" si="653"/>
        <v>0</v>
      </c>
      <c r="WIF221" s="383">
        <f t="shared" si="653"/>
        <v>0</v>
      </c>
      <c r="WIG221" s="383">
        <f t="shared" si="653"/>
        <v>0</v>
      </c>
      <c r="WIH221" s="383">
        <f t="shared" si="653"/>
        <v>0</v>
      </c>
      <c r="WII221" s="383">
        <f t="shared" si="653"/>
        <v>0</v>
      </c>
      <c r="WIJ221" s="383">
        <f t="shared" si="653"/>
        <v>0</v>
      </c>
      <c r="WIK221" s="383">
        <f t="shared" si="653"/>
        <v>0</v>
      </c>
      <c r="WIL221" s="383">
        <f t="shared" si="653"/>
        <v>0</v>
      </c>
      <c r="WIM221" s="383">
        <f t="shared" si="653"/>
        <v>0</v>
      </c>
      <c r="WIN221" s="383">
        <f t="shared" si="653"/>
        <v>0</v>
      </c>
      <c r="WIO221" s="383">
        <f t="shared" si="653"/>
        <v>0</v>
      </c>
      <c r="WIP221" s="383">
        <f t="shared" si="653"/>
        <v>0</v>
      </c>
      <c r="WIQ221" s="383">
        <f t="shared" si="653"/>
        <v>0</v>
      </c>
      <c r="WIR221" s="383">
        <f t="shared" si="653"/>
        <v>0</v>
      </c>
      <c r="WIS221" s="383">
        <f t="shared" si="653"/>
        <v>0</v>
      </c>
      <c r="WIT221" s="383">
        <f t="shared" si="653"/>
        <v>0</v>
      </c>
      <c r="WIU221" s="383">
        <f t="shared" si="653"/>
        <v>0</v>
      </c>
      <c r="WIV221" s="383">
        <f t="shared" si="653"/>
        <v>0</v>
      </c>
      <c r="WIW221" s="383">
        <f t="shared" si="653"/>
        <v>0</v>
      </c>
      <c r="WIX221" s="383">
        <f t="shared" si="653"/>
        <v>0</v>
      </c>
      <c r="WIY221" s="383">
        <f t="shared" si="653"/>
        <v>0</v>
      </c>
      <c r="WIZ221" s="383">
        <f t="shared" si="653"/>
        <v>0</v>
      </c>
      <c r="WJA221" s="383">
        <f t="shared" si="653"/>
        <v>0</v>
      </c>
      <c r="WJB221" s="383">
        <f t="shared" si="653"/>
        <v>0</v>
      </c>
      <c r="WJC221" s="383">
        <f t="shared" ref="WJC221:WLN221" si="654">WJC48+WJC91+WJC135+WJC178</f>
        <v>0</v>
      </c>
      <c r="WJD221" s="383">
        <f t="shared" si="654"/>
        <v>0</v>
      </c>
      <c r="WJE221" s="383">
        <f t="shared" si="654"/>
        <v>0</v>
      </c>
      <c r="WJF221" s="383">
        <f t="shared" si="654"/>
        <v>0</v>
      </c>
      <c r="WJG221" s="383">
        <f t="shared" si="654"/>
        <v>0</v>
      </c>
      <c r="WJH221" s="383">
        <f t="shared" si="654"/>
        <v>0</v>
      </c>
      <c r="WJI221" s="383">
        <f t="shared" si="654"/>
        <v>0</v>
      </c>
      <c r="WJJ221" s="383">
        <f t="shared" si="654"/>
        <v>0</v>
      </c>
      <c r="WJK221" s="383">
        <f t="shared" si="654"/>
        <v>0</v>
      </c>
      <c r="WJL221" s="383">
        <f t="shared" si="654"/>
        <v>0</v>
      </c>
      <c r="WJM221" s="383">
        <f t="shared" si="654"/>
        <v>0</v>
      </c>
      <c r="WJN221" s="383">
        <f t="shared" si="654"/>
        <v>0</v>
      </c>
      <c r="WJO221" s="383">
        <f t="shared" si="654"/>
        <v>0</v>
      </c>
      <c r="WJP221" s="383">
        <f t="shared" si="654"/>
        <v>0</v>
      </c>
      <c r="WJQ221" s="383">
        <f t="shared" si="654"/>
        <v>0</v>
      </c>
      <c r="WJR221" s="383">
        <f t="shared" si="654"/>
        <v>0</v>
      </c>
      <c r="WJS221" s="383">
        <f t="shared" si="654"/>
        <v>0</v>
      </c>
      <c r="WJT221" s="383">
        <f t="shared" si="654"/>
        <v>0</v>
      </c>
      <c r="WJU221" s="383">
        <f t="shared" si="654"/>
        <v>0</v>
      </c>
      <c r="WJV221" s="383">
        <f t="shared" si="654"/>
        <v>0</v>
      </c>
      <c r="WJW221" s="383">
        <f t="shared" si="654"/>
        <v>0</v>
      </c>
      <c r="WJX221" s="383">
        <f t="shared" si="654"/>
        <v>0</v>
      </c>
      <c r="WJY221" s="383">
        <f t="shared" si="654"/>
        <v>0</v>
      </c>
      <c r="WJZ221" s="383">
        <f t="shared" si="654"/>
        <v>0</v>
      </c>
      <c r="WKA221" s="383">
        <f t="shared" si="654"/>
        <v>0</v>
      </c>
      <c r="WKB221" s="383">
        <f t="shared" si="654"/>
        <v>0</v>
      </c>
      <c r="WKC221" s="383">
        <f t="shared" si="654"/>
        <v>0</v>
      </c>
      <c r="WKD221" s="383">
        <f t="shared" si="654"/>
        <v>0</v>
      </c>
      <c r="WKE221" s="383">
        <f t="shared" si="654"/>
        <v>0</v>
      </c>
      <c r="WKF221" s="383">
        <f t="shared" si="654"/>
        <v>0</v>
      </c>
      <c r="WKG221" s="383">
        <f t="shared" si="654"/>
        <v>0</v>
      </c>
      <c r="WKH221" s="383">
        <f t="shared" si="654"/>
        <v>0</v>
      </c>
      <c r="WKI221" s="383">
        <f t="shared" si="654"/>
        <v>0</v>
      </c>
      <c r="WKJ221" s="383">
        <f t="shared" si="654"/>
        <v>0</v>
      </c>
      <c r="WKK221" s="383">
        <f t="shared" si="654"/>
        <v>0</v>
      </c>
      <c r="WKL221" s="383">
        <f t="shared" si="654"/>
        <v>0</v>
      </c>
      <c r="WKM221" s="383">
        <f t="shared" si="654"/>
        <v>0</v>
      </c>
      <c r="WKN221" s="383">
        <f t="shared" si="654"/>
        <v>0</v>
      </c>
      <c r="WKO221" s="383">
        <f t="shared" si="654"/>
        <v>0</v>
      </c>
      <c r="WKP221" s="383">
        <f t="shared" si="654"/>
        <v>0</v>
      </c>
      <c r="WKQ221" s="383">
        <f t="shared" si="654"/>
        <v>0</v>
      </c>
      <c r="WKR221" s="383">
        <f t="shared" si="654"/>
        <v>0</v>
      </c>
      <c r="WKS221" s="383">
        <f t="shared" si="654"/>
        <v>0</v>
      </c>
      <c r="WKT221" s="383">
        <f t="shared" si="654"/>
        <v>0</v>
      </c>
      <c r="WKU221" s="383">
        <f t="shared" si="654"/>
        <v>0</v>
      </c>
      <c r="WKV221" s="383">
        <f t="shared" si="654"/>
        <v>0</v>
      </c>
      <c r="WKW221" s="383">
        <f t="shared" si="654"/>
        <v>0</v>
      </c>
      <c r="WKX221" s="383">
        <f t="shared" si="654"/>
        <v>0</v>
      </c>
      <c r="WKY221" s="383">
        <f t="shared" si="654"/>
        <v>0</v>
      </c>
      <c r="WKZ221" s="383">
        <f t="shared" si="654"/>
        <v>0</v>
      </c>
      <c r="WLA221" s="383">
        <f t="shared" si="654"/>
        <v>0</v>
      </c>
      <c r="WLB221" s="383">
        <f t="shared" si="654"/>
        <v>0</v>
      </c>
      <c r="WLC221" s="383">
        <f t="shared" si="654"/>
        <v>0</v>
      </c>
      <c r="WLD221" s="383">
        <f t="shared" si="654"/>
        <v>0</v>
      </c>
      <c r="WLE221" s="383">
        <f t="shared" si="654"/>
        <v>0</v>
      </c>
      <c r="WLF221" s="383">
        <f t="shared" si="654"/>
        <v>0</v>
      </c>
      <c r="WLG221" s="383">
        <f t="shared" si="654"/>
        <v>0</v>
      </c>
      <c r="WLH221" s="383">
        <f t="shared" si="654"/>
        <v>0</v>
      </c>
      <c r="WLI221" s="383">
        <f t="shared" si="654"/>
        <v>0</v>
      </c>
      <c r="WLJ221" s="383">
        <f t="shared" si="654"/>
        <v>0</v>
      </c>
      <c r="WLK221" s="383">
        <f t="shared" si="654"/>
        <v>0</v>
      </c>
      <c r="WLL221" s="383">
        <f t="shared" si="654"/>
        <v>0</v>
      </c>
      <c r="WLM221" s="383">
        <f t="shared" si="654"/>
        <v>0</v>
      </c>
      <c r="WLN221" s="383">
        <f t="shared" si="654"/>
        <v>0</v>
      </c>
      <c r="WLO221" s="383">
        <f t="shared" ref="WLO221:WNZ221" si="655">WLO48+WLO91+WLO135+WLO178</f>
        <v>0</v>
      </c>
      <c r="WLP221" s="383">
        <f t="shared" si="655"/>
        <v>0</v>
      </c>
      <c r="WLQ221" s="383">
        <f t="shared" si="655"/>
        <v>0</v>
      </c>
      <c r="WLR221" s="383">
        <f t="shared" si="655"/>
        <v>0</v>
      </c>
      <c r="WLS221" s="383">
        <f t="shared" si="655"/>
        <v>0</v>
      </c>
      <c r="WLT221" s="383">
        <f t="shared" si="655"/>
        <v>0</v>
      </c>
      <c r="WLU221" s="383">
        <f t="shared" si="655"/>
        <v>0</v>
      </c>
      <c r="WLV221" s="383">
        <f t="shared" si="655"/>
        <v>0</v>
      </c>
      <c r="WLW221" s="383">
        <f t="shared" si="655"/>
        <v>0</v>
      </c>
      <c r="WLX221" s="383">
        <f t="shared" si="655"/>
        <v>0</v>
      </c>
      <c r="WLY221" s="383">
        <f t="shared" si="655"/>
        <v>0</v>
      </c>
      <c r="WLZ221" s="383">
        <f t="shared" si="655"/>
        <v>0</v>
      </c>
      <c r="WMA221" s="383">
        <f t="shared" si="655"/>
        <v>0</v>
      </c>
      <c r="WMB221" s="383">
        <f t="shared" si="655"/>
        <v>0</v>
      </c>
      <c r="WMC221" s="383">
        <f t="shared" si="655"/>
        <v>0</v>
      </c>
      <c r="WMD221" s="383">
        <f t="shared" si="655"/>
        <v>0</v>
      </c>
      <c r="WME221" s="383">
        <f t="shared" si="655"/>
        <v>0</v>
      </c>
      <c r="WMF221" s="383">
        <f t="shared" si="655"/>
        <v>0</v>
      </c>
      <c r="WMG221" s="383">
        <f t="shared" si="655"/>
        <v>0</v>
      </c>
      <c r="WMH221" s="383">
        <f t="shared" si="655"/>
        <v>0</v>
      </c>
      <c r="WMI221" s="383">
        <f t="shared" si="655"/>
        <v>0</v>
      </c>
      <c r="WMJ221" s="383">
        <f t="shared" si="655"/>
        <v>0</v>
      </c>
      <c r="WMK221" s="383">
        <f t="shared" si="655"/>
        <v>0</v>
      </c>
      <c r="WML221" s="383">
        <f t="shared" si="655"/>
        <v>0</v>
      </c>
      <c r="WMM221" s="383">
        <f t="shared" si="655"/>
        <v>0</v>
      </c>
      <c r="WMN221" s="383">
        <f t="shared" si="655"/>
        <v>0</v>
      </c>
      <c r="WMO221" s="383">
        <f t="shared" si="655"/>
        <v>0</v>
      </c>
      <c r="WMP221" s="383">
        <f t="shared" si="655"/>
        <v>0</v>
      </c>
      <c r="WMQ221" s="383">
        <f t="shared" si="655"/>
        <v>0</v>
      </c>
      <c r="WMR221" s="383">
        <f t="shared" si="655"/>
        <v>0</v>
      </c>
      <c r="WMS221" s="383">
        <f t="shared" si="655"/>
        <v>0</v>
      </c>
      <c r="WMT221" s="383">
        <f t="shared" si="655"/>
        <v>0</v>
      </c>
      <c r="WMU221" s="383">
        <f t="shared" si="655"/>
        <v>0</v>
      </c>
      <c r="WMV221" s="383">
        <f t="shared" si="655"/>
        <v>0</v>
      </c>
      <c r="WMW221" s="383">
        <f t="shared" si="655"/>
        <v>0</v>
      </c>
      <c r="WMX221" s="383">
        <f t="shared" si="655"/>
        <v>0</v>
      </c>
      <c r="WMY221" s="383">
        <f t="shared" si="655"/>
        <v>0</v>
      </c>
      <c r="WMZ221" s="383">
        <f t="shared" si="655"/>
        <v>0</v>
      </c>
      <c r="WNA221" s="383">
        <f t="shared" si="655"/>
        <v>0</v>
      </c>
      <c r="WNB221" s="383">
        <f t="shared" si="655"/>
        <v>0</v>
      </c>
      <c r="WNC221" s="383">
        <f t="shared" si="655"/>
        <v>0</v>
      </c>
      <c r="WND221" s="383">
        <f t="shared" si="655"/>
        <v>0</v>
      </c>
      <c r="WNE221" s="383">
        <f t="shared" si="655"/>
        <v>0</v>
      </c>
      <c r="WNF221" s="383">
        <f t="shared" si="655"/>
        <v>0</v>
      </c>
      <c r="WNG221" s="383">
        <f t="shared" si="655"/>
        <v>0</v>
      </c>
      <c r="WNH221" s="383">
        <f t="shared" si="655"/>
        <v>0</v>
      </c>
      <c r="WNI221" s="383">
        <f t="shared" si="655"/>
        <v>0</v>
      </c>
      <c r="WNJ221" s="383">
        <f t="shared" si="655"/>
        <v>0</v>
      </c>
      <c r="WNK221" s="383">
        <f t="shared" si="655"/>
        <v>0</v>
      </c>
      <c r="WNL221" s="383">
        <f t="shared" si="655"/>
        <v>0</v>
      </c>
      <c r="WNM221" s="383">
        <f t="shared" si="655"/>
        <v>0</v>
      </c>
      <c r="WNN221" s="383">
        <f t="shared" si="655"/>
        <v>0</v>
      </c>
      <c r="WNO221" s="383">
        <f t="shared" si="655"/>
        <v>0</v>
      </c>
      <c r="WNP221" s="383">
        <f t="shared" si="655"/>
        <v>0</v>
      </c>
      <c r="WNQ221" s="383">
        <f t="shared" si="655"/>
        <v>0</v>
      </c>
      <c r="WNR221" s="383">
        <f t="shared" si="655"/>
        <v>0</v>
      </c>
      <c r="WNS221" s="383">
        <f t="shared" si="655"/>
        <v>0</v>
      </c>
      <c r="WNT221" s="383">
        <f t="shared" si="655"/>
        <v>0</v>
      </c>
      <c r="WNU221" s="383">
        <f t="shared" si="655"/>
        <v>0</v>
      </c>
      <c r="WNV221" s="383">
        <f t="shared" si="655"/>
        <v>0</v>
      </c>
      <c r="WNW221" s="383">
        <f t="shared" si="655"/>
        <v>0</v>
      </c>
      <c r="WNX221" s="383">
        <f t="shared" si="655"/>
        <v>0</v>
      </c>
      <c r="WNY221" s="383">
        <f t="shared" si="655"/>
        <v>0</v>
      </c>
      <c r="WNZ221" s="383">
        <f t="shared" si="655"/>
        <v>0</v>
      </c>
      <c r="WOA221" s="383">
        <f t="shared" ref="WOA221:WQL221" si="656">WOA48+WOA91+WOA135+WOA178</f>
        <v>0</v>
      </c>
      <c r="WOB221" s="383">
        <f t="shared" si="656"/>
        <v>0</v>
      </c>
      <c r="WOC221" s="383">
        <f t="shared" si="656"/>
        <v>0</v>
      </c>
      <c r="WOD221" s="383">
        <f t="shared" si="656"/>
        <v>0</v>
      </c>
      <c r="WOE221" s="383">
        <f t="shared" si="656"/>
        <v>0</v>
      </c>
      <c r="WOF221" s="383">
        <f t="shared" si="656"/>
        <v>0</v>
      </c>
      <c r="WOG221" s="383">
        <f t="shared" si="656"/>
        <v>0</v>
      </c>
      <c r="WOH221" s="383">
        <f t="shared" si="656"/>
        <v>0</v>
      </c>
      <c r="WOI221" s="383">
        <f t="shared" si="656"/>
        <v>0</v>
      </c>
      <c r="WOJ221" s="383">
        <f t="shared" si="656"/>
        <v>0</v>
      </c>
      <c r="WOK221" s="383">
        <f t="shared" si="656"/>
        <v>0</v>
      </c>
      <c r="WOL221" s="383">
        <f t="shared" si="656"/>
        <v>0</v>
      </c>
      <c r="WOM221" s="383">
        <f t="shared" si="656"/>
        <v>0</v>
      </c>
      <c r="WON221" s="383">
        <f t="shared" si="656"/>
        <v>0</v>
      </c>
      <c r="WOO221" s="383">
        <f t="shared" si="656"/>
        <v>0</v>
      </c>
      <c r="WOP221" s="383">
        <f t="shared" si="656"/>
        <v>0</v>
      </c>
      <c r="WOQ221" s="383">
        <f t="shared" si="656"/>
        <v>0</v>
      </c>
      <c r="WOR221" s="383">
        <f t="shared" si="656"/>
        <v>0</v>
      </c>
      <c r="WOS221" s="383">
        <f t="shared" si="656"/>
        <v>0</v>
      </c>
      <c r="WOT221" s="383">
        <f t="shared" si="656"/>
        <v>0</v>
      </c>
      <c r="WOU221" s="383">
        <f t="shared" si="656"/>
        <v>0</v>
      </c>
      <c r="WOV221" s="383">
        <f t="shared" si="656"/>
        <v>0</v>
      </c>
      <c r="WOW221" s="383">
        <f t="shared" si="656"/>
        <v>0</v>
      </c>
      <c r="WOX221" s="383">
        <f t="shared" si="656"/>
        <v>0</v>
      </c>
      <c r="WOY221" s="383">
        <f t="shared" si="656"/>
        <v>0</v>
      </c>
      <c r="WOZ221" s="383">
        <f t="shared" si="656"/>
        <v>0</v>
      </c>
      <c r="WPA221" s="383">
        <f t="shared" si="656"/>
        <v>0</v>
      </c>
      <c r="WPB221" s="383">
        <f t="shared" si="656"/>
        <v>0</v>
      </c>
      <c r="WPC221" s="383">
        <f t="shared" si="656"/>
        <v>0</v>
      </c>
      <c r="WPD221" s="383">
        <f t="shared" si="656"/>
        <v>0</v>
      </c>
      <c r="WPE221" s="383">
        <f t="shared" si="656"/>
        <v>0</v>
      </c>
      <c r="WPF221" s="383">
        <f t="shared" si="656"/>
        <v>0</v>
      </c>
      <c r="WPG221" s="383">
        <f t="shared" si="656"/>
        <v>0</v>
      </c>
      <c r="WPH221" s="383">
        <f t="shared" si="656"/>
        <v>0</v>
      </c>
      <c r="WPI221" s="383">
        <f t="shared" si="656"/>
        <v>0</v>
      </c>
      <c r="WPJ221" s="383">
        <f t="shared" si="656"/>
        <v>0</v>
      </c>
      <c r="WPK221" s="383">
        <f t="shared" si="656"/>
        <v>0</v>
      </c>
      <c r="WPL221" s="383">
        <f t="shared" si="656"/>
        <v>0</v>
      </c>
      <c r="WPM221" s="383">
        <f t="shared" si="656"/>
        <v>0</v>
      </c>
      <c r="WPN221" s="383">
        <f t="shared" si="656"/>
        <v>0</v>
      </c>
      <c r="WPO221" s="383">
        <f t="shared" si="656"/>
        <v>0</v>
      </c>
      <c r="WPP221" s="383">
        <f t="shared" si="656"/>
        <v>0</v>
      </c>
      <c r="WPQ221" s="383">
        <f t="shared" si="656"/>
        <v>0</v>
      </c>
      <c r="WPR221" s="383">
        <f t="shared" si="656"/>
        <v>0</v>
      </c>
      <c r="WPS221" s="383">
        <f t="shared" si="656"/>
        <v>0</v>
      </c>
      <c r="WPT221" s="383">
        <f t="shared" si="656"/>
        <v>0</v>
      </c>
      <c r="WPU221" s="383">
        <f t="shared" si="656"/>
        <v>0</v>
      </c>
      <c r="WPV221" s="383">
        <f t="shared" si="656"/>
        <v>0</v>
      </c>
      <c r="WPW221" s="383">
        <f t="shared" si="656"/>
        <v>0</v>
      </c>
      <c r="WPX221" s="383">
        <f t="shared" si="656"/>
        <v>0</v>
      </c>
      <c r="WPY221" s="383">
        <f t="shared" si="656"/>
        <v>0</v>
      </c>
      <c r="WPZ221" s="383">
        <f t="shared" si="656"/>
        <v>0</v>
      </c>
      <c r="WQA221" s="383">
        <f t="shared" si="656"/>
        <v>0</v>
      </c>
      <c r="WQB221" s="383">
        <f t="shared" si="656"/>
        <v>0</v>
      </c>
      <c r="WQC221" s="383">
        <f t="shared" si="656"/>
        <v>0</v>
      </c>
      <c r="WQD221" s="383">
        <f t="shared" si="656"/>
        <v>0</v>
      </c>
      <c r="WQE221" s="383">
        <f t="shared" si="656"/>
        <v>0</v>
      </c>
      <c r="WQF221" s="383">
        <f t="shared" si="656"/>
        <v>0</v>
      </c>
      <c r="WQG221" s="383">
        <f t="shared" si="656"/>
        <v>0</v>
      </c>
      <c r="WQH221" s="383">
        <f t="shared" si="656"/>
        <v>0</v>
      </c>
      <c r="WQI221" s="383">
        <f t="shared" si="656"/>
        <v>0</v>
      </c>
      <c r="WQJ221" s="383">
        <f t="shared" si="656"/>
        <v>0</v>
      </c>
      <c r="WQK221" s="383">
        <f t="shared" si="656"/>
        <v>0</v>
      </c>
      <c r="WQL221" s="383">
        <f t="shared" si="656"/>
        <v>0</v>
      </c>
      <c r="WQM221" s="383">
        <f t="shared" ref="WQM221:WSX221" si="657">WQM48+WQM91+WQM135+WQM178</f>
        <v>0</v>
      </c>
      <c r="WQN221" s="383">
        <f t="shared" si="657"/>
        <v>0</v>
      </c>
      <c r="WQO221" s="383">
        <f t="shared" si="657"/>
        <v>0</v>
      </c>
      <c r="WQP221" s="383">
        <f t="shared" si="657"/>
        <v>0</v>
      </c>
      <c r="WQQ221" s="383">
        <f t="shared" si="657"/>
        <v>0</v>
      </c>
      <c r="WQR221" s="383">
        <f t="shared" si="657"/>
        <v>0</v>
      </c>
      <c r="WQS221" s="383">
        <f t="shared" si="657"/>
        <v>0</v>
      </c>
      <c r="WQT221" s="383">
        <f t="shared" si="657"/>
        <v>0</v>
      </c>
      <c r="WQU221" s="383">
        <f t="shared" si="657"/>
        <v>0</v>
      </c>
      <c r="WQV221" s="383">
        <f t="shared" si="657"/>
        <v>0</v>
      </c>
      <c r="WQW221" s="383">
        <f t="shared" si="657"/>
        <v>0</v>
      </c>
      <c r="WQX221" s="383">
        <f t="shared" si="657"/>
        <v>0</v>
      </c>
      <c r="WQY221" s="383">
        <f t="shared" si="657"/>
        <v>0</v>
      </c>
      <c r="WQZ221" s="383">
        <f t="shared" si="657"/>
        <v>0</v>
      </c>
      <c r="WRA221" s="383">
        <f t="shared" si="657"/>
        <v>0</v>
      </c>
      <c r="WRB221" s="383">
        <f t="shared" si="657"/>
        <v>0</v>
      </c>
      <c r="WRC221" s="383">
        <f t="shared" si="657"/>
        <v>0</v>
      </c>
      <c r="WRD221" s="383">
        <f t="shared" si="657"/>
        <v>0</v>
      </c>
      <c r="WRE221" s="383">
        <f t="shared" si="657"/>
        <v>0</v>
      </c>
      <c r="WRF221" s="383">
        <f t="shared" si="657"/>
        <v>0</v>
      </c>
      <c r="WRG221" s="383">
        <f t="shared" si="657"/>
        <v>0</v>
      </c>
      <c r="WRH221" s="383">
        <f t="shared" si="657"/>
        <v>0</v>
      </c>
      <c r="WRI221" s="383">
        <f t="shared" si="657"/>
        <v>0</v>
      </c>
      <c r="WRJ221" s="383">
        <f t="shared" si="657"/>
        <v>0</v>
      </c>
      <c r="WRK221" s="383">
        <f t="shared" si="657"/>
        <v>0</v>
      </c>
      <c r="WRL221" s="383">
        <f t="shared" si="657"/>
        <v>0</v>
      </c>
      <c r="WRM221" s="383">
        <f t="shared" si="657"/>
        <v>0</v>
      </c>
      <c r="WRN221" s="383">
        <f t="shared" si="657"/>
        <v>0</v>
      </c>
      <c r="WRO221" s="383">
        <f t="shared" si="657"/>
        <v>0</v>
      </c>
      <c r="WRP221" s="383">
        <f t="shared" si="657"/>
        <v>0</v>
      </c>
      <c r="WRQ221" s="383">
        <f t="shared" si="657"/>
        <v>0</v>
      </c>
      <c r="WRR221" s="383">
        <f t="shared" si="657"/>
        <v>0</v>
      </c>
      <c r="WRS221" s="383">
        <f t="shared" si="657"/>
        <v>0</v>
      </c>
      <c r="WRT221" s="383">
        <f t="shared" si="657"/>
        <v>0</v>
      </c>
      <c r="WRU221" s="383">
        <f t="shared" si="657"/>
        <v>0</v>
      </c>
      <c r="WRV221" s="383">
        <f t="shared" si="657"/>
        <v>0</v>
      </c>
      <c r="WRW221" s="383">
        <f t="shared" si="657"/>
        <v>0</v>
      </c>
      <c r="WRX221" s="383">
        <f t="shared" si="657"/>
        <v>0</v>
      </c>
      <c r="WRY221" s="383">
        <f t="shared" si="657"/>
        <v>0</v>
      </c>
      <c r="WRZ221" s="383">
        <f t="shared" si="657"/>
        <v>0</v>
      </c>
      <c r="WSA221" s="383">
        <f t="shared" si="657"/>
        <v>0</v>
      </c>
      <c r="WSB221" s="383">
        <f t="shared" si="657"/>
        <v>0</v>
      </c>
      <c r="WSC221" s="383">
        <f t="shared" si="657"/>
        <v>0</v>
      </c>
      <c r="WSD221" s="383">
        <f t="shared" si="657"/>
        <v>0</v>
      </c>
      <c r="WSE221" s="383">
        <f t="shared" si="657"/>
        <v>0</v>
      </c>
      <c r="WSF221" s="383">
        <f t="shared" si="657"/>
        <v>0</v>
      </c>
      <c r="WSG221" s="383">
        <f t="shared" si="657"/>
        <v>0</v>
      </c>
      <c r="WSH221" s="383">
        <f t="shared" si="657"/>
        <v>0</v>
      </c>
      <c r="WSI221" s="383">
        <f t="shared" si="657"/>
        <v>0</v>
      </c>
      <c r="WSJ221" s="383">
        <f t="shared" si="657"/>
        <v>0</v>
      </c>
      <c r="WSK221" s="383">
        <f t="shared" si="657"/>
        <v>0</v>
      </c>
      <c r="WSL221" s="383">
        <f t="shared" si="657"/>
        <v>0</v>
      </c>
      <c r="WSM221" s="383">
        <f t="shared" si="657"/>
        <v>0</v>
      </c>
      <c r="WSN221" s="383">
        <f t="shared" si="657"/>
        <v>0</v>
      </c>
      <c r="WSO221" s="383">
        <f t="shared" si="657"/>
        <v>0</v>
      </c>
      <c r="WSP221" s="383">
        <f t="shared" si="657"/>
        <v>0</v>
      </c>
      <c r="WSQ221" s="383">
        <f t="shared" si="657"/>
        <v>0</v>
      </c>
      <c r="WSR221" s="383">
        <f t="shared" si="657"/>
        <v>0</v>
      </c>
      <c r="WSS221" s="383">
        <f t="shared" si="657"/>
        <v>0</v>
      </c>
      <c r="WST221" s="383">
        <f t="shared" si="657"/>
        <v>0</v>
      </c>
      <c r="WSU221" s="383">
        <f t="shared" si="657"/>
        <v>0</v>
      </c>
      <c r="WSV221" s="383">
        <f t="shared" si="657"/>
        <v>0</v>
      </c>
      <c r="WSW221" s="383">
        <f t="shared" si="657"/>
        <v>0</v>
      </c>
      <c r="WSX221" s="383">
        <f t="shared" si="657"/>
        <v>0</v>
      </c>
      <c r="WSY221" s="383">
        <f t="shared" ref="WSY221:WVJ221" si="658">WSY48+WSY91+WSY135+WSY178</f>
        <v>0</v>
      </c>
      <c r="WSZ221" s="383">
        <f t="shared" si="658"/>
        <v>0</v>
      </c>
      <c r="WTA221" s="383">
        <f t="shared" si="658"/>
        <v>0</v>
      </c>
      <c r="WTB221" s="383">
        <f t="shared" si="658"/>
        <v>0</v>
      </c>
      <c r="WTC221" s="383">
        <f t="shared" si="658"/>
        <v>0</v>
      </c>
      <c r="WTD221" s="383">
        <f t="shared" si="658"/>
        <v>0</v>
      </c>
      <c r="WTE221" s="383">
        <f t="shared" si="658"/>
        <v>0</v>
      </c>
      <c r="WTF221" s="383">
        <f t="shared" si="658"/>
        <v>0</v>
      </c>
      <c r="WTG221" s="383">
        <f t="shared" si="658"/>
        <v>0</v>
      </c>
      <c r="WTH221" s="383">
        <f t="shared" si="658"/>
        <v>0</v>
      </c>
      <c r="WTI221" s="383">
        <f t="shared" si="658"/>
        <v>0</v>
      </c>
      <c r="WTJ221" s="383">
        <f t="shared" si="658"/>
        <v>0</v>
      </c>
      <c r="WTK221" s="383">
        <f t="shared" si="658"/>
        <v>0</v>
      </c>
      <c r="WTL221" s="383">
        <f t="shared" si="658"/>
        <v>0</v>
      </c>
      <c r="WTM221" s="383">
        <f t="shared" si="658"/>
        <v>0</v>
      </c>
      <c r="WTN221" s="383">
        <f t="shared" si="658"/>
        <v>0</v>
      </c>
      <c r="WTO221" s="383">
        <f t="shared" si="658"/>
        <v>0</v>
      </c>
      <c r="WTP221" s="383">
        <f t="shared" si="658"/>
        <v>0</v>
      </c>
      <c r="WTQ221" s="383">
        <f t="shared" si="658"/>
        <v>0</v>
      </c>
      <c r="WTR221" s="383">
        <f t="shared" si="658"/>
        <v>0</v>
      </c>
      <c r="WTS221" s="383">
        <f t="shared" si="658"/>
        <v>0</v>
      </c>
      <c r="WTT221" s="383">
        <f t="shared" si="658"/>
        <v>0</v>
      </c>
      <c r="WTU221" s="383">
        <f t="shared" si="658"/>
        <v>0</v>
      </c>
      <c r="WTV221" s="383">
        <f t="shared" si="658"/>
        <v>0</v>
      </c>
      <c r="WTW221" s="383">
        <f t="shared" si="658"/>
        <v>0</v>
      </c>
      <c r="WTX221" s="383">
        <f t="shared" si="658"/>
        <v>0</v>
      </c>
      <c r="WTY221" s="383">
        <f t="shared" si="658"/>
        <v>0</v>
      </c>
      <c r="WTZ221" s="383">
        <f t="shared" si="658"/>
        <v>0</v>
      </c>
      <c r="WUA221" s="383">
        <f t="shared" si="658"/>
        <v>0</v>
      </c>
      <c r="WUB221" s="383">
        <f t="shared" si="658"/>
        <v>0</v>
      </c>
      <c r="WUC221" s="383">
        <f t="shared" si="658"/>
        <v>0</v>
      </c>
      <c r="WUD221" s="383">
        <f t="shared" si="658"/>
        <v>0</v>
      </c>
      <c r="WUE221" s="383">
        <f t="shared" si="658"/>
        <v>0</v>
      </c>
      <c r="WUF221" s="383">
        <f t="shared" si="658"/>
        <v>0</v>
      </c>
      <c r="WUG221" s="383">
        <f t="shared" si="658"/>
        <v>0</v>
      </c>
      <c r="WUH221" s="383">
        <f t="shared" si="658"/>
        <v>0</v>
      </c>
      <c r="WUI221" s="383">
        <f t="shared" si="658"/>
        <v>0</v>
      </c>
      <c r="WUJ221" s="383">
        <f t="shared" si="658"/>
        <v>0</v>
      </c>
      <c r="WUK221" s="383">
        <f t="shared" si="658"/>
        <v>0</v>
      </c>
      <c r="WUL221" s="383">
        <f t="shared" si="658"/>
        <v>0</v>
      </c>
      <c r="WUM221" s="383">
        <f t="shared" si="658"/>
        <v>0</v>
      </c>
      <c r="WUN221" s="383">
        <f t="shared" si="658"/>
        <v>0</v>
      </c>
      <c r="WUO221" s="383">
        <f t="shared" si="658"/>
        <v>0</v>
      </c>
      <c r="WUP221" s="383">
        <f t="shared" si="658"/>
        <v>0</v>
      </c>
      <c r="WUQ221" s="383">
        <f t="shared" si="658"/>
        <v>0</v>
      </c>
      <c r="WUR221" s="383">
        <f t="shared" si="658"/>
        <v>0</v>
      </c>
      <c r="WUS221" s="383">
        <f t="shared" si="658"/>
        <v>0</v>
      </c>
      <c r="WUT221" s="383">
        <f t="shared" si="658"/>
        <v>0</v>
      </c>
      <c r="WUU221" s="383">
        <f t="shared" si="658"/>
        <v>0</v>
      </c>
      <c r="WUV221" s="383">
        <f t="shared" si="658"/>
        <v>0</v>
      </c>
      <c r="WUW221" s="383">
        <f t="shared" si="658"/>
        <v>0</v>
      </c>
      <c r="WUX221" s="383">
        <f t="shared" si="658"/>
        <v>0</v>
      </c>
      <c r="WUY221" s="383">
        <f t="shared" si="658"/>
        <v>0</v>
      </c>
      <c r="WUZ221" s="383">
        <f t="shared" si="658"/>
        <v>0</v>
      </c>
      <c r="WVA221" s="383">
        <f t="shared" si="658"/>
        <v>0</v>
      </c>
      <c r="WVB221" s="383">
        <f t="shared" si="658"/>
        <v>0</v>
      </c>
      <c r="WVC221" s="383">
        <f t="shared" si="658"/>
        <v>0</v>
      </c>
      <c r="WVD221" s="383">
        <f t="shared" si="658"/>
        <v>0</v>
      </c>
      <c r="WVE221" s="383">
        <f t="shared" si="658"/>
        <v>0</v>
      </c>
      <c r="WVF221" s="383">
        <f t="shared" si="658"/>
        <v>0</v>
      </c>
      <c r="WVG221" s="383">
        <f t="shared" si="658"/>
        <v>0</v>
      </c>
      <c r="WVH221" s="383">
        <f t="shared" si="658"/>
        <v>0</v>
      </c>
      <c r="WVI221" s="383">
        <f t="shared" si="658"/>
        <v>0</v>
      </c>
      <c r="WVJ221" s="383">
        <f t="shared" si="658"/>
        <v>0</v>
      </c>
      <c r="WVK221" s="383">
        <f t="shared" ref="WVK221:WXV221" si="659">WVK48+WVK91+WVK135+WVK178</f>
        <v>0</v>
      </c>
      <c r="WVL221" s="383">
        <f t="shared" si="659"/>
        <v>0</v>
      </c>
      <c r="WVM221" s="383">
        <f t="shared" si="659"/>
        <v>0</v>
      </c>
      <c r="WVN221" s="383">
        <f t="shared" si="659"/>
        <v>0</v>
      </c>
      <c r="WVO221" s="383">
        <f t="shared" si="659"/>
        <v>0</v>
      </c>
      <c r="WVP221" s="383">
        <f t="shared" si="659"/>
        <v>0</v>
      </c>
      <c r="WVQ221" s="383">
        <f t="shared" si="659"/>
        <v>0</v>
      </c>
      <c r="WVR221" s="383">
        <f t="shared" si="659"/>
        <v>0</v>
      </c>
      <c r="WVS221" s="383">
        <f t="shared" si="659"/>
        <v>0</v>
      </c>
      <c r="WVT221" s="383">
        <f t="shared" si="659"/>
        <v>0</v>
      </c>
      <c r="WVU221" s="383">
        <f t="shared" si="659"/>
        <v>0</v>
      </c>
      <c r="WVV221" s="383">
        <f t="shared" si="659"/>
        <v>0</v>
      </c>
      <c r="WVW221" s="383">
        <f t="shared" si="659"/>
        <v>0</v>
      </c>
      <c r="WVX221" s="383">
        <f t="shared" si="659"/>
        <v>0</v>
      </c>
      <c r="WVY221" s="383">
        <f t="shared" si="659"/>
        <v>0</v>
      </c>
      <c r="WVZ221" s="383">
        <f t="shared" si="659"/>
        <v>0</v>
      </c>
      <c r="WWA221" s="383">
        <f t="shared" si="659"/>
        <v>0</v>
      </c>
      <c r="WWB221" s="383">
        <f t="shared" si="659"/>
        <v>0</v>
      </c>
      <c r="WWC221" s="383">
        <f t="shared" si="659"/>
        <v>0</v>
      </c>
      <c r="WWD221" s="383">
        <f t="shared" si="659"/>
        <v>0</v>
      </c>
      <c r="WWE221" s="383">
        <f t="shared" si="659"/>
        <v>0</v>
      </c>
      <c r="WWF221" s="383">
        <f t="shared" si="659"/>
        <v>0</v>
      </c>
      <c r="WWG221" s="383">
        <f t="shared" si="659"/>
        <v>0</v>
      </c>
      <c r="WWH221" s="383">
        <f t="shared" si="659"/>
        <v>0</v>
      </c>
      <c r="WWI221" s="383">
        <f t="shared" si="659"/>
        <v>0</v>
      </c>
      <c r="WWJ221" s="383">
        <f t="shared" si="659"/>
        <v>0</v>
      </c>
      <c r="WWK221" s="383">
        <f t="shared" si="659"/>
        <v>0</v>
      </c>
      <c r="WWL221" s="383">
        <f t="shared" si="659"/>
        <v>0</v>
      </c>
      <c r="WWM221" s="383">
        <f t="shared" si="659"/>
        <v>0</v>
      </c>
      <c r="WWN221" s="383">
        <f t="shared" si="659"/>
        <v>0</v>
      </c>
      <c r="WWO221" s="383">
        <f t="shared" si="659"/>
        <v>0</v>
      </c>
      <c r="WWP221" s="383">
        <f t="shared" si="659"/>
        <v>0</v>
      </c>
      <c r="WWQ221" s="383">
        <f t="shared" si="659"/>
        <v>0</v>
      </c>
      <c r="WWR221" s="383">
        <f t="shared" si="659"/>
        <v>0</v>
      </c>
      <c r="WWS221" s="383">
        <f t="shared" si="659"/>
        <v>0</v>
      </c>
      <c r="WWT221" s="383">
        <f t="shared" si="659"/>
        <v>0</v>
      </c>
      <c r="WWU221" s="383">
        <f t="shared" si="659"/>
        <v>0</v>
      </c>
      <c r="WWV221" s="383">
        <f t="shared" si="659"/>
        <v>0</v>
      </c>
      <c r="WWW221" s="383">
        <f t="shared" si="659"/>
        <v>0</v>
      </c>
      <c r="WWX221" s="383">
        <f t="shared" si="659"/>
        <v>0</v>
      </c>
      <c r="WWY221" s="383">
        <f t="shared" si="659"/>
        <v>0</v>
      </c>
      <c r="WWZ221" s="383">
        <f t="shared" si="659"/>
        <v>0</v>
      </c>
      <c r="WXA221" s="383">
        <f t="shared" si="659"/>
        <v>0</v>
      </c>
      <c r="WXB221" s="383">
        <f t="shared" si="659"/>
        <v>0</v>
      </c>
      <c r="WXC221" s="383">
        <f t="shared" si="659"/>
        <v>0</v>
      </c>
      <c r="WXD221" s="383">
        <f t="shared" si="659"/>
        <v>0</v>
      </c>
      <c r="WXE221" s="383">
        <f t="shared" si="659"/>
        <v>0</v>
      </c>
      <c r="WXF221" s="383">
        <f t="shared" si="659"/>
        <v>0</v>
      </c>
      <c r="WXG221" s="383">
        <f t="shared" si="659"/>
        <v>0</v>
      </c>
      <c r="WXH221" s="383">
        <f t="shared" si="659"/>
        <v>0</v>
      </c>
      <c r="WXI221" s="383">
        <f t="shared" si="659"/>
        <v>0</v>
      </c>
      <c r="WXJ221" s="383">
        <f t="shared" si="659"/>
        <v>0</v>
      </c>
      <c r="WXK221" s="383">
        <f t="shared" si="659"/>
        <v>0</v>
      </c>
      <c r="WXL221" s="383">
        <f t="shared" si="659"/>
        <v>0</v>
      </c>
      <c r="WXM221" s="383">
        <f t="shared" si="659"/>
        <v>0</v>
      </c>
      <c r="WXN221" s="383">
        <f t="shared" si="659"/>
        <v>0</v>
      </c>
      <c r="WXO221" s="383">
        <f t="shared" si="659"/>
        <v>0</v>
      </c>
      <c r="WXP221" s="383">
        <f t="shared" si="659"/>
        <v>0</v>
      </c>
      <c r="WXQ221" s="383">
        <f t="shared" si="659"/>
        <v>0</v>
      </c>
      <c r="WXR221" s="383">
        <f t="shared" si="659"/>
        <v>0</v>
      </c>
      <c r="WXS221" s="383">
        <f t="shared" si="659"/>
        <v>0</v>
      </c>
      <c r="WXT221" s="383">
        <f t="shared" si="659"/>
        <v>0</v>
      </c>
      <c r="WXU221" s="383">
        <f t="shared" si="659"/>
        <v>0</v>
      </c>
      <c r="WXV221" s="383">
        <f t="shared" si="659"/>
        <v>0</v>
      </c>
      <c r="WXW221" s="383">
        <f t="shared" ref="WXW221:XAH221" si="660">WXW48+WXW91+WXW135+WXW178</f>
        <v>0</v>
      </c>
      <c r="WXX221" s="383">
        <f t="shared" si="660"/>
        <v>0</v>
      </c>
      <c r="WXY221" s="383">
        <f t="shared" si="660"/>
        <v>0</v>
      </c>
      <c r="WXZ221" s="383">
        <f t="shared" si="660"/>
        <v>0</v>
      </c>
      <c r="WYA221" s="383">
        <f t="shared" si="660"/>
        <v>0</v>
      </c>
      <c r="WYB221" s="383">
        <f t="shared" si="660"/>
        <v>0</v>
      </c>
      <c r="WYC221" s="383">
        <f t="shared" si="660"/>
        <v>0</v>
      </c>
      <c r="WYD221" s="383">
        <f t="shared" si="660"/>
        <v>0</v>
      </c>
      <c r="WYE221" s="383">
        <f t="shared" si="660"/>
        <v>0</v>
      </c>
      <c r="WYF221" s="383">
        <f t="shared" si="660"/>
        <v>0</v>
      </c>
      <c r="WYG221" s="383">
        <f t="shared" si="660"/>
        <v>0</v>
      </c>
      <c r="WYH221" s="383">
        <f t="shared" si="660"/>
        <v>0</v>
      </c>
      <c r="WYI221" s="383">
        <f t="shared" si="660"/>
        <v>0</v>
      </c>
      <c r="WYJ221" s="383">
        <f t="shared" si="660"/>
        <v>0</v>
      </c>
      <c r="WYK221" s="383">
        <f t="shared" si="660"/>
        <v>0</v>
      </c>
      <c r="WYL221" s="383">
        <f t="shared" si="660"/>
        <v>0</v>
      </c>
      <c r="WYM221" s="383">
        <f t="shared" si="660"/>
        <v>0</v>
      </c>
      <c r="WYN221" s="383">
        <f t="shared" si="660"/>
        <v>0</v>
      </c>
      <c r="WYO221" s="383">
        <f t="shared" si="660"/>
        <v>0</v>
      </c>
      <c r="WYP221" s="383">
        <f t="shared" si="660"/>
        <v>0</v>
      </c>
      <c r="WYQ221" s="383">
        <f t="shared" si="660"/>
        <v>0</v>
      </c>
      <c r="WYR221" s="383">
        <f t="shared" si="660"/>
        <v>0</v>
      </c>
      <c r="WYS221" s="383">
        <f t="shared" si="660"/>
        <v>0</v>
      </c>
      <c r="WYT221" s="383">
        <f t="shared" si="660"/>
        <v>0</v>
      </c>
      <c r="WYU221" s="383">
        <f t="shared" si="660"/>
        <v>0</v>
      </c>
      <c r="WYV221" s="383">
        <f t="shared" si="660"/>
        <v>0</v>
      </c>
      <c r="WYW221" s="383">
        <f t="shared" si="660"/>
        <v>0</v>
      </c>
      <c r="WYX221" s="383">
        <f t="shared" si="660"/>
        <v>0</v>
      </c>
      <c r="WYY221" s="383">
        <f t="shared" si="660"/>
        <v>0</v>
      </c>
      <c r="WYZ221" s="383">
        <f t="shared" si="660"/>
        <v>0</v>
      </c>
      <c r="WZA221" s="383">
        <f t="shared" si="660"/>
        <v>0</v>
      </c>
      <c r="WZB221" s="383">
        <f t="shared" si="660"/>
        <v>0</v>
      </c>
      <c r="WZC221" s="383">
        <f t="shared" si="660"/>
        <v>0</v>
      </c>
      <c r="WZD221" s="383">
        <f t="shared" si="660"/>
        <v>0</v>
      </c>
      <c r="WZE221" s="383">
        <f t="shared" si="660"/>
        <v>0</v>
      </c>
      <c r="WZF221" s="383">
        <f t="shared" si="660"/>
        <v>0</v>
      </c>
      <c r="WZG221" s="383">
        <f t="shared" si="660"/>
        <v>0</v>
      </c>
      <c r="WZH221" s="383">
        <f t="shared" si="660"/>
        <v>0</v>
      </c>
      <c r="WZI221" s="383">
        <f t="shared" si="660"/>
        <v>0</v>
      </c>
      <c r="WZJ221" s="383">
        <f t="shared" si="660"/>
        <v>0</v>
      </c>
      <c r="WZK221" s="383">
        <f t="shared" si="660"/>
        <v>0</v>
      </c>
      <c r="WZL221" s="383">
        <f t="shared" si="660"/>
        <v>0</v>
      </c>
      <c r="WZM221" s="383">
        <f t="shared" si="660"/>
        <v>0</v>
      </c>
      <c r="WZN221" s="383">
        <f t="shared" si="660"/>
        <v>0</v>
      </c>
      <c r="WZO221" s="383">
        <f t="shared" si="660"/>
        <v>0</v>
      </c>
      <c r="WZP221" s="383">
        <f t="shared" si="660"/>
        <v>0</v>
      </c>
      <c r="WZQ221" s="383">
        <f t="shared" si="660"/>
        <v>0</v>
      </c>
      <c r="WZR221" s="383">
        <f t="shared" si="660"/>
        <v>0</v>
      </c>
      <c r="WZS221" s="383">
        <f t="shared" si="660"/>
        <v>0</v>
      </c>
      <c r="WZT221" s="383">
        <f t="shared" si="660"/>
        <v>0</v>
      </c>
      <c r="WZU221" s="383">
        <f t="shared" si="660"/>
        <v>0</v>
      </c>
      <c r="WZV221" s="383">
        <f t="shared" si="660"/>
        <v>0</v>
      </c>
      <c r="WZW221" s="383">
        <f t="shared" si="660"/>
        <v>0</v>
      </c>
      <c r="WZX221" s="383">
        <f t="shared" si="660"/>
        <v>0</v>
      </c>
      <c r="WZY221" s="383">
        <f t="shared" si="660"/>
        <v>0</v>
      </c>
      <c r="WZZ221" s="383">
        <f t="shared" si="660"/>
        <v>0</v>
      </c>
      <c r="XAA221" s="383">
        <f t="shared" si="660"/>
        <v>0</v>
      </c>
      <c r="XAB221" s="383">
        <f t="shared" si="660"/>
        <v>0</v>
      </c>
      <c r="XAC221" s="383">
        <f t="shared" si="660"/>
        <v>0</v>
      </c>
      <c r="XAD221" s="383">
        <f t="shared" si="660"/>
        <v>0</v>
      </c>
      <c r="XAE221" s="383">
        <f t="shared" si="660"/>
        <v>0</v>
      </c>
      <c r="XAF221" s="383">
        <f t="shared" si="660"/>
        <v>0</v>
      </c>
      <c r="XAG221" s="383">
        <f t="shared" si="660"/>
        <v>0</v>
      </c>
      <c r="XAH221" s="383">
        <f t="shared" si="660"/>
        <v>0</v>
      </c>
      <c r="XAI221" s="383">
        <f t="shared" ref="XAI221:XCT221" si="661">XAI48+XAI91+XAI135+XAI178</f>
        <v>0</v>
      </c>
      <c r="XAJ221" s="383">
        <f t="shared" si="661"/>
        <v>0</v>
      </c>
      <c r="XAK221" s="383">
        <f t="shared" si="661"/>
        <v>0</v>
      </c>
      <c r="XAL221" s="383">
        <f t="shared" si="661"/>
        <v>0</v>
      </c>
      <c r="XAM221" s="383">
        <f t="shared" si="661"/>
        <v>0</v>
      </c>
      <c r="XAN221" s="383">
        <f t="shared" si="661"/>
        <v>0</v>
      </c>
      <c r="XAO221" s="383">
        <f t="shared" si="661"/>
        <v>0</v>
      </c>
      <c r="XAP221" s="383">
        <f t="shared" si="661"/>
        <v>0</v>
      </c>
      <c r="XAQ221" s="383">
        <f t="shared" si="661"/>
        <v>0</v>
      </c>
      <c r="XAR221" s="383">
        <f t="shared" si="661"/>
        <v>0</v>
      </c>
      <c r="XAS221" s="383">
        <f t="shared" si="661"/>
        <v>0</v>
      </c>
      <c r="XAT221" s="383">
        <f t="shared" si="661"/>
        <v>0</v>
      </c>
      <c r="XAU221" s="383">
        <f t="shared" si="661"/>
        <v>0</v>
      </c>
      <c r="XAV221" s="383">
        <f t="shared" si="661"/>
        <v>0</v>
      </c>
      <c r="XAW221" s="383">
        <f t="shared" si="661"/>
        <v>0</v>
      </c>
      <c r="XAX221" s="383">
        <f t="shared" si="661"/>
        <v>0</v>
      </c>
      <c r="XAY221" s="383">
        <f t="shared" si="661"/>
        <v>0</v>
      </c>
      <c r="XAZ221" s="383">
        <f t="shared" si="661"/>
        <v>0</v>
      </c>
      <c r="XBA221" s="383">
        <f t="shared" si="661"/>
        <v>0</v>
      </c>
      <c r="XBB221" s="383">
        <f t="shared" si="661"/>
        <v>0</v>
      </c>
      <c r="XBC221" s="383">
        <f t="shared" si="661"/>
        <v>0</v>
      </c>
      <c r="XBD221" s="383">
        <f t="shared" si="661"/>
        <v>0</v>
      </c>
      <c r="XBE221" s="383">
        <f t="shared" si="661"/>
        <v>0</v>
      </c>
      <c r="XBF221" s="383">
        <f t="shared" si="661"/>
        <v>0</v>
      </c>
      <c r="XBG221" s="383">
        <f t="shared" si="661"/>
        <v>0</v>
      </c>
      <c r="XBH221" s="383">
        <f t="shared" si="661"/>
        <v>0</v>
      </c>
      <c r="XBI221" s="383">
        <f t="shared" si="661"/>
        <v>0</v>
      </c>
      <c r="XBJ221" s="383">
        <f t="shared" si="661"/>
        <v>0</v>
      </c>
      <c r="XBK221" s="383">
        <f t="shared" si="661"/>
        <v>0</v>
      </c>
      <c r="XBL221" s="383">
        <f t="shared" si="661"/>
        <v>0</v>
      </c>
      <c r="XBM221" s="383">
        <f t="shared" si="661"/>
        <v>0</v>
      </c>
      <c r="XBN221" s="383">
        <f t="shared" si="661"/>
        <v>0</v>
      </c>
      <c r="XBO221" s="383">
        <f t="shared" si="661"/>
        <v>0</v>
      </c>
      <c r="XBP221" s="383">
        <f t="shared" si="661"/>
        <v>0</v>
      </c>
      <c r="XBQ221" s="383">
        <f t="shared" si="661"/>
        <v>0</v>
      </c>
      <c r="XBR221" s="383">
        <f t="shared" si="661"/>
        <v>0</v>
      </c>
      <c r="XBS221" s="383">
        <f t="shared" si="661"/>
        <v>0</v>
      </c>
      <c r="XBT221" s="383">
        <f t="shared" si="661"/>
        <v>0</v>
      </c>
      <c r="XBU221" s="383">
        <f t="shared" si="661"/>
        <v>0</v>
      </c>
      <c r="XBV221" s="383">
        <f t="shared" si="661"/>
        <v>0</v>
      </c>
      <c r="XBW221" s="383">
        <f t="shared" si="661"/>
        <v>0</v>
      </c>
      <c r="XBX221" s="383">
        <f t="shared" si="661"/>
        <v>0</v>
      </c>
      <c r="XBY221" s="383">
        <f t="shared" si="661"/>
        <v>0</v>
      </c>
      <c r="XBZ221" s="383">
        <f t="shared" si="661"/>
        <v>0</v>
      </c>
      <c r="XCA221" s="383">
        <f t="shared" si="661"/>
        <v>0</v>
      </c>
      <c r="XCB221" s="383">
        <f t="shared" si="661"/>
        <v>0</v>
      </c>
      <c r="XCC221" s="383">
        <f t="shared" si="661"/>
        <v>0</v>
      </c>
      <c r="XCD221" s="383">
        <f t="shared" si="661"/>
        <v>0</v>
      </c>
      <c r="XCE221" s="383">
        <f t="shared" si="661"/>
        <v>0</v>
      </c>
      <c r="XCF221" s="383">
        <f t="shared" si="661"/>
        <v>0</v>
      </c>
      <c r="XCG221" s="383">
        <f t="shared" si="661"/>
        <v>0</v>
      </c>
      <c r="XCH221" s="383">
        <f t="shared" si="661"/>
        <v>0</v>
      </c>
      <c r="XCI221" s="383">
        <f t="shared" si="661"/>
        <v>0</v>
      </c>
      <c r="XCJ221" s="383">
        <f t="shared" si="661"/>
        <v>0</v>
      </c>
      <c r="XCK221" s="383">
        <f t="shared" si="661"/>
        <v>0</v>
      </c>
      <c r="XCL221" s="383">
        <f t="shared" si="661"/>
        <v>0</v>
      </c>
      <c r="XCM221" s="383">
        <f t="shared" si="661"/>
        <v>0</v>
      </c>
      <c r="XCN221" s="383">
        <f t="shared" si="661"/>
        <v>0</v>
      </c>
      <c r="XCO221" s="383">
        <f t="shared" si="661"/>
        <v>0</v>
      </c>
      <c r="XCP221" s="383">
        <f t="shared" si="661"/>
        <v>0</v>
      </c>
      <c r="XCQ221" s="383">
        <f t="shared" si="661"/>
        <v>0</v>
      </c>
      <c r="XCR221" s="383">
        <f t="shared" si="661"/>
        <v>0</v>
      </c>
      <c r="XCS221" s="383">
        <f t="shared" si="661"/>
        <v>0</v>
      </c>
      <c r="XCT221" s="383">
        <f t="shared" si="661"/>
        <v>0</v>
      </c>
      <c r="XCU221" s="383">
        <f t="shared" ref="XCU221:XFD221" si="662">XCU48+XCU91+XCU135+XCU178</f>
        <v>0</v>
      </c>
      <c r="XCV221" s="383">
        <f t="shared" si="662"/>
        <v>0</v>
      </c>
      <c r="XCW221" s="383">
        <f t="shared" si="662"/>
        <v>0</v>
      </c>
      <c r="XCX221" s="383">
        <f t="shared" si="662"/>
        <v>0</v>
      </c>
      <c r="XCY221" s="383">
        <f t="shared" si="662"/>
        <v>0</v>
      </c>
      <c r="XCZ221" s="383">
        <f t="shared" si="662"/>
        <v>0</v>
      </c>
      <c r="XDA221" s="383">
        <f t="shared" si="662"/>
        <v>0</v>
      </c>
      <c r="XDB221" s="383">
        <f t="shared" si="662"/>
        <v>0</v>
      </c>
      <c r="XDC221" s="383">
        <f t="shared" si="662"/>
        <v>0</v>
      </c>
      <c r="XDD221" s="383">
        <f t="shared" si="662"/>
        <v>0</v>
      </c>
      <c r="XDE221" s="383">
        <f t="shared" si="662"/>
        <v>0</v>
      </c>
      <c r="XDF221" s="383">
        <f t="shared" si="662"/>
        <v>0</v>
      </c>
      <c r="XDG221" s="383">
        <f t="shared" si="662"/>
        <v>0</v>
      </c>
      <c r="XDH221" s="383">
        <f t="shared" si="662"/>
        <v>0</v>
      </c>
      <c r="XDI221" s="383">
        <f t="shared" si="662"/>
        <v>0</v>
      </c>
      <c r="XDJ221" s="383">
        <f t="shared" si="662"/>
        <v>0</v>
      </c>
      <c r="XDK221" s="383">
        <f t="shared" si="662"/>
        <v>0</v>
      </c>
      <c r="XDL221" s="383">
        <f t="shared" si="662"/>
        <v>0</v>
      </c>
      <c r="XDM221" s="383">
        <f t="shared" si="662"/>
        <v>0</v>
      </c>
      <c r="XDN221" s="383">
        <f t="shared" si="662"/>
        <v>0</v>
      </c>
      <c r="XDO221" s="383">
        <f t="shared" si="662"/>
        <v>0</v>
      </c>
      <c r="XDP221" s="383">
        <f t="shared" si="662"/>
        <v>0</v>
      </c>
      <c r="XDQ221" s="383">
        <f t="shared" si="662"/>
        <v>0</v>
      </c>
      <c r="XDR221" s="383">
        <f t="shared" si="662"/>
        <v>0</v>
      </c>
      <c r="XDS221" s="383">
        <f t="shared" si="662"/>
        <v>0</v>
      </c>
      <c r="XDT221" s="383">
        <f t="shared" si="662"/>
        <v>0</v>
      </c>
      <c r="XDU221" s="383">
        <f t="shared" si="662"/>
        <v>0</v>
      </c>
      <c r="XDV221" s="383">
        <f t="shared" si="662"/>
        <v>0</v>
      </c>
      <c r="XDW221" s="383">
        <f t="shared" si="662"/>
        <v>0</v>
      </c>
      <c r="XDX221" s="383">
        <f t="shared" si="662"/>
        <v>0</v>
      </c>
      <c r="XDY221" s="383">
        <f t="shared" si="662"/>
        <v>0</v>
      </c>
      <c r="XDZ221" s="383">
        <f t="shared" si="662"/>
        <v>0</v>
      </c>
      <c r="XEA221" s="383">
        <f t="shared" si="662"/>
        <v>0</v>
      </c>
      <c r="XEB221" s="383">
        <f t="shared" si="662"/>
        <v>0</v>
      </c>
      <c r="XEC221" s="383">
        <f t="shared" si="662"/>
        <v>0</v>
      </c>
      <c r="XED221" s="383">
        <f t="shared" si="662"/>
        <v>0</v>
      </c>
      <c r="XEE221" s="383">
        <f t="shared" si="662"/>
        <v>0</v>
      </c>
      <c r="XEF221" s="383">
        <f t="shared" si="662"/>
        <v>0</v>
      </c>
      <c r="XEG221" s="383">
        <f t="shared" si="662"/>
        <v>0</v>
      </c>
      <c r="XEH221" s="383">
        <f t="shared" si="662"/>
        <v>0</v>
      </c>
      <c r="XEI221" s="383">
        <f t="shared" si="662"/>
        <v>0</v>
      </c>
      <c r="XEJ221" s="383">
        <f t="shared" si="662"/>
        <v>0</v>
      </c>
      <c r="XEK221" s="383">
        <f t="shared" si="662"/>
        <v>0</v>
      </c>
      <c r="XEL221" s="383">
        <f t="shared" si="662"/>
        <v>0</v>
      </c>
      <c r="XEM221" s="383">
        <f t="shared" si="662"/>
        <v>0</v>
      </c>
      <c r="XEN221" s="383">
        <f t="shared" si="662"/>
        <v>0</v>
      </c>
      <c r="XEO221" s="383">
        <f t="shared" si="662"/>
        <v>0</v>
      </c>
      <c r="XEP221" s="383">
        <f t="shared" si="662"/>
        <v>0</v>
      </c>
      <c r="XEQ221" s="383">
        <f t="shared" si="662"/>
        <v>0</v>
      </c>
      <c r="XER221" s="383">
        <f t="shared" si="662"/>
        <v>0</v>
      </c>
      <c r="XES221" s="383">
        <f t="shared" si="662"/>
        <v>0</v>
      </c>
      <c r="XET221" s="383">
        <f t="shared" si="662"/>
        <v>0</v>
      </c>
      <c r="XEU221" s="383">
        <f t="shared" si="662"/>
        <v>0</v>
      </c>
      <c r="XEV221" s="383">
        <f t="shared" si="662"/>
        <v>0</v>
      </c>
      <c r="XEW221" s="383">
        <f t="shared" si="662"/>
        <v>0</v>
      </c>
      <c r="XEX221" s="383">
        <f t="shared" si="662"/>
        <v>0</v>
      </c>
      <c r="XEY221" s="383">
        <f t="shared" si="662"/>
        <v>0</v>
      </c>
      <c r="XEZ221" s="383">
        <f t="shared" si="662"/>
        <v>0</v>
      </c>
      <c r="XFA221" s="383">
        <f t="shared" si="662"/>
        <v>0</v>
      </c>
      <c r="XFB221" s="383">
        <f t="shared" si="662"/>
        <v>0</v>
      </c>
      <c r="XFC221" s="383">
        <f t="shared" si="662"/>
        <v>0</v>
      </c>
      <c r="XFD221" s="383">
        <f t="shared" si="662"/>
        <v>0</v>
      </c>
    </row>
    <row r="222" spans="1:16384" s="274" customFormat="1" ht="13" x14ac:dyDescent="0.3">
      <c r="A222" s="408" t="s">
        <v>660</v>
      </c>
      <c r="B222" s="387">
        <f>B221/B201</f>
        <v>0.59990276597016945</v>
      </c>
      <c r="C222" s="387">
        <f t="shared" ref="C222:AA222" si="663">C221/C201</f>
        <v>0.28389243138342113</v>
      </c>
      <c r="D222" s="387">
        <f t="shared" si="663"/>
        <v>0.6723709017079238</v>
      </c>
      <c r="E222" s="387">
        <f t="shared" si="663"/>
        <v>0.64792869587755042</v>
      </c>
      <c r="F222" s="387">
        <f t="shared" si="663"/>
        <v>0.41491257646548818</v>
      </c>
      <c r="G222" s="387">
        <f t="shared" si="663"/>
        <v>0.44504855921026337</v>
      </c>
      <c r="H222" s="387">
        <f t="shared" si="663"/>
        <v>0.15265196476541512</v>
      </c>
      <c r="I222" s="387">
        <f t="shared" si="663"/>
        <v>0.78276325144166203</v>
      </c>
      <c r="J222" s="387">
        <f t="shared" si="663"/>
        <v>0.7880839827945999</v>
      </c>
      <c r="K222" s="387">
        <f t="shared" si="663"/>
        <v>0.77029174346914131</v>
      </c>
      <c r="L222" s="387">
        <f t="shared" si="663"/>
        <v>0.29732382723703243</v>
      </c>
      <c r="M222" s="387">
        <f t="shared" si="663"/>
        <v>0.26801277428659731</v>
      </c>
      <c r="N222" s="387">
        <f t="shared" si="663"/>
        <v>7.8027110149219729E-3</v>
      </c>
      <c r="O222" s="387">
        <f t="shared" si="663"/>
        <v>0.96460423634336678</v>
      </c>
      <c r="P222" s="387">
        <f t="shared" si="663"/>
        <v>0.82635279730969124</v>
      </c>
      <c r="Q222" s="387">
        <f t="shared" si="663"/>
        <v>0.7627909387797418</v>
      </c>
      <c r="R222" s="387">
        <f t="shared" si="663"/>
        <v>0.83560683760683763</v>
      </c>
      <c r="S222" s="387">
        <f t="shared" si="663"/>
        <v>0.58394048623360684</v>
      </c>
      <c r="T222" s="387">
        <f t="shared" si="663"/>
        <v>0.84301534874684281</v>
      </c>
      <c r="U222" s="387">
        <f t="shared" si="663"/>
        <v>0.68085867620751339</v>
      </c>
      <c r="V222" s="387">
        <f t="shared" si="663"/>
        <v>0.18351974435060489</v>
      </c>
      <c r="W222" s="387">
        <f t="shared" si="663"/>
        <v>0.21591448931116389</v>
      </c>
      <c r="X222" s="387">
        <f t="shared" si="663"/>
        <v>0.30306157550739593</v>
      </c>
      <c r="Y222" s="387">
        <f t="shared" si="663"/>
        <v>0.86442453159548471</v>
      </c>
      <c r="Z222" s="387">
        <f t="shared" si="663"/>
        <v>1.9342915811088296E-2</v>
      </c>
      <c r="AA222" s="387">
        <f t="shared" si="663"/>
        <v>0.32381116273733723</v>
      </c>
      <c r="AB222" s="387">
        <f t="shared" ref="AB222:AD222" si="664">AB221/AB201</f>
        <v>0.27566440854611779</v>
      </c>
      <c r="AC222" s="387">
        <f t="shared" si="664"/>
        <v>1.7737896494156929E-3</v>
      </c>
      <c r="AD222" s="387">
        <f t="shared" si="664"/>
        <v>0.57018880595087429</v>
      </c>
      <c r="AE222" s="1170"/>
      <c r="AF222" s="1171"/>
      <c r="AG222" s="1171"/>
    </row>
    <row r="223" spans="1:16384" ht="15" customHeight="1" x14ac:dyDescent="0.35">
      <c r="A223" s="403" t="s">
        <v>706</v>
      </c>
    </row>
    <row r="224" spans="1:16384" ht="15" customHeight="1" x14ac:dyDescent="0.35">
      <c r="B224" s="404"/>
      <c r="C224" s="404"/>
      <c r="D224" s="404"/>
      <c r="E224" s="404"/>
      <c r="F224" s="404"/>
      <c r="G224" s="404"/>
      <c r="H224" s="404"/>
      <c r="I224" s="404"/>
      <c r="J224" s="404"/>
      <c r="K224" s="404"/>
      <c r="L224" s="404"/>
      <c r="M224" s="404"/>
      <c r="N224" s="404"/>
      <c r="O224" s="404"/>
      <c r="P224" s="404"/>
      <c r="Q224" s="404"/>
      <c r="R224" s="404"/>
      <c r="S224" s="404"/>
      <c r="T224" s="404"/>
      <c r="U224" s="404"/>
      <c r="V224" s="404"/>
      <c r="W224" s="404"/>
      <c r="X224" s="404"/>
      <c r="Y224" s="404"/>
      <c r="Z224" s="404"/>
      <c r="AA224" s="404"/>
      <c r="AB224" s="404"/>
      <c r="AC224" s="404"/>
      <c r="AD224" s="404"/>
      <c r="AE224" s="404"/>
      <c r="AF224" s="404"/>
      <c r="AG224" s="404"/>
    </row>
    <row r="225" ht="15" customHeight="1" x14ac:dyDescent="0.35"/>
    <row r="226" ht="15" customHeight="1" x14ac:dyDescent="0.35"/>
    <row r="227" ht="15" customHeight="1" x14ac:dyDescent="0.35"/>
    <row r="228" ht="15" customHeight="1" x14ac:dyDescent="0.35"/>
    <row r="229" ht="15" customHeight="1" x14ac:dyDescent="0.35"/>
    <row r="230" ht="15" customHeight="1" x14ac:dyDescent="0.35"/>
    <row r="231" ht="15" customHeight="1" x14ac:dyDescent="0.35"/>
    <row r="232" ht="15" customHeight="1" x14ac:dyDescent="0.35"/>
    <row r="233" ht="15" customHeight="1" x14ac:dyDescent="0.35"/>
    <row r="234" ht="15" customHeight="1" x14ac:dyDescent="0.35"/>
    <row r="235" ht="15" customHeight="1" x14ac:dyDescent="0.35"/>
    <row r="236" ht="15" customHeight="1" x14ac:dyDescent="0.35"/>
    <row r="237" ht="15" customHeight="1" x14ac:dyDescent="0.35"/>
    <row r="238" ht="15" customHeight="1" x14ac:dyDescent="0.35"/>
    <row r="239" ht="15" customHeight="1" x14ac:dyDescent="0.35"/>
    <row r="240" ht="15" customHeight="1" x14ac:dyDescent="0.35"/>
    <row r="241" ht="15" customHeight="1" x14ac:dyDescent="0.35"/>
    <row r="242" ht="15" customHeight="1" x14ac:dyDescent="0.35"/>
    <row r="243" ht="15" customHeight="1" x14ac:dyDescent="0.35"/>
    <row r="244" ht="15" customHeight="1" x14ac:dyDescent="0.35"/>
    <row r="245" ht="15" customHeight="1" x14ac:dyDescent="0.35"/>
    <row r="246" ht="15" customHeight="1" x14ac:dyDescent="0.35"/>
  </sheetData>
  <autoFilter ref="A1:A255" xr:uid="{00000000-0009-0000-0000-000004000000}"/>
  <mergeCells count="1">
    <mergeCell ref="A1:A2"/>
  </mergeCells>
  <conditionalFormatting sqref="H198:H201 B196:G201 H196 B203:AD203 B189:AD189 I196:AD201">
    <cfRule type="cellIs" dxfId="19" priority="27" stopIfTrue="1" operator="equal">
      <formula>"Sig"</formula>
    </cfRule>
    <cfRule type="cellIs" dxfId="18" priority="28" stopIfTrue="1" operator="equal">
      <formula>"Not Sig"</formula>
    </cfRule>
  </conditionalFormatting>
  <conditionalFormatting sqref="AB189:AD189 AB196:AD203">
    <cfRule type="cellIs" dxfId="17" priority="25" stopIfTrue="1" operator="equal">
      <formula>"Sig"</formula>
    </cfRule>
    <cfRule type="cellIs" dxfId="16" priority="26" stopIfTrue="1" operator="equal">
      <formula>"Not Sig"</formula>
    </cfRule>
  </conditionalFormatting>
  <conditionalFormatting sqref="H25:H28 B23:G30 H23:AC23 H30:AC30 B16:AD16 I24:AC29 AD23:AD30">
    <cfRule type="cellIs" dxfId="15" priority="15" stopIfTrue="1" operator="equal">
      <formula>"Sig"</formula>
    </cfRule>
    <cfRule type="cellIs" dxfId="14" priority="16" stopIfTrue="1" operator="equal">
      <formula>"Not Sig"</formula>
    </cfRule>
  </conditionalFormatting>
  <conditionalFormatting sqref="AE9:AG49">
    <cfRule type="containsText" dxfId="13" priority="14" operator="containsText" text="FALSE">
      <formula>NOT(ISERROR(SEARCH("FALSE",AE9)))</formula>
    </cfRule>
  </conditionalFormatting>
  <conditionalFormatting sqref="H68:H71 B66:G73 H66:AC66 H73:AC73 B59:AD59 I67:AC72 AD66:AD73">
    <cfRule type="cellIs" dxfId="12" priority="9" stopIfTrue="1" operator="equal">
      <formula>"Sig"</formula>
    </cfRule>
    <cfRule type="cellIs" dxfId="11" priority="10" stopIfTrue="1" operator="equal">
      <formula>"Not Sig"</formula>
    </cfRule>
  </conditionalFormatting>
  <conditionalFormatting sqref="AE52:AG74 AE86:AG92 AE75:AF85">
    <cfRule type="containsText" dxfId="10" priority="8" operator="containsText" text="FALSE">
      <formula>NOT(ISERROR(SEARCH("FALSE",AE52)))</formula>
    </cfRule>
  </conditionalFormatting>
  <conditionalFormatting sqref="AG75:AG85">
    <cfRule type="containsText" dxfId="9" priority="7" operator="containsText" text="FALSE">
      <formula>NOT(ISERROR(SEARCH("FALSE",AG75)))</formula>
    </cfRule>
  </conditionalFormatting>
  <conditionalFormatting sqref="H112:H115 B110:G117 H110:AC110 H117:AC117 B103:AD103 I111:AC116 AD110:AD117">
    <cfRule type="cellIs" dxfId="8" priority="5" stopIfTrue="1" operator="equal">
      <formula>"Sig"</formula>
    </cfRule>
    <cfRule type="cellIs" dxfId="7" priority="6" stopIfTrue="1" operator="equal">
      <formula>"Not Sig"</formula>
    </cfRule>
  </conditionalFormatting>
  <conditionalFormatting sqref="AE96:AG136">
    <cfRule type="containsText" dxfId="6" priority="4" operator="containsText" text="FALSE">
      <formula>NOT(ISERROR(SEARCH("FALSE",AE96)))</formula>
    </cfRule>
  </conditionalFormatting>
  <conditionalFormatting sqref="H155:H158 B153:G160 H153:AC153 H160:AC160 B146:AD146 I154:AC159 AD153:AD160">
    <cfRule type="cellIs" dxfId="5" priority="2" stopIfTrue="1" operator="equal">
      <formula>"Sig"</formula>
    </cfRule>
    <cfRule type="cellIs" dxfId="4" priority="3" stopIfTrue="1" operator="equal">
      <formula>"Not Sig"</formula>
    </cfRule>
  </conditionalFormatting>
  <conditionalFormatting sqref="AE139:AG178">
    <cfRule type="containsText" dxfId="3" priority="1" operator="containsText" text="FALSE">
      <formula>NOT(ISERROR(SEARCH("FALSE",AE139)))</formula>
    </cfRule>
  </conditionalFormatting>
  <pageMargins left="0.19685039370078741" right="0.15748031496062992" top="0.34" bottom="0.36" header="0.31496062992125984" footer="0.31496062992125984"/>
  <pageSetup paperSize="9" scale="16" fitToWidth="2" orientation="landscape" r:id="rId1"/>
  <ignoredErrors>
    <ignoredError sqref="B214:AA214 B206:AA206" formula="1"/>
  </ignoredError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FFFF00"/>
    <pageSetUpPr fitToPage="1"/>
  </sheetPr>
  <dimension ref="A1:AY423"/>
  <sheetViews>
    <sheetView showGridLines="0" topLeftCell="F1" zoomScale="60" zoomScaleNormal="60" workbookViewId="0">
      <pane ySplit="1" topLeftCell="A299" activePane="bottomLeft" state="frozen"/>
      <selection pane="bottomLeft" activeCell="A7" sqref="A7:Y310"/>
    </sheetView>
  </sheetViews>
  <sheetFormatPr defaultColWidth="0" defaultRowHeight="14" zeroHeight="1" x14ac:dyDescent="0.3"/>
  <cols>
    <col min="1" max="1" width="20.54296875" style="314" bestFit="1" customWidth="1"/>
    <col min="2" max="2" width="20.54296875" style="314" customWidth="1"/>
    <col min="3" max="3" width="13.1796875" style="314" customWidth="1"/>
    <col min="4" max="4" width="22.453125" style="314" customWidth="1"/>
    <col min="5" max="5" width="16.453125" style="314" customWidth="1"/>
    <col min="6" max="7" width="18.54296875" style="314" customWidth="1"/>
    <col min="8" max="8" width="23.7265625" style="314" customWidth="1"/>
    <col min="9" max="10" width="20.26953125" style="314" customWidth="1"/>
    <col min="11" max="11" width="14.1796875" style="314" bestFit="1" customWidth="1"/>
    <col min="12" max="12" width="15.26953125" style="314" bestFit="1" customWidth="1"/>
    <col min="13" max="13" width="7.7265625" style="314" bestFit="1" customWidth="1"/>
    <col min="14" max="14" width="11.26953125" style="314" customWidth="1"/>
    <col min="15" max="15" width="18" style="314" customWidth="1"/>
    <col min="16" max="16" width="20.26953125" style="314" customWidth="1"/>
    <col min="17" max="17" width="15.36328125" style="314" customWidth="1"/>
    <col min="18" max="18" width="12.453125" style="314" customWidth="1"/>
    <col min="19" max="19" width="14.81640625" style="314" customWidth="1"/>
    <col min="20" max="22" width="9.1796875" style="314" customWidth="1"/>
    <col min="23" max="23" width="9" style="314" customWidth="1"/>
    <col min="24" max="24" width="9.7265625" style="314" customWidth="1"/>
    <col min="25" max="25" width="15.26953125" style="314" customWidth="1"/>
    <col min="26" max="26" width="18.7265625" style="314" hidden="1" customWidth="1"/>
    <col min="27" max="27" width="20.81640625" style="314" hidden="1" customWidth="1"/>
    <col min="28" max="28" width="21.26953125" style="314" hidden="1" customWidth="1"/>
    <col min="29" max="29" width="18.7265625" style="314" hidden="1" customWidth="1"/>
    <col min="30" max="30" width="20.81640625" style="314" hidden="1" customWidth="1"/>
    <col min="31" max="31" width="18.7265625" style="314" hidden="1" customWidth="1"/>
    <col min="32" max="36" width="20.81640625" style="314" hidden="1" customWidth="1"/>
    <col min="37" max="40" width="0" style="314" hidden="1" customWidth="1"/>
    <col min="41" max="41" width="18.7265625" style="314" hidden="1" customWidth="1"/>
    <col min="42" max="42" width="20.81640625" style="314" hidden="1" customWidth="1"/>
    <col min="43" max="43" width="21.26953125" style="314" hidden="1" customWidth="1"/>
    <col min="44" max="44" width="18.7265625" style="314" hidden="1" customWidth="1"/>
    <col min="45" max="45" width="20.81640625" style="314" hidden="1" customWidth="1"/>
    <col min="46" max="46" width="18.7265625" style="314" hidden="1" customWidth="1"/>
    <col min="47" max="51" width="20.81640625" style="314" hidden="1" customWidth="1"/>
    <col min="52" max="16384" width="9.1796875" style="314" hidden="1"/>
  </cols>
  <sheetData>
    <row r="1" spans="1:26" s="391" customFormat="1" ht="36.75" customHeight="1" x14ac:dyDescent="0.3">
      <c r="A1" s="1274" t="s">
        <v>392</v>
      </c>
      <c r="B1" s="1275"/>
      <c r="C1" s="390"/>
      <c r="D1" s="390"/>
      <c r="E1" s="390"/>
      <c r="F1" s="390"/>
      <c r="G1" s="390"/>
      <c r="H1" s="390"/>
      <c r="I1" s="390"/>
      <c r="J1" s="390"/>
      <c r="K1" s="390"/>
      <c r="L1" s="390"/>
      <c r="M1" s="390"/>
      <c r="N1" s="390"/>
      <c r="O1" s="390"/>
      <c r="P1" s="390"/>
      <c r="Q1" s="390"/>
      <c r="R1" s="390"/>
      <c r="S1" s="390"/>
      <c r="T1" s="390"/>
      <c r="U1" s="390"/>
      <c r="V1" s="390"/>
      <c r="W1" s="390"/>
      <c r="X1" s="390"/>
      <c r="Y1" s="390"/>
    </row>
    <row r="2" spans="1:26" ht="21.75" customHeight="1" thickBot="1" x14ac:dyDescent="0.35">
      <c r="A2" s="392"/>
      <c r="B2" s="392"/>
      <c r="C2" s="306"/>
      <c r="D2" s="306"/>
      <c r="E2" s="306"/>
      <c r="F2" s="306"/>
      <c r="G2" s="306"/>
      <c r="H2" s="306"/>
      <c r="I2" s="306"/>
      <c r="J2" s="306"/>
      <c r="K2" s="306"/>
      <c r="L2" s="306"/>
      <c r="M2" s="306"/>
      <c r="N2" s="306"/>
      <c r="O2" s="306"/>
      <c r="P2" s="306"/>
      <c r="Q2" s="306"/>
      <c r="R2" s="306"/>
      <c r="S2" s="306"/>
      <c r="T2" s="306"/>
      <c r="U2" s="306"/>
      <c r="V2" s="306"/>
      <c r="W2" s="306"/>
      <c r="X2" s="306"/>
      <c r="Y2" s="306"/>
    </row>
    <row r="3" spans="1:26" s="391" customFormat="1" ht="21.75" customHeight="1" thickBot="1" x14ac:dyDescent="0.45">
      <c r="A3" s="349" t="s">
        <v>865</v>
      </c>
      <c r="B3" s="393"/>
      <c r="C3" s="394"/>
      <c r="D3" s="394"/>
      <c r="E3" s="394"/>
      <c r="F3" s="394"/>
      <c r="G3" s="395"/>
      <c r="H3" s="314"/>
      <c r="I3" s="314"/>
      <c r="J3" s="314"/>
      <c r="K3" s="314"/>
      <c r="L3" s="314"/>
      <c r="M3" s="314"/>
      <c r="N3" s="353"/>
      <c r="O3" s="354"/>
      <c r="P3" s="354"/>
      <c r="Q3" s="354"/>
      <c r="R3" s="354"/>
      <c r="S3" s="354"/>
      <c r="T3" s="354"/>
      <c r="U3" s="354"/>
      <c r="V3" s="354"/>
      <c r="W3" s="354"/>
      <c r="X3" s="354"/>
      <c r="Y3" s="314"/>
    </row>
    <row r="4" spans="1:26" s="391" customFormat="1" ht="21.75" customHeight="1" x14ac:dyDescent="0.4">
      <c r="A4" s="396" t="s">
        <v>530</v>
      </c>
      <c r="B4" s="307"/>
      <c r="C4" s="397"/>
      <c r="D4" s="397"/>
      <c r="E4" s="397"/>
      <c r="F4" s="397"/>
      <c r="G4" s="398"/>
      <c r="H4" s="314"/>
      <c r="I4" s="314"/>
      <c r="J4" s="314"/>
      <c r="K4" s="314"/>
      <c r="L4" s="314"/>
      <c r="M4" s="314"/>
      <c r="N4" s="353"/>
      <c r="O4" s="354"/>
      <c r="P4" s="354"/>
      <c r="Q4" s="354"/>
      <c r="R4" s="354"/>
      <c r="S4" s="354"/>
      <c r="T4" s="354"/>
      <c r="U4" s="354"/>
      <c r="V4" s="354"/>
      <c r="W4" s="354"/>
      <c r="X4" s="354"/>
      <c r="Y4" s="314"/>
    </row>
    <row r="5" spans="1:26" s="391" customFormat="1" ht="21.75" customHeight="1" thickBot="1" x14ac:dyDescent="0.45">
      <c r="A5" s="399" t="s">
        <v>529</v>
      </c>
      <c r="B5" s="400"/>
      <c r="C5" s="401"/>
      <c r="D5" s="401"/>
      <c r="E5" s="401"/>
      <c r="F5" s="401"/>
      <c r="G5" s="402"/>
      <c r="H5" s="314"/>
      <c r="I5" s="314"/>
      <c r="J5" s="314"/>
      <c r="K5" s="314"/>
      <c r="L5" s="314"/>
      <c r="M5" s="314"/>
      <c r="N5" s="353"/>
      <c r="O5" s="354"/>
      <c r="P5" s="354"/>
      <c r="Q5" s="354"/>
      <c r="R5" s="354"/>
      <c r="S5" s="354"/>
      <c r="T5" s="354"/>
      <c r="U5" s="354"/>
      <c r="V5" s="354"/>
      <c r="W5" s="354"/>
      <c r="X5" s="354"/>
      <c r="Y5" s="314"/>
    </row>
    <row r="6" spans="1:26" ht="14.25" customHeight="1" thickBot="1" x14ac:dyDescent="0.35">
      <c r="A6" s="392"/>
      <c r="B6" s="392"/>
      <c r="C6" s="306"/>
      <c r="D6" s="306"/>
      <c r="E6" s="306"/>
      <c r="F6" s="306"/>
      <c r="G6" s="306"/>
      <c r="H6" s="353"/>
      <c r="I6" s="353"/>
      <c r="J6" s="353"/>
      <c r="K6" s="353"/>
      <c r="L6" s="353"/>
      <c r="M6" s="353"/>
      <c r="N6" s="353"/>
    </row>
    <row r="7" spans="1:26" s="596" customFormat="1" ht="30" customHeight="1" thickBot="1" x14ac:dyDescent="0.4">
      <c r="A7" s="600" t="s">
        <v>1</v>
      </c>
      <c r="B7" s="601"/>
      <c r="C7" s="601"/>
      <c r="D7" s="601"/>
      <c r="E7" s="601"/>
      <c r="F7" s="601"/>
      <c r="G7" s="602"/>
      <c r="H7" s="611" t="s">
        <v>448</v>
      </c>
      <c r="I7" s="765"/>
      <c r="J7" s="604"/>
      <c r="K7" s="605"/>
      <c r="L7" s="612" t="s">
        <v>351</v>
      </c>
      <c r="M7" s="766"/>
      <c r="N7" s="606"/>
      <c r="O7" s="607"/>
      <c r="P7" s="597"/>
      <c r="Q7" s="603" t="s">
        <v>351</v>
      </c>
      <c r="R7" s="608"/>
      <c r="S7" s="608"/>
      <c r="T7" s="608"/>
      <c r="U7" s="608"/>
      <c r="V7" s="608"/>
      <c r="W7" s="608"/>
      <c r="X7" s="608"/>
      <c r="Y7" s="609"/>
    </row>
    <row r="8" spans="1:26" s="767" customFormat="1" ht="15" customHeight="1" x14ac:dyDescent="0.35">
      <c r="A8" s="1280" t="s">
        <v>428</v>
      </c>
      <c r="B8" s="1276" t="s">
        <v>438</v>
      </c>
      <c r="C8" s="1276" t="s">
        <v>89</v>
      </c>
      <c r="D8" s="1276" t="s">
        <v>90</v>
      </c>
      <c r="E8" s="1276" t="s">
        <v>91</v>
      </c>
      <c r="F8" s="1276" t="s">
        <v>92</v>
      </c>
      <c r="G8" s="1278" t="s">
        <v>276</v>
      </c>
      <c r="H8" s="1280" t="s">
        <v>277</v>
      </c>
      <c r="I8" s="741"/>
      <c r="J8" s="1272" t="s">
        <v>278</v>
      </c>
      <c r="K8" s="1272" t="s">
        <v>446</v>
      </c>
      <c r="L8" s="1272" t="s">
        <v>754</v>
      </c>
      <c r="M8" s="1272" t="s">
        <v>755</v>
      </c>
      <c r="N8" s="1272" t="s">
        <v>756</v>
      </c>
      <c r="O8" s="1278" t="s">
        <v>287</v>
      </c>
      <c r="P8" s="597"/>
      <c r="Q8" s="1282" t="s">
        <v>440</v>
      </c>
      <c r="R8" s="1280" t="s">
        <v>277</v>
      </c>
      <c r="S8" s="741"/>
      <c r="T8" s="1272" t="s">
        <v>278</v>
      </c>
      <c r="U8" s="1272" t="s">
        <v>446</v>
      </c>
      <c r="V8" s="740"/>
      <c r="W8" s="1272" t="s">
        <v>283</v>
      </c>
      <c r="X8" s="1272" t="s">
        <v>447</v>
      </c>
      <c r="Y8" s="1278" t="s">
        <v>287</v>
      </c>
      <c r="Z8" s="596"/>
    </row>
    <row r="9" spans="1:26" s="767" customFormat="1" ht="63.65" customHeight="1" thickBot="1" x14ac:dyDescent="0.4">
      <c r="A9" s="1281"/>
      <c r="B9" s="1277"/>
      <c r="C9" s="1277"/>
      <c r="D9" s="1277"/>
      <c r="E9" s="1277"/>
      <c r="F9" s="1277"/>
      <c r="G9" s="1279"/>
      <c r="H9" s="1281"/>
      <c r="I9" s="742" t="s">
        <v>757</v>
      </c>
      <c r="J9" s="1273"/>
      <c r="K9" s="1273"/>
      <c r="L9" s="1273"/>
      <c r="M9" s="1273"/>
      <c r="N9" s="1273"/>
      <c r="O9" s="1279"/>
      <c r="P9" s="597"/>
      <c r="Q9" s="1283" t="s">
        <v>440</v>
      </c>
      <c r="R9" s="1281"/>
      <c r="S9" s="742" t="s">
        <v>757</v>
      </c>
      <c r="T9" s="1273"/>
      <c r="U9" s="1273"/>
      <c r="V9" s="768" t="s">
        <v>754</v>
      </c>
      <c r="W9" s="1273"/>
      <c r="X9" s="1273"/>
      <c r="Y9" s="1279"/>
      <c r="Z9" s="596"/>
    </row>
    <row r="10" spans="1:26" s="771" customFormat="1" ht="130.5" thickBot="1" x14ac:dyDescent="0.35">
      <c r="A10" s="642" t="s">
        <v>54</v>
      </c>
      <c r="B10" s="643" t="s">
        <v>403</v>
      </c>
      <c r="C10" s="643" t="s">
        <v>669</v>
      </c>
      <c r="D10" s="643"/>
      <c r="E10" s="643" t="s">
        <v>94</v>
      </c>
      <c r="F10" s="645" t="s">
        <v>758</v>
      </c>
      <c r="G10" s="643" t="s">
        <v>759</v>
      </c>
      <c r="H10" s="617">
        <v>4505</v>
      </c>
      <c r="I10" s="769">
        <v>4504</v>
      </c>
      <c r="J10" s="618">
        <v>4086</v>
      </c>
      <c r="K10" s="619">
        <f>H10-J10</f>
        <v>419</v>
      </c>
      <c r="L10" s="620">
        <f>IFERROR(J10/I10,"-")</f>
        <v>0.90719360568383656</v>
      </c>
      <c r="M10" s="620">
        <f>IFERROR(J10/H10,"-")</f>
        <v>0.90699223085460601</v>
      </c>
      <c r="N10" s="620">
        <f t="shared" ref="N10:N66" si="0">IFERROR(K10/H10,"-")</f>
        <v>9.3007769145394006E-2</v>
      </c>
      <c r="O10" s="620">
        <f>IFERROR(SUM(M10:N10),"-")</f>
        <v>1</v>
      </c>
      <c r="P10" s="1139"/>
      <c r="Q10" s="622" t="s">
        <v>5</v>
      </c>
      <c r="R10" s="623">
        <f>IFERROR(SUMIFS($H$10:$H$66,$B$10:$B$66,$Q10),"-")</f>
        <v>21752</v>
      </c>
      <c r="S10" s="623">
        <f>IFERROR(SUMIFS($I$10:$I$66,$B$10:$B$66,$Q10),"-")</f>
        <v>21752</v>
      </c>
      <c r="T10" s="624">
        <f t="shared" ref="T10:T23" si="1">IFERROR(SUMIFS($J$10:$J$66,$B$10:$B$66,$Q10),"-")</f>
        <v>14585</v>
      </c>
      <c r="U10" s="624">
        <f t="shared" ref="U10:U23" si="2">IFERROR(SUMIFS($K$10:$K$66,$B$10:$B$66,$Q10),"-")</f>
        <v>7167</v>
      </c>
      <c r="V10" s="770">
        <f>IFERROR(T10/S10,"-")</f>
        <v>0.6705130562706878</v>
      </c>
      <c r="W10" s="631">
        <f>IFERROR(T10/R10,"-")</f>
        <v>0.6705130562706878</v>
      </c>
      <c r="X10" s="626">
        <f>IFERROR(U10/R10,"-")</f>
        <v>0.32948694372931225</v>
      </c>
      <c r="Y10" s="627">
        <f>IFERROR(SUM(W10:X10),"-")</f>
        <v>1</v>
      </c>
      <c r="Z10" s="633"/>
    </row>
    <row r="11" spans="1:26" s="771" customFormat="1" ht="130.5" thickBot="1" x14ac:dyDescent="0.35">
      <c r="A11" s="644" t="s">
        <v>55</v>
      </c>
      <c r="B11" s="645" t="s">
        <v>403</v>
      </c>
      <c r="C11" s="645" t="s">
        <v>669</v>
      </c>
      <c r="D11" s="645"/>
      <c r="E11" s="645" t="s">
        <v>95</v>
      </c>
      <c r="F11" s="645" t="s">
        <v>760</v>
      </c>
      <c r="G11" s="643" t="s">
        <v>759</v>
      </c>
      <c r="H11" s="628">
        <v>2390</v>
      </c>
      <c r="I11" s="772">
        <v>2388</v>
      </c>
      <c r="J11" s="629">
        <v>2196</v>
      </c>
      <c r="K11" s="619">
        <f t="shared" ref="K11:K66" si="3">H11-J11</f>
        <v>194</v>
      </c>
      <c r="L11" s="620">
        <f t="shared" ref="L11:L66" si="4">IFERROR(J11/I11,"-")</f>
        <v>0.91959798994974873</v>
      </c>
      <c r="M11" s="620">
        <f t="shared" ref="M11:M66" si="5">IFERROR(J11/H11,"-")</f>
        <v>0.91882845188284523</v>
      </c>
      <c r="N11" s="620">
        <f t="shared" si="0"/>
        <v>8.117154811715481E-2</v>
      </c>
      <c r="O11" s="620">
        <f t="shared" ref="O11:O66" si="6">IFERROR(SUM(M11:N11),"-")</f>
        <v>1</v>
      </c>
      <c r="P11" s="1139"/>
      <c r="Q11" s="630" t="s">
        <v>403</v>
      </c>
      <c r="R11" s="623">
        <f t="shared" ref="R11:R23" si="7">IFERROR(SUMIFS($H$10:$H$66,$B$10:$B$66,$Q11),"-")</f>
        <v>10188</v>
      </c>
      <c r="S11" s="623">
        <f t="shared" ref="S11:S23" si="8">IFERROR(SUMIFS($I$10:$I$66,$B$10:$B$66,$Q11),"-")</f>
        <v>10137</v>
      </c>
      <c r="T11" s="624">
        <f t="shared" si="1"/>
        <v>9049</v>
      </c>
      <c r="U11" s="624">
        <f t="shared" si="2"/>
        <v>1139</v>
      </c>
      <c r="V11" s="770">
        <f t="shared" ref="V11:V26" si="9">IFERROR(T11/S11,"-")</f>
        <v>0.8926704153102496</v>
      </c>
      <c r="W11" s="631">
        <f t="shared" ref="W11:W26" si="10">IFERROR(T11/R11,"-")</f>
        <v>0.88820180604632903</v>
      </c>
      <c r="X11" s="626">
        <f t="shared" ref="X11:X26" si="11">IFERROR(U11/R11,"-")</f>
        <v>0.11179819395367098</v>
      </c>
      <c r="Y11" s="627">
        <f t="shared" ref="Y11:Y26" si="12">IFERROR(SUM(W11:X11),"-")</f>
        <v>1</v>
      </c>
      <c r="Z11" s="633"/>
    </row>
    <row r="12" spans="1:26" s="771" customFormat="1" ht="130.5" thickBot="1" x14ac:dyDescent="0.35">
      <c r="A12" s="644" t="s">
        <v>53</v>
      </c>
      <c r="B12" s="645" t="s">
        <v>403</v>
      </c>
      <c r="C12" s="645" t="s">
        <v>669</v>
      </c>
      <c r="D12" s="645"/>
      <c r="E12" s="645" t="s">
        <v>549</v>
      </c>
      <c r="F12" s="645" t="s">
        <v>761</v>
      </c>
      <c r="G12" s="643" t="s">
        <v>762</v>
      </c>
      <c r="H12" s="628">
        <v>3267</v>
      </c>
      <c r="I12" s="772">
        <v>3242</v>
      </c>
      <c r="J12" s="629">
        <v>2766</v>
      </c>
      <c r="K12" s="619">
        <f t="shared" si="3"/>
        <v>501</v>
      </c>
      <c r="L12" s="620">
        <f t="shared" si="4"/>
        <v>0.85317705120296117</v>
      </c>
      <c r="M12" s="620">
        <f t="shared" si="5"/>
        <v>0.84664830119375578</v>
      </c>
      <c r="N12" s="620">
        <f t="shared" si="0"/>
        <v>0.15335169880624427</v>
      </c>
      <c r="O12" s="620">
        <f t="shared" si="6"/>
        <v>1</v>
      </c>
      <c r="P12" s="1139"/>
      <c r="Q12" s="630" t="s">
        <v>583</v>
      </c>
      <c r="R12" s="623">
        <f t="shared" si="7"/>
        <v>38789</v>
      </c>
      <c r="S12" s="623">
        <f t="shared" si="8"/>
        <v>38757</v>
      </c>
      <c r="T12" s="624">
        <f t="shared" si="1"/>
        <v>34277</v>
      </c>
      <c r="U12" s="624">
        <f t="shared" si="2"/>
        <v>4512</v>
      </c>
      <c r="V12" s="770">
        <f t="shared" si="9"/>
        <v>0.88440797791366721</v>
      </c>
      <c r="W12" s="631">
        <f t="shared" si="10"/>
        <v>0.88367836242233622</v>
      </c>
      <c r="X12" s="626">
        <f t="shared" si="11"/>
        <v>0.11632163757766377</v>
      </c>
      <c r="Y12" s="627">
        <f t="shared" si="12"/>
        <v>1</v>
      </c>
      <c r="Z12" s="633"/>
    </row>
    <row r="13" spans="1:26" s="771" customFormat="1" ht="26.5" thickBot="1" x14ac:dyDescent="0.35">
      <c r="A13" s="646" t="s">
        <v>661</v>
      </c>
      <c r="B13" s="647" t="s">
        <v>403</v>
      </c>
      <c r="C13" s="647" t="s">
        <v>93</v>
      </c>
      <c r="D13" s="647"/>
      <c r="E13" s="647" t="s">
        <v>662</v>
      </c>
      <c r="F13" s="647" t="s">
        <v>663</v>
      </c>
      <c r="G13" s="647" t="s">
        <v>663</v>
      </c>
      <c r="H13" s="628">
        <v>26</v>
      </c>
      <c r="I13" s="772">
        <v>3</v>
      </c>
      <c r="J13" s="629">
        <v>1</v>
      </c>
      <c r="K13" s="619">
        <f t="shared" si="3"/>
        <v>25</v>
      </c>
      <c r="L13" s="620">
        <f t="shared" si="4"/>
        <v>0.33333333333333331</v>
      </c>
      <c r="M13" s="620">
        <f t="shared" si="5"/>
        <v>3.8461538461538464E-2</v>
      </c>
      <c r="N13" s="620">
        <f t="shared" si="0"/>
        <v>0.96153846153846156</v>
      </c>
      <c r="O13" s="620">
        <f t="shared" si="6"/>
        <v>1</v>
      </c>
      <c r="P13" s="1139"/>
      <c r="Q13" s="630" t="s">
        <v>405</v>
      </c>
      <c r="R13" s="623">
        <f t="shared" si="7"/>
        <v>12925</v>
      </c>
      <c r="S13" s="623">
        <f t="shared" si="8"/>
        <v>12903</v>
      </c>
      <c r="T13" s="624">
        <f t="shared" si="1"/>
        <v>10278</v>
      </c>
      <c r="U13" s="624">
        <f t="shared" si="2"/>
        <v>2647</v>
      </c>
      <c r="V13" s="770">
        <f t="shared" si="9"/>
        <v>0.79655893978144621</v>
      </c>
      <c r="W13" s="631">
        <f t="shared" si="10"/>
        <v>0.7952030947775629</v>
      </c>
      <c r="X13" s="626">
        <f t="shared" si="11"/>
        <v>0.20479690522243713</v>
      </c>
      <c r="Y13" s="627">
        <f t="shared" si="12"/>
        <v>1</v>
      </c>
      <c r="Z13" s="633"/>
    </row>
    <row r="14" spans="1:26" s="771" customFormat="1" ht="26.5" thickBot="1" x14ac:dyDescent="0.35">
      <c r="A14" s="644" t="s">
        <v>56</v>
      </c>
      <c r="B14" s="645" t="s">
        <v>630</v>
      </c>
      <c r="C14" s="645" t="s">
        <v>669</v>
      </c>
      <c r="D14" s="645" t="s">
        <v>628</v>
      </c>
      <c r="E14" s="645" t="s">
        <v>96</v>
      </c>
      <c r="F14" s="645" t="s">
        <v>670</v>
      </c>
      <c r="G14" s="645" t="s">
        <v>671</v>
      </c>
      <c r="H14" s="628">
        <v>3424</v>
      </c>
      <c r="I14" s="772">
        <v>3357</v>
      </c>
      <c r="J14" s="629">
        <v>2669</v>
      </c>
      <c r="K14" s="619">
        <f t="shared" si="3"/>
        <v>755</v>
      </c>
      <c r="L14" s="620">
        <f t="shared" si="4"/>
        <v>0.79505510872803098</v>
      </c>
      <c r="M14" s="620">
        <f t="shared" si="5"/>
        <v>0.77949766355140182</v>
      </c>
      <c r="N14" s="620">
        <f t="shared" si="0"/>
        <v>0.22050233644859812</v>
      </c>
      <c r="O14" s="620">
        <f t="shared" si="6"/>
        <v>1</v>
      </c>
      <c r="P14" s="1139"/>
      <c r="Q14" s="630" t="s">
        <v>406</v>
      </c>
      <c r="R14" s="623">
        <f>IFERROR(SUMIFS($H$10:$H$66,$B$10:$B$66,$Q14),"-")</f>
        <v>16005</v>
      </c>
      <c r="S14" s="623">
        <f t="shared" si="8"/>
        <v>15950</v>
      </c>
      <c r="T14" s="624">
        <f t="shared" si="1"/>
        <v>11545</v>
      </c>
      <c r="U14" s="624">
        <f t="shared" si="2"/>
        <v>4460</v>
      </c>
      <c r="V14" s="770">
        <f t="shared" si="9"/>
        <v>0.72382445141065832</v>
      </c>
      <c r="W14" s="631">
        <f t="shared" si="10"/>
        <v>0.72133708216182446</v>
      </c>
      <c r="X14" s="626">
        <f t="shared" si="11"/>
        <v>0.27866291783817559</v>
      </c>
      <c r="Y14" s="627">
        <f t="shared" si="12"/>
        <v>1</v>
      </c>
      <c r="Z14" s="633"/>
    </row>
    <row r="15" spans="1:26" s="771" customFormat="1" ht="130.5" thickBot="1" x14ac:dyDescent="0.35">
      <c r="A15" s="644" t="s">
        <v>76</v>
      </c>
      <c r="B15" s="645" t="s">
        <v>405</v>
      </c>
      <c r="C15" s="645" t="s">
        <v>669</v>
      </c>
      <c r="D15" s="645"/>
      <c r="E15" s="645" t="s">
        <v>99</v>
      </c>
      <c r="F15" s="645" t="s">
        <v>763</v>
      </c>
      <c r="G15" s="645" t="s">
        <v>764</v>
      </c>
      <c r="H15" s="628">
        <v>7829</v>
      </c>
      <c r="I15" s="772">
        <v>7811</v>
      </c>
      <c r="J15" s="629">
        <v>6223</v>
      </c>
      <c r="K15" s="619">
        <f t="shared" si="3"/>
        <v>1606</v>
      </c>
      <c r="L15" s="620">
        <f t="shared" si="4"/>
        <v>0.79669696581743699</v>
      </c>
      <c r="M15" s="620">
        <f t="shared" si="5"/>
        <v>0.79486524460339758</v>
      </c>
      <c r="N15" s="620">
        <f t="shared" si="0"/>
        <v>0.20513475539660236</v>
      </c>
      <c r="O15" s="620">
        <f t="shared" si="6"/>
        <v>1</v>
      </c>
      <c r="P15" s="1139"/>
      <c r="Q15" s="630" t="s">
        <v>649</v>
      </c>
      <c r="R15" s="623">
        <f t="shared" si="7"/>
        <v>39267</v>
      </c>
      <c r="S15" s="623">
        <f t="shared" si="8"/>
        <v>39245</v>
      </c>
      <c r="T15" s="624">
        <f t="shared" si="1"/>
        <v>36552</v>
      </c>
      <c r="U15" s="624">
        <f t="shared" si="2"/>
        <v>2715</v>
      </c>
      <c r="V15" s="770">
        <f t="shared" si="9"/>
        <v>0.9313797936042808</v>
      </c>
      <c r="W15" s="631">
        <f t="shared" si="10"/>
        <v>0.9308579723431889</v>
      </c>
      <c r="X15" s="626">
        <f t="shared" si="11"/>
        <v>6.9142027656811059E-2</v>
      </c>
      <c r="Y15" s="627">
        <f t="shared" si="12"/>
        <v>1</v>
      </c>
      <c r="Z15" s="633"/>
    </row>
    <row r="16" spans="1:26" s="771" customFormat="1" ht="104.5" thickBot="1" x14ac:dyDescent="0.35">
      <c r="A16" s="644" t="s">
        <v>100</v>
      </c>
      <c r="B16" s="645" t="s">
        <v>405</v>
      </c>
      <c r="C16" s="645" t="s">
        <v>101</v>
      </c>
      <c r="D16" s="645"/>
      <c r="E16" s="645" t="s">
        <v>102</v>
      </c>
      <c r="F16" s="645" t="s">
        <v>765</v>
      </c>
      <c r="G16" s="645" t="s">
        <v>766</v>
      </c>
      <c r="H16" s="628">
        <v>1599</v>
      </c>
      <c r="I16" s="772">
        <v>1599</v>
      </c>
      <c r="J16" s="629">
        <v>1348</v>
      </c>
      <c r="K16" s="619">
        <f t="shared" si="3"/>
        <v>251</v>
      </c>
      <c r="L16" s="620">
        <f t="shared" si="4"/>
        <v>0.84302689180737966</v>
      </c>
      <c r="M16" s="620">
        <f t="shared" si="5"/>
        <v>0.84302689180737966</v>
      </c>
      <c r="N16" s="620">
        <f t="shared" si="0"/>
        <v>0.15697310819262039</v>
      </c>
      <c r="O16" s="620">
        <f t="shared" si="6"/>
        <v>1</v>
      </c>
      <c r="P16" s="1139"/>
      <c r="Q16" s="630" t="s">
        <v>217</v>
      </c>
      <c r="R16" s="623">
        <f t="shared" si="7"/>
        <v>14824</v>
      </c>
      <c r="S16" s="623">
        <f t="shared" si="8"/>
        <v>14824</v>
      </c>
      <c r="T16" s="624">
        <f t="shared" si="1"/>
        <v>13786</v>
      </c>
      <c r="U16" s="624">
        <f t="shared" si="2"/>
        <v>1038</v>
      </c>
      <c r="V16" s="770">
        <f t="shared" si="9"/>
        <v>0.92997841338370213</v>
      </c>
      <c r="W16" s="631">
        <f t="shared" si="10"/>
        <v>0.92997841338370213</v>
      </c>
      <c r="X16" s="626">
        <f t="shared" si="11"/>
        <v>7.0021586616297898E-2</v>
      </c>
      <c r="Y16" s="627">
        <f t="shared" si="12"/>
        <v>1</v>
      </c>
      <c r="Z16" s="633"/>
    </row>
    <row r="17" spans="1:26" s="771" customFormat="1" ht="104.5" thickBot="1" x14ac:dyDescent="0.35">
      <c r="A17" s="644" t="s">
        <v>79</v>
      </c>
      <c r="B17" s="645" t="s">
        <v>405</v>
      </c>
      <c r="C17" s="645" t="s">
        <v>101</v>
      </c>
      <c r="D17" s="645"/>
      <c r="E17" s="645" t="s">
        <v>104</v>
      </c>
      <c r="F17" s="645" t="s">
        <v>765</v>
      </c>
      <c r="G17" s="645" t="s">
        <v>767</v>
      </c>
      <c r="H17" s="628">
        <v>3497</v>
      </c>
      <c r="I17" s="772">
        <v>3493</v>
      </c>
      <c r="J17" s="629">
        <v>2707</v>
      </c>
      <c r="K17" s="619">
        <f t="shared" si="3"/>
        <v>790</v>
      </c>
      <c r="L17" s="620">
        <f t="shared" si="4"/>
        <v>0.77497852848554249</v>
      </c>
      <c r="M17" s="620">
        <f t="shared" si="5"/>
        <v>0.7740920789247927</v>
      </c>
      <c r="N17" s="620">
        <f t="shared" si="0"/>
        <v>0.22590792107520732</v>
      </c>
      <c r="O17" s="620">
        <f t="shared" si="6"/>
        <v>1</v>
      </c>
      <c r="P17" s="1139"/>
      <c r="Q17" s="630" t="s">
        <v>28</v>
      </c>
      <c r="R17" s="623">
        <f t="shared" si="7"/>
        <v>48030</v>
      </c>
      <c r="S17" s="623">
        <f t="shared" si="8"/>
        <v>47942</v>
      </c>
      <c r="T17" s="624">
        <f t="shared" si="1"/>
        <v>44154</v>
      </c>
      <c r="U17" s="624">
        <f t="shared" si="2"/>
        <v>3876</v>
      </c>
      <c r="V17" s="770">
        <f t="shared" si="9"/>
        <v>0.92098786033123359</v>
      </c>
      <c r="W17" s="631">
        <f t="shared" si="10"/>
        <v>0.91930043722673327</v>
      </c>
      <c r="X17" s="626">
        <f t="shared" si="11"/>
        <v>8.0699562773266703E-2</v>
      </c>
      <c r="Y17" s="627">
        <f t="shared" si="12"/>
        <v>1</v>
      </c>
      <c r="Z17" s="633"/>
    </row>
    <row r="18" spans="1:26" s="771" customFormat="1" ht="104.5" thickBot="1" x14ac:dyDescent="0.35">
      <c r="A18" s="644" t="s">
        <v>105</v>
      </c>
      <c r="B18" s="645" t="s">
        <v>583</v>
      </c>
      <c r="C18" s="645" t="s">
        <v>101</v>
      </c>
      <c r="D18" s="645"/>
      <c r="E18" s="645" t="s">
        <v>106</v>
      </c>
      <c r="F18" s="645" t="s">
        <v>765</v>
      </c>
      <c r="G18" s="645" t="s">
        <v>767</v>
      </c>
      <c r="H18" s="628">
        <v>1549</v>
      </c>
      <c r="I18" s="772">
        <v>1545</v>
      </c>
      <c r="J18" s="629">
        <v>1151</v>
      </c>
      <c r="K18" s="619">
        <f t="shared" si="3"/>
        <v>398</v>
      </c>
      <c r="L18" s="620">
        <f t="shared" si="4"/>
        <v>0.74498381877022657</v>
      </c>
      <c r="M18" s="620">
        <f t="shared" si="5"/>
        <v>0.74306003873466753</v>
      </c>
      <c r="N18" s="620">
        <f t="shared" si="0"/>
        <v>0.25693996126533247</v>
      </c>
      <c r="O18" s="620">
        <f t="shared" si="6"/>
        <v>1</v>
      </c>
      <c r="P18" s="1139"/>
      <c r="Q18" s="630" t="s">
        <v>39</v>
      </c>
      <c r="R18" s="623">
        <f t="shared" si="7"/>
        <v>2668</v>
      </c>
      <c r="S18" s="623">
        <f t="shared" si="8"/>
        <v>2664</v>
      </c>
      <c r="T18" s="624">
        <f t="shared" si="1"/>
        <v>2362</v>
      </c>
      <c r="U18" s="624">
        <f t="shared" si="2"/>
        <v>306</v>
      </c>
      <c r="V18" s="770">
        <f t="shared" si="9"/>
        <v>0.88663663663663661</v>
      </c>
      <c r="W18" s="631">
        <f t="shared" si="10"/>
        <v>0.88530734632683661</v>
      </c>
      <c r="X18" s="626">
        <f t="shared" si="11"/>
        <v>0.11469265367316342</v>
      </c>
      <c r="Y18" s="627">
        <f t="shared" si="12"/>
        <v>1</v>
      </c>
      <c r="Z18" s="633"/>
    </row>
    <row r="19" spans="1:26" s="771" customFormat="1" ht="104.5" thickBot="1" x14ac:dyDescent="0.35">
      <c r="A19" s="644" t="s">
        <v>35</v>
      </c>
      <c r="B19" s="645" t="s">
        <v>583</v>
      </c>
      <c r="C19" s="645" t="s">
        <v>101</v>
      </c>
      <c r="D19" s="645"/>
      <c r="E19" s="645" t="s">
        <v>108</v>
      </c>
      <c r="F19" s="645" t="s">
        <v>768</v>
      </c>
      <c r="G19" s="645" t="s">
        <v>769</v>
      </c>
      <c r="H19" s="628">
        <v>437</v>
      </c>
      <c r="I19" s="772">
        <v>437</v>
      </c>
      <c r="J19" s="629">
        <v>378</v>
      </c>
      <c r="K19" s="619">
        <f t="shared" si="3"/>
        <v>59</v>
      </c>
      <c r="L19" s="620">
        <f t="shared" si="4"/>
        <v>0.86498855835240274</v>
      </c>
      <c r="M19" s="620">
        <f t="shared" si="5"/>
        <v>0.86498855835240274</v>
      </c>
      <c r="N19" s="620">
        <f t="shared" si="0"/>
        <v>0.13501144164759726</v>
      </c>
      <c r="O19" s="620">
        <f t="shared" si="6"/>
        <v>1</v>
      </c>
      <c r="P19" s="1139"/>
      <c r="Q19" s="630" t="s">
        <v>536</v>
      </c>
      <c r="R19" s="623">
        <f t="shared" si="7"/>
        <v>15876</v>
      </c>
      <c r="S19" s="623">
        <f t="shared" si="8"/>
        <v>15814</v>
      </c>
      <c r="T19" s="624">
        <f t="shared" si="1"/>
        <v>13880</v>
      </c>
      <c r="U19" s="624">
        <f t="shared" si="2"/>
        <v>1996</v>
      </c>
      <c r="V19" s="770">
        <f t="shared" si="9"/>
        <v>0.87770330087264448</v>
      </c>
      <c r="W19" s="631">
        <f t="shared" si="10"/>
        <v>0.87427563618039805</v>
      </c>
      <c r="X19" s="626">
        <f t="shared" si="11"/>
        <v>0.12572436381960192</v>
      </c>
      <c r="Y19" s="627">
        <f t="shared" si="12"/>
        <v>1</v>
      </c>
      <c r="Z19" s="633"/>
    </row>
    <row r="20" spans="1:26" s="771" customFormat="1" ht="104.5" thickBot="1" x14ac:dyDescent="0.35">
      <c r="A20" s="644" t="s">
        <v>36</v>
      </c>
      <c r="B20" s="645" t="s">
        <v>583</v>
      </c>
      <c r="C20" s="645" t="s">
        <v>770</v>
      </c>
      <c r="D20" s="645"/>
      <c r="E20" s="645" t="s">
        <v>110</v>
      </c>
      <c r="F20" s="645" t="s">
        <v>768</v>
      </c>
      <c r="G20" s="645" t="s">
        <v>769</v>
      </c>
      <c r="H20" s="628">
        <v>25768</v>
      </c>
      <c r="I20" s="772">
        <v>25767</v>
      </c>
      <c r="J20" s="629">
        <v>22794</v>
      </c>
      <c r="K20" s="619">
        <f t="shared" si="3"/>
        <v>2974</v>
      </c>
      <c r="L20" s="620">
        <f t="shared" si="4"/>
        <v>0.88461986261497261</v>
      </c>
      <c r="M20" s="620">
        <f t="shared" si="5"/>
        <v>0.88458553244334059</v>
      </c>
      <c r="N20" s="620">
        <f t="shared" si="0"/>
        <v>0.11541446755665942</v>
      </c>
      <c r="O20" s="620">
        <f t="shared" si="6"/>
        <v>1</v>
      </c>
      <c r="P20" s="1139"/>
      <c r="Q20" s="630" t="s">
        <v>31</v>
      </c>
      <c r="R20" s="623">
        <f t="shared" si="7"/>
        <v>49810</v>
      </c>
      <c r="S20" s="623">
        <f t="shared" si="8"/>
        <v>49766</v>
      </c>
      <c r="T20" s="624">
        <f t="shared" si="1"/>
        <v>44759</v>
      </c>
      <c r="U20" s="624">
        <f t="shared" si="2"/>
        <v>5051</v>
      </c>
      <c r="V20" s="770">
        <f t="shared" si="9"/>
        <v>0.89938914118072577</v>
      </c>
      <c r="W20" s="631">
        <f t="shared" si="10"/>
        <v>0.89859465970688612</v>
      </c>
      <c r="X20" s="626">
        <f t="shared" si="11"/>
        <v>0.10140534029311384</v>
      </c>
      <c r="Y20" s="627">
        <f t="shared" si="12"/>
        <v>1</v>
      </c>
      <c r="Z20" s="633"/>
    </row>
    <row r="21" spans="1:26" s="771" customFormat="1" ht="104.5" thickBot="1" x14ac:dyDescent="0.35">
      <c r="A21" s="644" t="s">
        <v>37</v>
      </c>
      <c r="B21" s="645" t="s">
        <v>583</v>
      </c>
      <c r="C21" s="645" t="s">
        <v>771</v>
      </c>
      <c r="D21" s="645"/>
      <c r="E21" s="645" t="s">
        <v>111</v>
      </c>
      <c r="F21" s="645" t="s">
        <v>772</v>
      </c>
      <c r="G21" s="645" t="s">
        <v>769</v>
      </c>
      <c r="H21" s="628">
        <v>9753</v>
      </c>
      <c r="I21" s="772">
        <v>9741</v>
      </c>
      <c r="J21" s="629">
        <v>8907</v>
      </c>
      <c r="K21" s="619">
        <f t="shared" si="3"/>
        <v>846</v>
      </c>
      <c r="L21" s="620">
        <f t="shared" si="4"/>
        <v>0.91438250692947332</v>
      </c>
      <c r="M21" s="620">
        <f t="shared" si="5"/>
        <v>0.9132574592433097</v>
      </c>
      <c r="N21" s="620">
        <f t="shared" si="0"/>
        <v>8.6742540756690245E-2</v>
      </c>
      <c r="O21" s="620">
        <f t="shared" si="6"/>
        <v>1</v>
      </c>
      <c r="P21" s="1139"/>
      <c r="Q21" s="630" t="s">
        <v>219</v>
      </c>
      <c r="R21" s="623">
        <f t="shared" si="7"/>
        <v>8671</v>
      </c>
      <c r="S21" s="623">
        <f t="shared" si="8"/>
        <v>8657</v>
      </c>
      <c r="T21" s="624">
        <f t="shared" si="1"/>
        <v>7384</v>
      </c>
      <c r="U21" s="624">
        <f t="shared" si="2"/>
        <v>1287</v>
      </c>
      <c r="V21" s="770">
        <f t="shared" si="9"/>
        <v>0.8529513688344692</v>
      </c>
      <c r="W21" s="631">
        <f t="shared" si="10"/>
        <v>0.85157421289355317</v>
      </c>
      <c r="X21" s="626">
        <f t="shared" si="11"/>
        <v>0.14842578710644677</v>
      </c>
      <c r="Y21" s="627">
        <f t="shared" si="12"/>
        <v>1</v>
      </c>
      <c r="Z21" s="633"/>
    </row>
    <row r="22" spans="1:26" s="771" customFormat="1" ht="117.5" thickBot="1" x14ac:dyDescent="0.35">
      <c r="A22" s="644" t="s">
        <v>112</v>
      </c>
      <c r="B22" s="645" t="s">
        <v>583</v>
      </c>
      <c r="C22" s="645" t="s">
        <v>669</v>
      </c>
      <c r="D22" s="645"/>
      <c r="E22" s="645" t="s">
        <v>113</v>
      </c>
      <c r="F22" s="645" t="s">
        <v>773</v>
      </c>
      <c r="G22" s="645" t="s">
        <v>764</v>
      </c>
      <c r="H22" s="628">
        <v>1282</v>
      </c>
      <c r="I22" s="772">
        <v>1267</v>
      </c>
      <c r="J22" s="629">
        <v>1047</v>
      </c>
      <c r="K22" s="619">
        <f t="shared" si="3"/>
        <v>235</v>
      </c>
      <c r="L22" s="620">
        <f t="shared" si="4"/>
        <v>0.82636148382004737</v>
      </c>
      <c r="M22" s="620">
        <f t="shared" si="5"/>
        <v>0.81669266770670823</v>
      </c>
      <c r="N22" s="620">
        <f t="shared" si="0"/>
        <v>0.18330733229329174</v>
      </c>
      <c r="O22" s="620">
        <f t="shared" si="6"/>
        <v>1</v>
      </c>
      <c r="P22" s="1139"/>
      <c r="Q22" s="630" t="s">
        <v>408</v>
      </c>
      <c r="R22" s="623">
        <f t="shared" si="7"/>
        <v>10848</v>
      </c>
      <c r="S22" s="623">
        <f t="shared" si="8"/>
        <v>10840</v>
      </c>
      <c r="T22" s="624">
        <f t="shared" si="1"/>
        <v>9130</v>
      </c>
      <c r="U22" s="624">
        <f t="shared" si="2"/>
        <v>1718</v>
      </c>
      <c r="V22" s="770">
        <f t="shared" si="9"/>
        <v>0.84225092250922506</v>
      </c>
      <c r="W22" s="631">
        <f t="shared" si="10"/>
        <v>0.84162979351032452</v>
      </c>
      <c r="X22" s="626">
        <f t="shared" si="11"/>
        <v>0.15837020648967551</v>
      </c>
      <c r="Y22" s="627">
        <f t="shared" si="12"/>
        <v>1</v>
      </c>
      <c r="Z22" s="633"/>
    </row>
    <row r="23" spans="1:26" s="771" customFormat="1" ht="57.65" customHeight="1" thickBot="1" x14ac:dyDescent="0.35">
      <c r="A23" s="644" t="s">
        <v>774</v>
      </c>
      <c r="B23" s="645" t="s">
        <v>406</v>
      </c>
      <c r="C23" s="645" t="s">
        <v>669</v>
      </c>
      <c r="D23" s="645"/>
      <c r="E23" s="645" t="s">
        <v>114</v>
      </c>
      <c r="F23" s="645" t="s">
        <v>775</v>
      </c>
      <c r="G23" s="645" t="s">
        <v>776</v>
      </c>
      <c r="H23" s="628">
        <v>2848</v>
      </c>
      <c r="I23" s="772">
        <v>2847</v>
      </c>
      <c r="J23" s="629">
        <v>1773</v>
      </c>
      <c r="K23" s="619">
        <f t="shared" si="3"/>
        <v>1075</v>
      </c>
      <c r="L23" s="620">
        <f t="shared" si="4"/>
        <v>0.62276080084299268</v>
      </c>
      <c r="M23" s="620">
        <f t="shared" si="5"/>
        <v>0.6225421348314607</v>
      </c>
      <c r="N23" s="620">
        <f t="shared" si="0"/>
        <v>0.37745786516853935</v>
      </c>
      <c r="O23" s="620">
        <f t="shared" si="6"/>
        <v>1</v>
      </c>
      <c r="P23" s="1139"/>
      <c r="Q23" s="630" t="s">
        <v>630</v>
      </c>
      <c r="R23" s="623">
        <f t="shared" si="7"/>
        <v>3480</v>
      </c>
      <c r="S23" s="623">
        <f t="shared" si="8"/>
        <v>3413</v>
      </c>
      <c r="T23" s="624">
        <f t="shared" si="1"/>
        <v>2706</v>
      </c>
      <c r="U23" s="624">
        <f t="shared" si="2"/>
        <v>774</v>
      </c>
      <c r="V23" s="770">
        <f t="shared" si="9"/>
        <v>0.79285086434222096</v>
      </c>
      <c r="W23" s="631">
        <f t="shared" si="10"/>
        <v>0.77758620689655178</v>
      </c>
      <c r="X23" s="626">
        <f t="shared" si="11"/>
        <v>0.22241379310344828</v>
      </c>
      <c r="Y23" s="627">
        <f t="shared" si="12"/>
        <v>1</v>
      </c>
      <c r="Z23" s="633"/>
    </row>
    <row r="24" spans="1:26" s="771" customFormat="1" ht="154.5" customHeight="1" thickBot="1" x14ac:dyDescent="0.35">
      <c r="A24" s="644" t="s">
        <v>777</v>
      </c>
      <c r="B24" s="645" t="s">
        <v>406</v>
      </c>
      <c r="C24" s="645" t="s">
        <v>669</v>
      </c>
      <c r="D24" s="645"/>
      <c r="E24" s="645" t="s">
        <v>778</v>
      </c>
      <c r="F24" s="645" t="s">
        <v>779</v>
      </c>
      <c r="G24" s="645" t="s">
        <v>780</v>
      </c>
      <c r="H24" s="628">
        <v>2187</v>
      </c>
      <c r="I24" s="772">
        <v>2144</v>
      </c>
      <c r="J24" s="629">
        <v>1156</v>
      </c>
      <c r="K24" s="619">
        <f t="shared" si="3"/>
        <v>1031</v>
      </c>
      <c r="L24" s="620">
        <f t="shared" si="4"/>
        <v>0.53917910447761197</v>
      </c>
      <c r="M24" s="620">
        <f t="shared" si="5"/>
        <v>0.52857796067672613</v>
      </c>
      <c r="N24" s="620">
        <f t="shared" si="0"/>
        <v>0.47142203932327387</v>
      </c>
      <c r="O24" s="620">
        <f t="shared" si="6"/>
        <v>1</v>
      </c>
      <c r="P24" s="1139"/>
      <c r="Q24" s="630" t="s">
        <v>677</v>
      </c>
      <c r="R24" s="773">
        <f>IFERROR(SUMIFS($H$10:$H$66,$B$10:$B$66,$Q24),"-")</f>
        <v>129002</v>
      </c>
      <c r="S24" s="773">
        <f>IFERROR(SUMIFS($I$10:$I$66,$B$10:$B$66,$Q24),"-")</f>
        <v>128699</v>
      </c>
      <c r="T24" s="774">
        <f>IFERROR(SUMIFS($J$10:$J$66,$B$10:$B$66,$Q24),"-")</f>
        <v>1864</v>
      </c>
      <c r="U24" s="774">
        <f>IFERROR(SUMIFS($K$10:$K$66,$B$10:$B$66,$Q24),"-")</f>
        <v>127138</v>
      </c>
      <c r="V24" s="775">
        <f t="shared" si="9"/>
        <v>1.4483407019479561E-2</v>
      </c>
      <c r="W24" s="776">
        <f t="shared" si="10"/>
        <v>1.444938838157548E-2</v>
      </c>
      <c r="X24" s="777">
        <f t="shared" si="11"/>
        <v>0.9855506116184245</v>
      </c>
      <c r="Y24" s="778">
        <f t="shared" si="12"/>
        <v>1</v>
      </c>
      <c r="Z24" s="633"/>
    </row>
    <row r="25" spans="1:26" s="771" customFormat="1" ht="85.5" customHeight="1" thickBot="1" x14ac:dyDescent="0.35">
      <c r="A25" s="779" t="s">
        <v>781</v>
      </c>
      <c r="B25" s="780" t="s">
        <v>406</v>
      </c>
      <c r="C25" s="780" t="s">
        <v>782</v>
      </c>
      <c r="D25" s="780"/>
      <c r="E25" s="780" t="s">
        <v>783</v>
      </c>
      <c r="F25" s="781">
        <v>8970</v>
      </c>
      <c r="G25" s="781">
        <v>8970</v>
      </c>
      <c r="H25" s="628">
        <v>27</v>
      </c>
      <c r="I25" s="772">
        <v>27</v>
      </c>
      <c r="J25" s="629"/>
      <c r="K25" s="619">
        <f t="shared" si="3"/>
        <v>27</v>
      </c>
      <c r="L25" s="620">
        <f t="shared" si="4"/>
        <v>0</v>
      </c>
      <c r="M25" s="620">
        <f t="shared" si="5"/>
        <v>0</v>
      </c>
      <c r="N25" s="620">
        <f t="shared" si="0"/>
        <v>1</v>
      </c>
      <c r="O25" s="620">
        <f t="shared" si="6"/>
        <v>1</v>
      </c>
      <c r="P25" s="1140"/>
      <c r="Q25" s="782" t="s">
        <v>409</v>
      </c>
      <c r="R25" s="783">
        <f>IFERROR(SUMIFS($H$10:$H$66,$B$10:$B$66,$Q25),"-")</f>
        <v>4466</v>
      </c>
      <c r="S25" s="783">
        <f>IFERROR(SUMIFS($I$10:$I$66,$B$10:$B$66,$Q25),"-")</f>
        <v>73</v>
      </c>
      <c r="T25" s="783">
        <f>IFERROR(SUMIFS($J$10:$J$66,$B$10:$B$66,$Q25),"-")</f>
        <v>2</v>
      </c>
      <c r="U25" s="783">
        <f>IFERROR(SUMIFS($K$10:$K$66,$B$10:$B$66,$Q25),"-")</f>
        <v>4464</v>
      </c>
      <c r="V25" s="784">
        <f t="shared" si="9"/>
        <v>2.7397260273972601E-2</v>
      </c>
      <c r="W25" s="784">
        <f t="shared" si="10"/>
        <v>4.4782803403493058E-4</v>
      </c>
      <c r="X25" s="784">
        <f t="shared" si="11"/>
        <v>0.99955217196596502</v>
      </c>
      <c r="Y25" s="784">
        <f t="shared" si="12"/>
        <v>1</v>
      </c>
      <c r="Z25" s="633"/>
    </row>
    <row r="26" spans="1:26" s="771" customFormat="1" ht="117.5" thickBot="1" x14ac:dyDescent="0.35">
      <c r="A26" s="644" t="s">
        <v>60</v>
      </c>
      <c r="B26" s="645" t="s">
        <v>406</v>
      </c>
      <c r="C26" s="645" t="s">
        <v>669</v>
      </c>
      <c r="D26" s="645"/>
      <c r="E26" s="645" t="s">
        <v>121</v>
      </c>
      <c r="F26" s="645" t="s">
        <v>784</v>
      </c>
      <c r="G26" s="645" t="s">
        <v>785</v>
      </c>
      <c r="H26" s="628">
        <v>951</v>
      </c>
      <c r="I26" s="772">
        <v>943</v>
      </c>
      <c r="J26" s="629">
        <v>746</v>
      </c>
      <c r="K26" s="619">
        <f t="shared" si="3"/>
        <v>205</v>
      </c>
      <c r="L26" s="620">
        <f t="shared" si="4"/>
        <v>0.79109225874867439</v>
      </c>
      <c r="M26" s="620">
        <f t="shared" si="5"/>
        <v>0.78443743427970558</v>
      </c>
      <c r="N26" s="620">
        <f t="shared" si="0"/>
        <v>0.21556256572029442</v>
      </c>
      <c r="O26" s="620">
        <f t="shared" si="6"/>
        <v>1</v>
      </c>
      <c r="P26" s="621"/>
      <c r="Q26" s="782" t="s">
        <v>456</v>
      </c>
      <c r="R26" s="783">
        <f>IFERROR(SUMIFS($H$10:$H$66,$B$10:$B$66,$Q26),"-")</f>
        <v>9668</v>
      </c>
      <c r="S26" s="783">
        <f>IFERROR(SUMIFS($I$10:$I$66,$B$10:$B$66,$Q26),"-")</f>
        <v>8642</v>
      </c>
      <c r="T26" s="783">
        <f>IFERROR(SUMIFS($J$10:$J$66,$B$10:$B$66,$Q26),"-")</f>
        <v>5895</v>
      </c>
      <c r="U26" s="783">
        <f>IFERROR(SUMIFS($K$10:$K$66,$B$10:$B$66,$Q26),"-")</f>
        <v>3773</v>
      </c>
      <c r="V26" s="784">
        <f t="shared" si="9"/>
        <v>0.68213376533209902</v>
      </c>
      <c r="W26" s="784">
        <f t="shared" si="10"/>
        <v>0.60974348365742659</v>
      </c>
      <c r="X26" s="784">
        <f t="shared" si="11"/>
        <v>0.39025651634257341</v>
      </c>
      <c r="Y26" s="784">
        <f t="shared" si="12"/>
        <v>1</v>
      </c>
      <c r="Z26" s="633"/>
    </row>
    <row r="27" spans="1:26" s="771" customFormat="1" ht="117.5" thickBot="1" x14ac:dyDescent="0.35">
      <c r="A27" s="644" t="s">
        <v>122</v>
      </c>
      <c r="B27" s="645" t="s">
        <v>406</v>
      </c>
      <c r="C27" s="645" t="s">
        <v>669</v>
      </c>
      <c r="D27" s="645"/>
      <c r="E27" s="645" t="s">
        <v>123</v>
      </c>
      <c r="F27" s="645" t="s">
        <v>786</v>
      </c>
      <c r="G27" s="645" t="s">
        <v>785</v>
      </c>
      <c r="H27" s="628">
        <v>659</v>
      </c>
      <c r="I27" s="772">
        <v>656</v>
      </c>
      <c r="J27" s="629">
        <v>344</v>
      </c>
      <c r="K27" s="619">
        <f t="shared" si="3"/>
        <v>315</v>
      </c>
      <c r="L27" s="620">
        <f t="shared" si="4"/>
        <v>0.52439024390243905</v>
      </c>
      <c r="M27" s="620">
        <f t="shared" si="5"/>
        <v>0.52200303490136568</v>
      </c>
      <c r="N27" s="620">
        <f t="shared" si="0"/>
        <v>0.47799696509863432</v>
      </c>
      <c r="O27" s="620">
        <f t="shared" si="6"/>
        <v>1</v>
      </c>
      <c r="P27" s="621"/>
      <c r="Q27" s="632" t="s">
        <v>397</v>
      </c>
      <c r="R27" s="785">
        <f>'[2]PI Data Sheet 2'!B28</f>
        <v>320395</v>
      </c>
      <c r="S27" s="786">
        <f>SUM(S10:S26)-S24</f>
        <v>301379</v>
      </c>
      <c r="T27" s="786">
        <f>SUM(T10:T26)-T24</f>
        <v>260344</v>
      </c>
      <c r="U27" s="786">
        <f>SUM(U10:U26)-U24+R30</f>
        <v>60051</v>
      </c>
      <c r="V27" s="787">
        <f>IFERROR(T27/S27,"-")</f>
        <v>0.86384253713762404</v>
      </c>
      <c r="W27" s="625">
        <f>IFERROR(T27/R27,"-")</f>
        <v>0.81257198146038478</v>
      </c>
      <c r="X27" s="626">
        <f>IFERROR(U27/R27,"-")</f>
        <v>0.18742801853961516</v>
      </c>
      <c r="Y27" s="627">
        <f>IFERROR(SUM(W27:X27),"-")</f>
        <v>1</v>
      </c>
      <c r="Z27" s="633"/>
    </row>
    <row r="28" spans="1:26" s="771" customFormat="1" ht="104.5" thickBot="1" x14ac:dyDescent="0.35">
      <c r="A28" s="644" t="s">
        <v>58</v>
      </c>
      <c r="B28" s="645" t="s">
        <v>406</v>
      </c>
      <c r="C28" s="645" t="s">
        <v>101</v>
      </c>
      <c r="D28" s="645" t="s">
        <v>254</v>
      </c>
      <c r="E28" s="645" t="s">
        <v>124</v>
      </c>
      <c r="F28" s="645" t="s">
        <v>787</v>
      </c>
      <c r="G28" s="645" t="s">
        <v>788</v>
      </c>
      <c r="H28" s="628">
        <v>448</v>
      </c>
      <c r="I28" s="772">
        <v>448</v>
      </c>
      <c r="J28" s="629">
        <v>327</v>
      </c>
      <c r="K28" s="619">
        <f t="shared" si="3"/>
        <v>121</v>
      </c>
      <c r="L28" s="620">
        <f t="shared" si="4"/>
        <v>0.7299107142857143</v>
      </c>
      <c r="M28" s="620">
        <f t="shared" si="5"/>
        <v>0.7299107142857143</v>
      </c>
      <c r="N28" s="620">
        <f t="shared" si="0"/>
        <v>0.2700892857142857</v>
      </c>
      <c r="O28" s="620">
        <f t="shared" si="6"/>
        <v>1</v>
      </c>
      <c r="P28" s="621"/>
      <c r="Q28" s="633"/>
      <c r="R28" s="633"/>
      <c r="S28" s="633"/>
      <c r="T28" s="633"/>
      <c r="U28" s="633"/>
      <c r="V28" s="633"/>
      <c r="W28" s="633"/>
      <c r="X28" s="633"/>
      <c r="Y28" s="633"/>
      <c r="Z28" s="633"/>
    </row>
    <row r="29" spans="1:26" s="771" customFormat="1" ht="104.5" thickBot="1" x14ac:dyDescent="0.35">
      <c r="A29" s="644" t="s">
        <v>63</v>
      </c>
      <c r="B29" s="645" t="s">
        <v>406</v>
      </c>
      <c r="C29" s="645" t="s">
        <v>101</v>
      </c>
      <c r="D29" s="645"/>
      <c r="E29" s="645" t="s">
        <v>125</v>
      </c>
      <c r="F29" s="645" t="s">
        <v>789</v>
      </c>
      <c r="G29" s="645" t="s">
        <v>788</v>
      </c>
      <c r="H29" s="628">
        <v>8885</v>
      </c>
      <c r="I29" s="772">
        <v>8885</v>
      </c>
      <c r="J29" s="629">
        <v>7199</v>
      </c>
      <c r="K29" s="619">
        <f t="shared" si="3"/>
        <v>1686</v>
      </c>
      <c r="L29" s="620">
        <f t="shared" si="4"/>
        <v>0.81024198086662913</v>
      </c>
      <c r="M29" s="620">
        <f t="shared" si="5"/>
        <v>0.81024198086662913</v>
      </c>
      <c r="N29" s="620">
        <f t="shared" si="0"/>
        <v>0.18975801913337084</v>
      </c>
      <c r="O29" s="620">
        <f t="shared" si="6"/>
        <v>1</v>
      </c>
      <c r="P29" s="621"/>
      <c r="Q29" s="788" t="s">
        <v>790</v>
      </c>
      <c r="R29" s="633"/>
      <c r="S29" s="633"/>
      <c r="T29" s="633"/>
      <c r="U29" s="633"/>
      <c r="V29" s="633"/>
      <c r="W29" s="633"/>
      <c r="X29" s="633"/>
      <c r="Y29" s="633"/>
      <c r="Z29" s="633"/>
    </row>
    <row r="30" spans="1:26" s="771" customFormat="1" ht="117.5" thickBot="1" x14ac:dyDescent="0.35">
      <c r="A30" s="644" t="s">
        <v>649</v>
      </c>
      <c r="B30" s="645" t="s">
        <v>649</v>
      </c>
      <c r="C30" s="645" t="s">
        <v>669</v>
      </c>
      <c r="D30" s="645"/>
      <c r="E30" s="645" t="s">
        <v>126</v>
      </c>
      <c r="F30" s="645" t="s">
        <v>791</v>
      </c>
      <c r="G30" s="645" t="s">
        <v>792</v>
      </c>
      <c r="H30" s="628">
        <v>39267</v>
      </c>
      <c r="I30" s="772">
        <v>39245</v>
      </c>
      <c r="J30" s="629">
        <v>36552</v>
      </c>
      <c r="K30" s="619">
        <f t="shared" si="3"/>
        <v>2715</v>
      </c>
      <c r="L30" s="620">
        <f t="shared" si="4"/>
        <v>0.9313797936042808</v>
      </c>
      <c r="M30" s="620">
        <f t="shared" si="5"/>
        <v>0.9308579723431889</v>
      </c>
      <c r="N30" s="620">
        <f t="shared" si="0"/>
        <v>6.9142027656811059E-2</v>
      </c>
      <c r="O30" s="620">
        <f t="shared" si="6"/>
        <v>1</v>
      </c>
      <c r="P30" s="621"/>
      <c r="Q30" s="789" t="s">
        <v>793</v>
      </c>
      <c r="R30" s="790">
        <f>'[2]PI Data Sheet 2'!B28-SUM(H2:H66)+H35</f>
        <v>13128</v>
      </c>
      <c r="S30" s="633"/>
      <c r="T30" s="633"/>
      <c r="U30" s="633"/>
      <c r="V30" s="633"/>
      <c r="W30" s="633"/>
      <c r="X30" s="633"/>
      <c r="Y30" s="633"/>
      <c r="Z30" s="633"/>
    </row>
    <row r="31" spans="1:26" s="771" customFormat="1" ht="39.5" thickBot="1" x14ac:dyDescent="0.35">
      <c r="A31" s="779" t="s">
        <v>794</v>
      </c>
      <c r="B31" s="780" t="s">
        <v>456</v>
      </c>
      <c r="C31" s="780" t="s">
        <v>93</v>
      </c>
      <c r="D31" s="780"/>
      <c r="E31" s="780" t="s">
        <v>795</v>
      </c>
      <c r="F31" s="780" t="s">
        <v>796</v>
      </c>
      <c r="G31" s="780" t="s">
        <v>797</v>
      </c>
      <c r="H31" s="628">
        <v>336</v>
      </c>
      <c r="I31" s="772">
        <v>323</v>
      </c>
      <c r="J31" s="629">
        <v>209</v>
      </c>
      <c r="K31" s="619">
        <f t="shared" si="3"/>
        <v>127</v>
      </c>
      <c r="L31" s="620">
        <f t="shared" si="4"/>
        <v>0.6470588235294118</v>
      </c>
      <c r="M31" s="620">
        <f t="shared" si="5"/>
        <v>0.62202380952380953</v>
      </c>
      <c r="N31" s="620">
        <f t="shared" si="0"/>
        <v>0.37797619047619047</v>
      </c>
      <c r="O31" s="620">
        <f t="shared" si="6"/>
        <v>1</v>
      </c>
      <c r="P31" s="621"/>
      <c r="Q31" s="633"/>
      <c r="R31" s="633"/>
      <c r="S31" s="633"/>
      <c r="T31" s="633"/>
      <c r="U31" s="633"/>
      <c r="V31" s="633"/>
      <c r="W31" s="633"/>
      <c r="X31" s="633"/>
      <c r="Y31" s="633"/>
      <c r="Z31" s="633"/>
    </row>
    <row r="32" spans="1:26" s="771" customFormat="1" ht="26.5" thickBot="1" x14ac:dyDescent="0.35">
      <c r="A32" s="644" t="s">
        <v>65</v>
      </c>
      <c r="B32" s="645" t="s">
        <v>456</v>
      </c>
      <c r="C32" s="645" t="s">
        <v>669</v>
      </c>
      <c r="D32" s="645"/>
      <c r="E32" s="645" t="s">
        <v>127</v>
      </c>
      <c r="F32" s="645" t="s">
        <v>672</v>
      </c>
      <c r="G32" s="645" t="s">
        <v>672</v>
      </c>
      <c r="H32" s="628">
        <v>2242</v>
      </c>
      <c r="I32" s="772">
        <v>2242</v>
      </c>
      <c r="J32" s="629">
        <v>1479</v>
      </c>
      <c r="K32" s="619">
        <f t="shared" si="3"/>
        <v>763</v>
      </c>
      <c r="L32" s="620">
        <f t="shared" si="4"/>
        <v>0.65967885816235505</v>
      </c>
      <c r="M32" s="620">
        <f t="shared" si="5"/>
        <v>0.65967885816235505</v>
      </c>
      <c r="N32" s="620">
        <f t="shared" si="0"/>
        <v>0.34032114183764495</v>
      </c>
      <c r="O32" s="620">
        <f t="shared" si="6"/>
        <v>1</v>
      </c>
      <c r="P32" s="621"/>
      <c r="Q32" s="633"/>
      <c r="R32" s="633"/>
      <c r="S32" s="633"/>
      <c r="T32" s="633"/>
      <c r="U32" s="633"/>
      <c r="V32" s="633"/>
      <c r="W32" s="633"/>
      <c r="X32" s="633"/>
      <c r="Y32" s="633"/>
      <c r="Z32" s="633"/>
    </row>
    <row r="33" spans="1:26" s="771" customFormat="1" ht="91.5" thickBot="1" x14ac:dyDescent="0.35">
      <c r="A33" s="644" t="s">
        <v>73</v>
      </c>
      <c r="B33" s="645" t="s">
        <v>456</v>
      </c>
      <c r="C33" s="645" t="s">
        <v>669</v>
      </c>
      <c r="D33" s="645"/>
      <c r="E33" s="645" t="s">
        <v>129</v>
      </c>
      <c r="F33" s="645" t="s">
        <v>673</v>
      </c>
      <c r="G33" s="645" t="s">
        <v>674</v>
      </c>
      <c r="H33" s="628">
        <v>476</v>
      </c>
      <c r="I33" s="772">
        <v>465</v>
      </c>
      <c r="J33" s="629">
        <v>242</v>
      </c>
      <c r="K33" s="619">
        <f t="shared" si="3"/>
        <v>234</v>
      </c>
      <c r="L33" s="620">
        <f t="shared" si="4"/>
        <v>0.52043010752688168</v>
      </c>
      <c r="M33" s="620">
        <f t="shared" si="5"/>
        <v>0.50840336134453779</v>
      </c>
      <c r="N33" s="620">
        <f t="shared" si="0"/>
        <v>0.49159663865546216</v>
      </c>
      <c r="O33" s="620">
        <f t="shared" si="6"/>
        <v>1</v>
      </c>
      <c r="P33" s="621"/>
      <c r="Q33" s="633"/>
      <c r="R33" s="633"/>
      <c r="S33" s="633"/>
      <c r="T33" s="633"/>
      <c r="U33" s="633"/>
      <c r="V33" s="633"/>
      <c r="W33" s="633"/>
      <c r="X33" s="633"/>
      <c r="Y33" s="633"/>
      <c r="Z33" s="633"/>
    </row>
    <row r="34" spans="1:26" s="771" customFormat="1" ht="104.5" thickBot="1" x14ac:dyDescent="0.35">
      <c r="A34" s="644" t="s">
        <v>130</v>
      </c>
      <c r="B34" s="645" t="s">
        <v>456</v>
      </c>
      <c r="C34" s="645" t="s">
        <v>669</v>
      </c>
      <c r="D34" s="645"/>
      <c r="E34" s="645" t="s">
        <v>798</v>
      </c>
      <c r="F34" s="645" t="s">
        <v>675</v>
      </c>
      <c r="G34" s="645" t="s">
        <v>676</v>
      </c>
      <c r="H34" s="628">
        <v>2291</v>
      </c>
      <c r="I34" s="772">
        <v>1697</v>
      </c>
      <c r="J34" s="629">
        <v>962</v>
      </c>
      <c r="K34" s="619">
        <f t="shared" si="3"/>
        <v>1329</v>
      </c>
      <c r="L34" s="620">
        <f t="shared" si="4"/>
        <v>0.56688273423688862</v>
      </c>
      <c r="M34" s="620">
        <f t="shared" si="5"/>
        <v>0.41990397206460062</v>
      </c>
      <c r="N34" s="620">
        <f t="shared" si="0"/>
        <v>0.58009602793539938</v>
      </c>
      <c r="O34" s="620">
        <f t="shared" si="6"/>
        <v>1</v>
      </c>
      <c r="P34" s="621"/>
      <c r="Q34" s="637"/>
      <c r="R34" s="638"/>
      <c r="S34" s="638"/>
      <c r="T34" s="638"/>
      <c r="U34" s="638"/>
      <c r="V34" s="638"/>
      <c r="W34" s="639"/>
      <c r="X34" s="639"/>
      <c r="Y34" s="639"/>
      <c r="Z34" s="633"/>
    </row>
    <row r="35" spans="1:26" s="771" customFormat="1" ht="117.5" thickBot="1" x14ac:dyDescent="0.35">
      <c r="A35" s="648" t="s">
        <v>664</v>
      </c>
      <c r="B35" s="645" t="s">
        <v>677</v>
      </c>
      <c r="C35" s="645" t="s">
        <v>678</v>
      </c>
      <c r="D35" s="645"/>
      <c r="E35" s="645" t="s">
        <v>133</v>
      </c>
      <c r="F35" s="645" t="s">
        <v>799</v>
      </c>
      <c r="G35" s="645" t="s">
        <v>800</v>
      </c>
      <c r="H35" s="628">
        <v>129002</v>
      </c>
      <c r="I35" s="772">
        <v>128699</v>
      </c>
      <c r="J35" s="629">
        <v>1864</v>
      </c>
      <c r="K35" s="619">
        <f t="shared" si="3"/>
        <v>127138</v>
      </c>
      <c r="L35" s="620">
        <f t="shared" si="4"/>
        <v>1.4483407019479561E-2</v>
      </c>
      <c r="M35" s="620">
        <f t="shared" si="5"/>
        <v>1.444938838157548E-2</v>
      </c>
      <c r="N35" s="620">
        <f t="shared" si="0"/>
        <v>0.9855506116184245</v>
      </c>
      <c r="O35" s="620">
        <f t="shared" si="6"/>
        <v>1</v>
      </c>
      <c r="P35" s="621"/>
      <c r="Q35" s="637"/>
      <c r="R35" s="638"/>
      <c r="S35" s="638"/>
      <c r="T35" s="638"/>
      <c r="U35" s="638"/>
      <c r="V35" s="638"/>
      <c r="W35" s="639"/>
      <c r="X35" s="639"/>
      <c r="Y35" s="639"/>
      <c r="Z35" s="633"/>
    </row>
    <row r="36" spans="1:26" s="771" customFormat="1" ht="39.5" thickBot="1" x14ac:dyDescent="0.35">
      <c r="A36" s="644" t="s">
        <v>70</v>
      </c>
      <c r="B36" s="645" t="s">
        <v>217</v>
      </c>
      <c r="C36" s="645" t="s">
        <v>136</v>
      </c>
      <c r="D36" s="645" t="s">
        <v>137</v>
      </c>
      <c r="E36" s="645" t="s">
        <v>138</v>
      </c>
      <c r="F36" s="645" t="s">
        <v>139</v>
      </c>
      <c r="G36" s="645" t="s">
        <v>139</v>
      </c>
      <c r="H36" s="628">
        <v>14824</v>
      </c>
      <c r="I36" s="772">
        <v>14824</v>
      </c>
      <c r="J36" s="629">
        <v>13786</v>
      </c>
      <c r="K36" s="619">
        <f t="shared" si="3"/>
        <v>1038</v>
      </c>
      <c r="L36" s="620">
        <f t="shared" si="4"/>
        <v>0.92997841338370213</v>
      </c>
      <c r="M36" s="620">
        <f t="shared" si="5"/>
        <v>0.92997841338370213</v>
      </c>
      <c r="N36" s="620">
        <f t="shared" si="0"/>
        <v>7.0021586616297898E-2</v>
      </c>
      <c r="O36" s="620">
        <f t="shared" si="6"/>
        <v>1</v>
      </c>
      <c r="P36" s="621"/>
      <c r="Q36" s="637"/>
      <c r="R36" s="638"/>
      <c r="S36" s="638"/>
      <c r="T36" s="638"/>
      <c r="U36" s="638"/>
      <c r="V36" s="638"/>
      <c r="W36" s="639"/>
      <c r="X36" s="639"/>
      <c r="Y36" s="639"/>
      <c r="Z36" s="633"/>
    </row>
    <row r="37" spans="1:26" s="771" customFormat="1" ht="130.5" thickBot="1" x14ac:dyDescent="0.35">
      <c r="A37" s="644" t="s">
        <v>28</v>
      </c>
      <c r="B37" s="645" t="s">
        <v>28</v>
      </c>
      <c r="C37" s="645" t="s">
        <v>669</v>
      </c>
      <c r="D37" s="645" t="s">
        <v>564</v>
      </c>
      <c r="E37" s="645" t="s">
        <v>140</v>
      </c>
      <c r="F37" s="645" t="s">
        <v>801</v>
      </c>
      <c r="G37" s="645" t="s">
        <v>802</v>
      </c>
      <c r="H37" s="628">
        <v>48030</v>
      </c>
      <c r="I37" s="772">
        <v>47942</v>
      </c>
      <c r="J37" s="629">
        <v>44154</v>
      </c>
      <c r="K37" s="619">
        <f t="shared" si="3"/>
        <v>3876</v>
      </c>
      <c r="L37" s="620">
        <f t="shared" si="4"/>
        <v>0.92098786033123359</v>
      </c>
      <c r="M37" s="620">
        <f t="shared" si="5"/>
        <v>0.91930043722673327</v>
      </c>
      <c r="N37" s="620">
        <f t="shared" si="0"/>
        <v>8.0699562773266703E-2</v>
      </c>
      <c r="O37" s="620">
        <f t="shared" si="6"/>
        <v>1</v>
      </c>
      <c r="P37" s="621"/>
      <c r="Q37" s="637"/>
      <c r="R37" s="638"/>
      <c r="S37" s="638"/>
      <c r="T37" s="638"/>
      <c r="U37" s="638"/>
      <c r="V37" s="638"/>
      <c r="W37" s="639"/>
      <c r="X37" s="639"/>
      <c r="Y37" s="639"/>
      <c r="Z37" s="633"/>
    </row>
    <row r="38" spans="1:26" s="771" customFormat="1" ht="130.5" thickBot="1" x14ac:dyDescent="0.35">
      <c r="A38" s="644" t="s">
        <v>46</v>
      </c>
      <c r="B38" s="645" t="s">
        <v>536</v>
      </c>
      <c r="C38" s="645" t="s">
        <v>679</v>
      </c>
      <c r="D38" s="645"/>
      <c r="E38" s="645" t="s">
        <v>143</v>
      </c>
      <c r="F38" s="645" t="s">
        <v>803</v>
      </c>
      <c r="G38" s="645" t="s">
        <v>804</v>
      </c>
      <c r="H38" s="628">
        <v>1191</v>
      </c>
      <c r="I38" s="772">
        <v>1188</v>
      </c>
      <c r="J38" s="629">
        <v>924</v>
      </c>
      <c r="K38" s="619">
        <f t="shared" si="3"/>
        <v>267</v>
      </c>
      <c r="L38" s="620">
        <f t="shared" si="4"/>
        <v>0.77777777777777779</v>
      </c>
      <c r="M38" s="620">
        <f t="shared" si="5"/>
        <v>0.77581863979848864</v>
      </c>
      <c r="N38" s="620">
        <f t="shared" si="0"/>
        <v>0.22418136020151133</v>
      </c>
      <c r="O38" s="620">
        <f t="shared" si="6"/>
        <v>1</v>
      </c>
      <c r="P38" s="621"/>
      <c r="Q38" s="637"/>
      <c r="R38" s="638"/>
      <c r="S38" s="638"/>
      <c r="T38" s="638"/>
      <c r="U38" s="638"/>
      <c r="V38" s="638"/>
      <c r="W38" s="639"/>
      <c r="X38" s="639"/>
      <c r="Y38" s="639"/>
      <c r="Z38" s="633"/>
    </row>
    <row r="39" spans="1:26" s="771" customFormat="1" ht="130.5" thickBot="1" x14ac:dyDescent="0.35">
      <c r="A39" s="644" t="s">
        <v>45</v>
      </c>
      <c r="B39" s="645" t="s">
        <v>536</v>
      </c>
      <c r="C39" s="645" t="s">
        <v>666</v>
      </c>
      <c r="D39" s="645"/>
      <c r="E39" s="645" t="s">
        <v>145</v>
      </c>
      <c r="F39" s="645" t="s">
        <v>805</v>
      </c>
      <c r="G39" s="645" t="s">
        <v>806</v>
      </c>
      <c r="H39" s="628">
        <v>196</v>
      </c>
      <c r="I39" s="772">
        <v>185</v>
      </c>
      <c r="J39" s="629">
        <v>138</v>
      </c>
      <c r="K39" s="619">
        <f t="shared" si="3"/>
        <v>58</v>
      </c>
      <c r="L39" s="620">
        <f t="shared" si="4"/>
        <v>0.74594594594594599</v>
      </c>
      <c r="M39" s="620">
        <f t="shared" si="5"/>
        <v>0.70408163265306123</v>
      </c>
      <c r="N39" s="620">
        <f t="shared" si="0"/>
        <v>0.29591836734693877</v>
      </c>
      <c r="O39" s="620">
        <f t="shared" si="6"/>
        <v>1</v>
      </c>
      <c r="P39" s="621"/>
      <c r="Q39" s="637"/>
      <c r="R39" s="638"/>
      <c r="S39" s="638"/>
      <c r="T39" s="638"/>
      <c r="U39" s="638"/>
      <c r="V39" s="638"/>
      <c r="W39" s="639"/>
      <c r="X39" s="639"/>
      <c r="Y39" s="639"/>
      <c r="Z39" s="633"/>
    </row>
    <row r="40" spans="1:26" s="771" customFormat="1" ht="130.5" thickBot="1" x14ac:dyDescent="0.35">
      <c r="A40" s="644" t="s">
        <v>39</v>
      </c>
      <c r="B40" s="645" t="s">
        <v>39</v>
      </c>
      <c r="C40" s="645" t="s">
        <v>680</v>
      </c>
      <c r="D40" s="645"/>
      <c r="E40" s="645" t="s">
        <v>147</v>
      </c>
      <c r="F40" s="645" t="s">
        <v>807</v>
      </c>
      <c r="G40" s="645" t="s">
        <v>808</v>
      </c>
      <c r="H40" s="628">
        <v>2668</v>
      </c>
      <c r="I40" s="772">
        <v>2664</v>
      </c>
      <c r="J40" s="629">
        <v>2362</v>
      </c>
      <c r="K40" s="619">
        <f t="shared" si="3"/>
        <v>306</v>
      </c>
      <c r="L40" s="620">
        <f t="shared" si="4"/>
        <v>0.88663663663663661</v>
      </c>
      <c r="M40" s="620">
        <f t="shared" si="5"/>
        <v>0.88530734632683661</v>
      </c>
      <c r="N40" s="620">
        <f t="shared" si="0"/>
        <v>0.11469265367316342</v>
      </c>
      <c r="O40" s="620">
        <f t="shared" si="6"/>
        <v>1</v>
      </c>
      <c r="P40" s="621"/>
      <c r="Q40" s="633"/>
      <c r="R40" s="636"/>
      <c r="S40" s="636"/>
      <c r="T40" s="636"/>
      <c r="U40" s="636"/>
      <c r="V40" s="636"/>
      <c r="W40" s="636"/>
      <c r="X40" s="636"/>
      <c r="Y40" s="636"/>
      <c r="Z40" s="633"/>
    </row>
    <row r="41" spans="1:26" s="771" customFormat="1" ht="26.5" thickBot="1" x14ac:dyDescent="0.35">
      <c r="A41" s="649" t="s">
        <v>40</v>
      </c>
      <c r="B41" s="650" t="s">
        <v>536</v>
      </c>
      <c r="C41" s="650" t="s">
        <v>144</v>
      </c>
      <c r="D41" s="650"/>
      <c r="E41" s="650" t="s">
        <v>148</v>
      </c>
      <c r="F41" s="650" t="s">
        <v>570</v>
      </c>
      <c r="G41" s="650" t="s">
        <v>571</v>
      </c>
      <c r="H41" s="628"/>
      <c r="I41" s="772"/>
      <c r="J41" s="629"/>
      <c r="K41" s="619">
        <f t="shared" si="3"/>
        <v>0</v>
      </c>
      <c r="L41" s="620" t="str">
        <f t="shared" si="4"/>
        <v>-</v>
      </c>
      <c r="M41" s="620" t="str">
        <f t="shared" si="5"/>
        <v>-</v>
      </c>
      <c r="N41" s="620" t="str">
        <f t="shared" si="0"/>
        <v>-</v>
      </c>
      <c r="O41" s="620">
        <f t="shared" si="6"/>
        <v>0</v>
      </c>
      <c r="P41" s="621"/>
      <c r="Q41" s="633"/>
      <c r="R41" s="636"/>
      <c r="S41" s="636"/>
      <c r="T41" s="636"/>
      <c r="U41" s="636"/>
      <c r="V41" s="636"/>
      <c r="W41" s="636"/>
      <c r="X41" s="636"/>
      <c r="Y41" s="636"/>
      <c r="Z41" s="633"/>
    </row>
    <row r="42" spans="1:26" s="771" customFormat="1" ht="26.5" thickBot="1" x14ac:dyDescent="0.35">
      <c r="A42" s="649" t="s">
        <v>44</v>
      </c>
      <c r="B42" s="650" t="s">
        <v>536</v>
      </c>
      <c r="C42" s="650" t="s">
        <v>681</v>
      </c>
      <c r="D42" s="650"/>
      <c r="E42" s="650" t="s">
        <v>149</v>
      </c>
      <c r="F42" s="650" t="s">
        <v>150</v>
      </c>
      <c r="G42" s="650" t="s">
        <v>150</v>
      </c>
      <c r="H42" s="628"/>
      <c r="I42" s="772"/>
      <c r="J42" s="629"/>
      <c r="K42" s="619">
        <f t="shared" si="3"/>
        <v>0</v>
      </c>
      <c r="L42" s="620" t="str">
        <f t="shared" si="4"/>
        <v>-</v>
      </c>
      <c r="M42" s="620" t="str">
        <f t="shared" si="5"/>
        <v>-</v>
      </c>
      <c r="N42" s="620" t="str">
        <f t="shared" si="0"/>
        <v>-</v>
      </c>
      <c r="O42" s="620">
        <f t="shared" si="6"/>
        <v>0</v>
      </c>
      <c r="P42" s="621"/>
      <c r="Q42" s="633"/>
      <c r="R42" s="636"/>
      <c r="S42" s="636"/>
      <c r="T42" s="636"/>
      <c r="U42" s="636"/>
      <c r="V42" s="636"/>
      <c r="W42" s="636"/>
      <c r="X42" s="636"/>
      <c r="Y42" s="636"/>
      <c r="Z42" s="633"/>
    </row>
    <row r="43" spans="1:26" s="771" customFormat="1" ht="52.5" thickBot="1" x14ac:dyDescent="0.35">
      <c r="A43" s="644" t="s">
        <v>665</v>
      </c>
      <c r="B43" s="645" t="s">
        <v>536</v>
      </c>
      <c r="C43" s="645" t="s">
        <v>666</v>
      </c>
      <c r="D43" s="645"/>
      <c r="E43" s="645" t="s">
        <v>667</v>
      </c>
      <c r="F43" s="645" t="s">
        <v>809</v>
      </c>
      <c r="G43" s="645" t="s">
        <v>810</v>
      </c>
      <c r="H43" s="628">
        <v>8255</v>
      </c>
      <c r="I43" s="772">
        <v>8217</v>
      </c>
      <c r="J43" s="629">
        <v>7507</v>
      </c>
      <c r="K43" s="619">
        <f t="shared" si="3"/>
        <v>748</v>
      </c>
      <c r="L43" s="620">
        <f t="shared" si="4"/>
        <v>0.91359376901545575</v>
      </c>
      <c r="M43" s="620">
        <f t="shared" si="5"/>
        <v>0.90938824954572983</v>
      </c>
      <c r="N43" s="620">
        <f t="shared" si="0"/>
        <v>9.061175045427014E-2</v>
      </c>
      <c r="O43" s="620">
        <f t="shared" si="6"/>
        <v>1</v>
      </c>
      <c r="P43" s="621"/>
      <c r="Q43" s="633"/>
      <c r="R43" s="636"/>
      <c r="S43" s="636"/>
      <c r="T43" s="636"/>
      <c r="U43" s="636"/>
      <c r="V43" s="636"/>
      <c r="W43" s="636"/>
      <c r="X43" s="636"/>
      <c r="Y43" s="636"/>
      <c r="Z43" s="633"/>
    </row>
    <row r="44" spans="1:26" s="771" customFormat="1" ht="78.5" thickBot="1" x14ac:dyDescent="0.35">
      <c r="A44" s="644" t="s">
        <v>43</v>
      </c>
      <c r="B44" s="645" t="s">
        <v>536</v>
      </c>
      <c r="C44" s="645" t="s">
        <v>666</v>
      </c>
      <c r="D44" s="645"/>
      <c r="E44" s="645" t="s">
        <v>151</v>
      </c>
      <c r="F44" s="645" t="s">
        <v>811</v>
      </c>
      <c r="G44" s="645" t="s">
        <v>812</v>
      </c>
      <c r="H44" s="628">
        <v>5768</v>
      </c>
      <c r="I44" s="772">
        <v>5762</v>
      </c>
      <c r="J44" s="629">
        <v>4884</v>
      </c>
      <c r="K44" s="619">
        <f t="shared" si="3"/>
        <v>884</v>
      </c>
      <c r="L44" s="620">
        <f t="shared" si="4"/>
        <v>0.8476223533495314</v>
      </c>
      <c r="M44" s="620">
        <f t="shared" si="5"/>
        <v>0.84674063800277388</v>
      </c>
      <c r="N44" s="620">
        <f t="shared" si="0"/>
        <v>0.15325936199722606</v>
      </c>
      <c r="O44" s="620">
        <f t="shared" si="6"/>
        <v>1</v>
      </c>
      <c r="P44" s="621"/>
      <c r="Q44" s="633"/>
      <c r="R44" s="636"/>
      <c r="S44" s="636"/>
      <c r="T44" s="636"/>
      <c r="U44" s="636"/>
      <c r="V44" s="636"/>
      <c r="W44" s="636"/>
      <c r="X44" s="636"/>
      <c r="Y44" s="636"/>
      <c r="Z44" s="633"/>
    </row>
    <row r="45" spans="1:26" s="771" customFormat="1" ht="143.5" thickBot="1" x14ac:dyDescent="0.35">
      <c r="A45" s="644" t="s">
        <v>86</v>
      </c>
      <c r="B45" s="645" t="s">
        <v>456</v>
      </c>
      <c r="C45" s="645" t="s">
        <v>666</v>
      </c>
      <c r="D45" s="645"/>
      <c r="E45" s="645" t="s">
        <v>152</v>
      </c>
      <c r="F45" s="645" t="s">
        <v>813</v>
      </c>
      <c r="G45" s="645" t="s">
        <v>814</v>
      </c>
      <c r="H45" s="628">
        <v>399</v>
      </c>
      <c r="I45" s="772">
        <v>355</v>
      </c>
      <c r="J45" s="629">
        <v>286</v>
      </c>
      <c r="K45" s="619">
        <f t="shared" si="3"/>
        <v>113</v>
      </c>
      <c r="L45" s="620">
        <f t="shared" si="4"/>
        <v>0.80563380281690145</v>
      </c>
      <c r="M45" s="620">
        <f t="shared" si="5"/>
        <v>0.71679197994987465</v>
      </c>
      <c r="N45" s="620">
        <f t="shared" si="0"/>
        <v>0.2832080200501253</v>
      </c>
      <c r="O45" s="620">
        <f t="shared" si="6"/>
        <v>1</v>
      </c>
      <c r="P45" s="621"/>
      <c r="Q45" s="633"/>
      <c r="R45" s="636"/>
      <c r="S45" s="636"/>
      <c r="T45" s="636"/>
      <c r="U45" s="636"/>
      <c r="V45" s="636"/>
      <c r="W45" s="636"/>
      <c r="X45" s="636"/>
      <c r="Y45" s="636"/>
      <c r="Z45" s="633"/>
    </row>
    <row r="46" spans="1:26" s="771" customFormat="1" ht="39.5" thickBot="1" x14ac:dyDescent="0.35">
      <c r="A46" s="644" t="s">
        <v>155</v>
      </c>
      <c r="B46" s="645" t="s">
        <v>536</v>
      </c>
      <c r="C46" s="645" t="s">
        <v>666</v>
      </c>
      <c r="D46" s="645"/>
      <c r="E46" s="645" t="s">
        <v>156</v>
      </c>
      <c r="F46" s="645" t="s">
        <v>682</v>
      </c>
      <c r="G46" s="645" t="s">
        <v>683</v>
      </c>
      <c r="H46" s="628">
        <v>448</v>
      </c>
      <c r="I46" s="772">
        <v>447</v>
      </c>
      <c r="J46" s="629">
        <v>416</v>
      </c>
      <c r="K46" s="619">
        <f t="shared" si="3"/>
        <v>32</v>
      </c>
      <c r="L46" s="620">
        <f t="shared" si="4"/>
        <v>0.93064876957494402</v>
      </c>
      <c r="M46" s="620">
        <f t="shared" si="5"/>
        <v>0.9285714285714286</v>
      </c>
      <c r="N46" s="620">
        <f t="shared" si="0"/>
        <v>7.1428571428571425E-2</v>
      </c>
      <c r="O46" s="620">
        <f t="shared" si="6"/>
        <v>1</v>
      </c>
      <c r="P46" s="621"/>
      <c r="Q46" s="633"/>
      <c r="R46" s="636"/>
      <c r="S46" s="636"/>
      <c r="T46" s="636"/>
      <c r="U46" s="636"/>
      <c r="V46" s="636"/>
      <c r="W46" s="636"/>
      <c r="X46" s="636"/>
      <c r="Y46" s="636"/>
      <c r="Z46" s="633"/>
    </row>
    <row r="47" spans="1:26" s="771" customFormat="1" ht="26.5" thickBot="1" x14ac:dyDescent="0.35">
      <c r="A47" s="644" t="s">
        <v>157</v>
      </c>
      <c r="B47" s="645" t="s">
        <v>536</v>
      </c>
      <c r="C47" s="645" t="s">
        <v>144</v>
      </c>
      <c r="D47" s="645"/>
      <c r="E47" s="645" t="s">
        <v>158</v>
      </c>
      <c r="F47" s="645" t="s">
        <v>159</v>
      </c>
      <c r="G47" s="645" t="s">
        <v>160</v>
      </c>
      <c r="H47" s="628">
        <v>18</v>
      </c>
      <c r="I47" s="772">
        <v>15</v>
      </c>
      <c r="J47" s="629">
        <v>11</v>
      </c>
      <c r="K47" s="619">
        <f t="shared" si="3"/>
        <v>7</v>
      </c>
      <c r="L47" s="620">
        <f t="shared" si="4"/>
        <v>0.73333333333333328</v>
      </c>
      <c r="M47" s="620">
        <f t="shared" si="5"/>
        <v>0.61111111111111116</v>
      </c>
      <c r="N47" s="620">
        <f t="shared" si="0"/>
        <v>0.3888888888888889</v>
      </c>
      <c r="O47" s="620">
        <f t="shared" si="6"/>
        <v>1</v>
      </c>
      <c r="P47" s="621"/>
      <c r="Q47" s="633"/>
      <c r="R47" s="636"/>
      <c r="S47" s="636"/>
      <c r="T47" s="636"/>
      <c r="U47" s="636"/>
      <c r="V47" s="636"/>
      <c r="W47" s="636"/>
      <c r="X47" s="636"/>
      <c r="Y47" s="636"/>
      <c r="Z47" s="633"/>
    </row>
    <row r="48" spans="1:26" s="771" customFormat="1" ht="130.5" thickBot="1" x14ac:dyDescent="0.35">
      <c r="A48" s="644" t="s">
        <v>66</v>
      </c>
      <c r="B48" s="645" t="s">
        <v>456</v>
      </c>
      <c r="C48" s="645" t="s">
        <v>684</v>
      </c>
      <c r="D48" s="645"/>
      <c r="E48" s="645" t="s">
        <v>162</v>
      </c>
      <c r="F48" s="645" t="s">
        <v>815</v>
      </c>
      <c r="G48" s="645" t="s">
        <v>816</v>
      </c>
      <c r="H48" s="628">
        <v>614</v>
      </c>
      <c r="I48" s="772">
        <v>613</v>
      </c>
      <c r="J48" s="629">
        <v>447</v>
      </c>
      <c r="K48" s="619">
        <f t="shared" si="3"/>
        <v>167</v>
      </c>
      <c r="L48" s="620">
        <f t="shared" si="4"/>
        <v>0.72920065252854815</v>
      </c>
      <c r="M48" s="620">
        <f t="shared" si="5"/>
        <v>0.7280130293159609</v>
      </c>
      <c r="N48" s="620">
        <f t="shared" si="0"/>
        <v>0.2719869706840391</v>
      </c>
      <c r="O48" s="620">
        <f t="shared" si="6"/>
        <v>1</v>
      </c>
      <c r="P48" s="621"/>
      <c r="Q48" s="633"/>
      <c r="R48" s="636"/>
      <c r="S48" s="636"/>
      <c r="T48" s="636"/>
      <c r="U48" s="636"/>
      <c r="V48" s="636"/>
      <c r="W48" s="636"/>
      <c r="X48" s="636"/>
      <c r="Y48" s="636"/>
      <c r="Z48" s="633"/>
    </row>
    <row r="49" spans="1:26" s="771" customFormat="1" ht="143.5" thickBot="1" x14ac:dyDescent="0.35">
      <c r="A49" s="644" t="s">
        <v>31</v>
      </c>
      <c r="B49" s="645" t="s">
        <v>31</v>
      </c>
      <c r="C49" s="645" t="s">
        <v>669</v>
      </c>
      <c r="D49" s="645"/>
      <c r="E49" s="645" t="s">
        <v>163</v>
      </c>
      <c r="F49" s="645" t="s">
        <v>817</v>
      </c>
      <c r="G49" s="645" t="s">
        <v>818</v>
      </c>
      <c r="H49" s="628">
        <v>49810</v>
      </c>
      <c r="I49" s="772">
        <v>49766</v>
      </c>
      <c r="J49" s="629">
        <v>44759</v>
      </c>
      <c r="K49" s="619">
        <f t="shared" si="3"/>
        <v>5051</v>
      </c>
      <c r="L49" s="620">
        <f t="shared" si="4"/>
        <v>0.89938914118072577</v>
      </c>
      <c r="M49" s="620">
        <f t="shared" si="5"/>
        <v>0.89859465970688612</v>
      </c>
      <c r="N49" s="620">
        <f t="shared" si="0"/>
        <v>0.10140534029311384</v>
      </c>
      <c r="O49" s="620">
        <f t="shared" si="6"/>
        <v>1</v>
      </c>
      <c r="P49" s="621"/>
      <c r="Q49" s="633"/>
      <c r="R49" s="636"/>
      <c r="S49" s="636"/>
      <c r="T49" s="636"/>
      <c r="U49" s="636"/>
      <c r="V49" s="636"/>
      <c r="W49" s="636"/>
      <c r="X49" s="636"/>
      <c r="Y49" s="636"/>
      <c r="Z49" s="633"/>
    </row>
    <row r="50" spans="1:26" s="771" customFormat="1" ht="104.5" thickBot="1" x14ac:dyDescent="0.35">
      <c r="A50" s="644" t="s">
        <v>68</v>
      </c>
      <c r="B50" s="645" t="s">
        <v>456</v>
      </c>
      <c r="C50" s="645" t="s">
        <v>669</v>
      </c>
      <c r="D50" s="645"/>
      <c r="E50" s="645" t="s">
        <v>164</v>
      </c>
      <c r="F50" s="645" t="s">
        <v>819</v>
      </c>
      <c r="G50" s="645" t="s">
        <v>685</v>
      </c>
      <c r="H50" s="628">
        <v>2099</v>
      </c>
      <c r="I50" s="772">
        <v>2082</v>
      </c>
      <c r="J50" s="629">
        <v>1869</v>
      </c>
      <c r="K50" s="619">
        <f t="shared" si="3"/>
        <v>230</v>
      </c>
      <c r="L50" s="620">
        <f t="shared" si="4"/>
        <v>0.89769452449567722</v>
      </c>
      <c r="M50" s="620">
        <f t="shared" si="5"/>
        <v>0.89042401143401617</v>
      </c>
      <c r="N50" s="620">
        <f t="shared" si="0"/>
        <v>0.1095759885659838</v>
      </c>
      <c r="O50" s="620">
        <f t="shared" si="6"/>
        <v>1</v>
      </c>
      <c r="P50" s="621"/>
      <c r="Q50" s="633"/>
      <c r="R50" s="636"/>
      <c r="S50" s="636"/>
      <c r="T50" s="636"/>
      <c r="U50" s="636"/>
      <c r="V50" s="636"/>
      <c r="W50" s="636"/>
      <c r="X50" s="636"/>
      <c r="Y50" s="636"/>
      <c r="Z50" s="633"/>
    </row>
    <row r="51" spans="1:26" s="771" customFormat="1" ht="130.5" thickBot="1" x14ac:dyDescent="0.35">
      <c r="A51" s="644" t="s">
        <v>67</v>
      </c>
      <c r="B51" s="645" t="s">
        <v>456</v>
      </c>
      <c r="C51" s="645" t="s">
        <v>684</v>
      </c>
      <c r="D51" s="645"/>
      <c r="E51" s="645" t="s">
        <v>165</v>
      </c>
      <c r="F51" s="645" t="s">
        <v>820</v>
      </c>
      <c r="G51" s="645" t="s">
        <v>821</v>
      </c>
      <c r="H51" s="628">
        <v>54</v>
      </c>
      <c r="I51" s="772">
        <v>54</v>
      </c>
      <c r="J51" s="629">
        <v>10</v>
      </c>
      <c r="K51" s="619">
        <f t="shared" si="3"/>
        <v>44</v>
      </c>
      <c r="L51" s="620">
        <f t="shared" si="4"/>
        <v>0.18518518518518517</v>
      </c>
      <c r="M51" s="620">
        <f t="shared" si="5"/>
        <v>0.18518518518518517</v>
      </c>
      <c r="N51" s="620">
        <f t="shared" si="0"/>
        <v>0.81481481481481477</v>
      </c>
      <c r="O51" s="620">
        <f t="shared" si="6"/>
        <v>1</v>
      </c>
      <c r="P51" s="621"/>
      <c r="Q51" s="633"/>
      <c r="R51" s="636"/>
      <c r="S51" s="636"/>
      <c r="T51" s="636"/>
      <c r="U51" s="636"/>
      <c r="V51" s="636"/>
      <c r="W51" s="636"/>
      <c r="X51" s="636"/>
      <c r="Y51" s="636"/>
      <c r="Z51" s="633"/>
    </row>
    <row r="52" spans="1:26" s="771" customFormat="1" ht="143.5" thickBot="1" x14ac:dyDescent="0.35">
      <c r="A52" s="644" t="s">
        <v>168</v>
      </c>
      <c r="B52" s="645" t="s">
        <v>408</v>
      </c>
      <c r="C52" s="645" t="s">
        <v>686</v>
      </c>
      <c r="D52" s="645"/>
      <c r="E52" s="645" t="s">
        <v>170</v>
      </c>
      <c r="F52" s="645" t="s">
        <v>822</v>
      </c>
      <c r="G52" s="645" t="s">
        <v>823</v>
      </c>
      <c r="H52" s="628">
        <v>10848</v>
      </c>
      <c r="I52" s="772">
        <v>10840</v>
      </c>
      <c r="J52" s="629">
        <v>9130</v>
      </c>
      <c r="K52" s="619">
        <f t="shared" si="3"/>
        <v>1718</v>
      </c>
      <c r="L52" s="620">
        <f t="shared" si="4"/>
        <v>0.84225092250922506</v>
      </c>
      <c r="M52" s="620">
        <f t="shared" si="5"/>
        <v>0.84162979351032452</v>
      </c>
      <c r="N52" s="620">
        <f t="shared" si="0"/>
        <v>0.15837020648967551</v>
      </c>
      <c r="O52" s="620">
        <f t="shared" si="6"/>
        <v>1</v>
      </c>
      <c r="P52" s="621"/>
      <c r="Q52" s="633"/>
      <c r="R52" s="636"/>
      <c r="S52" s="636"/>
      <c r="T52" s="636"/>
      <c r="U52" s="636"/>
      <c r="V52" s="636"/>
      <c r="W52" s="636"/>
      <c r="X52" s="636"/>
      <c r="Y52" s="636"/>
      <c r="Z52" s="633"/>
    </row>
    <row r="53" spans="1:26" s="771" customFormat="1" ht="130.5" thickBot="1" x14ac:dyDescent="0.35">
      <c r="A53" s="644" t="s">
        <v>171</v>
      </c>
      <c r="B53" s="645" t="s">
        <v>219</v>
      </c>
      <c r="C53" s="645" t="s">
        <v>669</v>
      </c>
      <c r="D53" s="645"/>
      <c r="E53" s="645" t="s">
        <v>172</v>
      </c>
      <c r="F53" s="645" t="s">
        <v>824</v>
      </c>
      <c r="G53" s="645" t="s">
        <v>825</v>
      </c>
      <c r="H53" s="628">
        <v>8671</v>
      </c>
      <c r="I53" s="772">
        <v>8657</v>
      </c>
      <c r="J53" s="629">
        <v>7384</v>
      </c>
      <c r="K53" s="619">
        <f t="shared" si="3"/>
        <v>1287</v>
      </c>
      <c r="L53" s="620">
        <f t="shared" si="4"/>
        <v>0.8529513688344692</v>
      </c>
      <c r="M53" s="620">
        <f t="shared" si="5"/>
        <v>0.85157421289355317</v>
      </c>
      <c r="N53" s="620">
        <f t="shared" si="0"/>
        <v>0.14842578710644677</v>
      </c>
      <c r="O53" s="620">
        <f t="shared" si="6"/>
        <v>1</v>
      </c>
      <c r="P53" s="621"/>
      <c r="Q53" s="633"/>
      <c r="R53" s="636"/>
      <c r="S53" s="636"/>
      <c r="T53" s="636"/>
      <c r="U53" s="636"/>
      <c r="V53" s="636"/>
      <c r="W53" s="636"/>
      <c r="X53" s="636"/>
      <c r="Y53" s="636"/>
      <c r="Z53" s="633"/>
    </row>
    <row r="54" spans="1:26" s="771" customFormat="1" ht="130.5" thickBot="1" x14ac:dyDescent="0.35">
      <c r="A54" s="644" t="s">
        <v>83</v>
      </c>
      <c r="B54" s="645" t="s">
        <v>456</v>
      </c>
      <c r="C54" s="645" t="s">
        <v>669</v>
      </c>
      <c r="D54" s="645"/>
      <c r="E54" s="645" t="s">
        <v>173</v>
      </c>
      <c r="F54" s="645" t="s">
        <v>824</v>
      </c>
      <c r="G54" s="645" t="s">
        <v>825</v>
      </c>
      <c r="H54" s="628">
        <v>160</v>
      </c>
      <c r="I54" s="772">
        <v>159</v>
      </c>
      <c r="J54" s="629">
        <v>120</v>
      </c>
      <c r="K54" s="619">
        <f t="shared" si="3"/>
        <v>40</v>
      </c>
      <c r="L54" s="620">
        <f t="shared" si="4"/>
        <v>0.75471698113207553</v>
      </c>
      <c r="M54" s="620">
        <f t="shared" si="5"/>
        <v>0.75</v>
      </c>
      <c r="N54" s="620">
        <f t="shared" si="0"/>
        <v>0.25</v>
      </c>
      <c r="O54" s="620">
        <f t="shared" si="6"/>
        <v>1</v>
      </c>
      <c r="P54" s="621"/>
      <c r="Q54" s="633"/>
      <c r="R54" s="636"/>
      <c r="S54" s="636"/>
      <c r="T54" s="636"/>
      <c r="U54" s="636"/>
      <c r="V54" s="636"/>
      <c r="W54" s="636"/>
      <c r="X54" s="636"/>
      <c r="Y54" s="636"/>
      <c r="Z54" s="633"/>
    </row>
    <row r="55" spans="1:26" s="771" customFormat="1" ht="117.5" thickBot="1" x14ac:dyDescent="0.35">
      <c r="A55" s="644" t="s">
        <v>174</v>
      </c>
      <c r="B55" s="645" t="s">
        <v>630</v>
      </c>
      <c r="C55" s="645" t="s">
        <v>669</v>
      </c>
      <c r="D55" s="645" t="s">
        <v>628</v>
      </c>
      <c r="E55" s="645" t="s">
        <v>175</v>
      </c>
      <c r="F55" s="645" t="s">
        <v>826</v>
      </c>
      <c r="G55" s="645" t="s">
        <v>827</v>
      </c>
      <c r="H55" s="628">
        <v>56</v>
      </c>
      <c r="I55" s="772">
        <v>56</v>
      </c>
      <c r="J55" s="629">
        <v>37</v>
      </c>
      <c r="K55" s="619">
        <f t="shared" si="3"/>
        <v>19</v>
      </c>
      <c r="L55" s="620">
        <f t="shared" si="4"/>
        <v>0.6607142857142857</v>
      </c>
      <c r="M55" s="620">
        <f t="shared" si="5"/>
        <v>0.6607142857142857</v>
      </c>
      <c r="N55" s="620">
        <f t="shared" si="0"/>
        <v>0.3392857142857143</v>
      </c>
      <c r="O55" s="620">
        <f t="shared" si="6"/>
        <v>1</v>
      </c>
      <c r="P55" s="621"/>
      <c r="Q55" s="633"/>
      <c r="R55" s="636"/>
      <c r="S55" s="636"/>
      <c r="T55" s="636"/>
      <c r="U55" s="636"/>
      <c r="V55" s="636"/>
      <c r="W55" s="636"/>
      <c r="X55" s="636"/>
      <c r="Y55" s="636"/>
      <c r="Z55" s="633"/>
    </row>
    <row r="56" spans="1:26" s="771" customFormat="1" ht="39.5" thickBot="1" x14ac:dyDescent="0.35">
      <c r="A56" s="644" t="s">
        <v>176</v>
      </c>
      <c r="B56" s="645" t="s">
        <v>456</v>
      </c>
      <c r="C56" s="645" t="s">
        <v>669</v>
      </c>
      <c r="D56" s="645"/>
      <c r="E56" s="645" t="s">
        <v>177</v>
      </c>
      <c r="F56" s="645" t="s">
        <v>687</v>
      </c>
      <c r="G56" s="645" t="s">
        <v>688</v>
      </c>
      <c r="H56" s="628">
        <v>57</v>
      </c>
      <c r="I56" s="772">
        <v>53</v>
      </c>
      <c r="J56" s="629">
        <v>8</v>
      </c>
      <c r="K56" s="619">
        <f t="shared" si="3"/>
        <v>49</v>
      </c>
      <c r="L56" s="620">
        <f t="shared" si="4"/>
        <v>0.15094339622641509</v>
      </c>
      <c r="M56" s="620">
        <f t="shared" si="5"/>
        <v>0.14035087719298245</v>
      </c>
      <c r="N56" s="620">
        <f t="shared" si="0"/>
        <v>0.85964912280701755</v>
      </c>
      <c r="O56" s="620">
        <f t="shared" si="6"/>
        <v>1</v>
      </c>
      <c r="P56" s="621"/>
      <c r="Q56" s="633"/>
      <c r="R56" s="636"/>
      <c r="S56" s="636"/>
      <c r="T56" s="636"/>
      <c r="U56" s="636"/>
      <c r="V56" s="636"/>
      <c r="W56" s="636"/>
      <c r="X56" s="636"/>
      <c r="Y56" s="636"/>
      <c r="Z56" s="633"/>
    </row>
    <row r="57" spans="1:26" s="771" customFormat="1" ht="26.5" thickBot="1" x14ac:dyDescent="0.35">
      <c r="A57" s="644" t="s">
        <v>180</v>
      </c>
      <c r="B57" s="645" t="s">
        <v>456</v>
      </c>
      <c r="C57" s="645" t="s">
        <v>669</v>
      </c>
      <c r="D57" s="645"/>
      <c r="E57" s="645" t="s">
        <v>689</v>
      </c>
      <c r="F57" s="645" t="s">
        <v>690</v>
      </c>
      <c r="G57" s="645" t="s">
        <v>690</v>
      </c>
      <c r="H57" s="628">
        <v>555</v>
      </c>
      <c r="I57" s="772">
        <v>476</v>
      </c>
      <c r="J57" s="629">
        <v>251</v>
      </c>
      <c r="K57" s="619">
        <f t="shared" si="3"/>
        <v>304</v>
      </c>
      <c r="L57" s="620">
        <f t="shared" si="4"/>
        <v>0.52731092436974791</v>
      </c>
      <c r="M57" s="620">
        <f t="shared" si="5"/>
        <v>0.45225225225225224</v>
      </c>
      <c r="N57" s="620">
        <f t="shared" si="0"/>
        <v>0.5477477477477477</v>
      </c>
      <c r="O57" s="620">
        <f t="shared" si="6"/>
        <v>1</v>
      </c>
      <c r="P57" s="621"/>
      <c r="Q57" s="633"/>
      <c r="R57" s="636"/>
      <c r="S57" s="636"/>
      <c r="T57" s="636"/>
      <c r="U57" s="636"/>
      <c r="V57" s="636"/>
      <c r="W57" s="636"/>
      <c r="X57" s="636"/>
      <c r="Y57" s="636"/>
      <c r="Z57" s="633"/>
    </row>
    <row r="58" spans="1:26" s="771" customFormat="1" ht="26.5" thickBot="1" x14ac:dyDescent="0.35">
      <c r="A58" s="644" t="s">
        <v>182</v>
      </c>
      <c r="B58" s="645" t="s">
        <v>456</v>
      </c>
      <c r="C58" s="645" t="s">
        <v>669</v>
      </c>
      <c r="D58" s="645"/>
      <c r="E58" s="645" t="s">
        <v>183</v>
      </c>
      <c r="F58" s="645" t="s">
        <v>691</v>
      </c>
      <c r="G58" s="645" t="s">
        <v>692</v>
      </c>
      <c r="H58" s="628">
        <v>44</v>
      </c>
      <c r="I58" s="772">
        <v>39</v>
      </c>
      <c r="J58" s="629">
        <v>1</v>
      </c>
      <c r="K58" s="619">
        <f t="shared" si="3"/>
        <v>43</v>
      </c>
      <c r="L58" s="620">
        <f t="shared" si="4"/>
        <v>2.564102564102564E-2</v>
      </c>
      <c r="M58" s="620">
        <f t="shared" si="5"/>
        <v>2.2727272727272728E-2</v>
      </c>
      <c r="N58" s="620">
        <f t="shared" si="0"/>
        <v>0.97727272727272729</v>
      </c>
      <c r="O58" s="620">
        <f t="shared" si="6"/>
        <v>1</v>
      </c>
      <c r="P58" s="621"/>
      <c r="Q58" s="633"/>
      <c r="R58" s="636"/>
      <c r="S58" s="636"/>
      <c r="T58" s="636"/>
      <c r="U58" s="636"/>
      <c r="V58" s="636"/>
      <c r="W58" s="636"/>
      <c r="X58" s="636"/>
      <c r="Y58" s="636"/>
      <c r="Z58" s="633"/>
    </row>
    <row r="59" spans="1:26" s="771" customFormat="1" ht="26.5" thickBot="1" x14ac:dyDescent="0.35">
      <c r="A59" s="644" t="s">
        <v>186</v>
      </c>
      <c r="B59" s="645" t="s">
        <v>456</v>
      </c>
      <c r="C59" s="645" t="s">
        <v>669</v>
      </c>
      <c r="D59" s="645"/>
      <c r="E59" s="645" t="s">
        <v>187</v>
      </c>
      <c r="F59" s="645" t="s">
        <v>693</v>
      </c>
      <c r="G59" s="645" t="s">
        <v>694</v>
      </c>
      <c r="H59" s="628">
        <v>17</v>
      </c>
      <c r="I59" s="772">
        <v>6</v>
      </c>
      <c r="J59" s="629"/>
      <c r="K59" s="619">
        <f t="shared" si="3"/>
        <v>17</v>
      </c>
      <c r="L59" s="620">
        <f t="shared" si="4"/>
        <v>0</v>
      </c>
      <c r="M59" s="620">
        <f t="shared" si="5"/>
        <v>0</v>
      </c>
      <c r="N59" s="620">
        <f t="shared" si="0"/>
        <v>1</v>
      </c>
      <c r="O59" s="620">
        <f t="shared" si="6"/>
        <v>1</v>
      </c>
      <c r="P59" s="621"/>
      <c r="Q59" s="633"/>
      <c r="R59" s="636"/>
      <c r="S59" s="636"/>
      <c r="T59" s="636"/>
      <c r="U59" s="636"/>
      <c r="V59" s="636"/>
      <c r="W59" s="636"/>
      <c r="X59" s="636"/>
      <c r="Y59" s="636"/>
      <c r="Z59" s="633"/>
    </row>
    <row r="60" spans="1:26" s="771" customFormat="1" ht="26.5" thickBot="1" x14ac:dyDescent="0.35">
      <c r="A60" s="644" t="s">
        <v>188</v>
      </c>
      <c r="B60" s="645" t="s">
        <v>456</v>
      </c>
      <c r="C60" s="645" t="s">
        <v>669</v>
      </c>
      <c r="D60" s="645"/>
      <c r="E60" s="645" t="s">
        <v>189</v>
      </c>
      <c r="F60" s="645" t="s">
        <v>695</v>
      </c>
      <c r="G60" s="645" t="s">
        <v>671</v>
      </c>
      <c r="H60" s="628">
        <v>20</v>
      </c>
      <c r="I60" s="772">
        <v>18</v>
      </c>
      <c r="J60" s="629">
        <v>2</v>
      </c>
      <c r="K60" s="619">
        <f t="shared" si="3"/>
        <v>18</v>
      </c>
      <c r="L60" s="620">
        <f t="shared" si="4"/>
        <v>0.1111111111111111</v>
      </c>
      <c r="M60" s="620">
        <f t="shared" si="5"/>
        <v>0.1</v>
      </c>
      <c r="N60" s="620">
        <f t="shared" si="0"/>
        <v>0.9</v>
      </c>
      <c r="O60" s="620">
        <f t="shared" si="6"/>
        <v>1</v>
      </c>
      <c r="P60" s="621"/>
      <c r="Q60" s="633"/>
      <c r="R60" s="636"/>
      <c r="S60" s="636"/>
      <c r="T60" s="636"/>
      <c r="U60" s="636"/>
      <c r="V60" s="636"/>
      <c r="W60" s="636"/>
      <c r="X60" s="636"/>
      <c r="Y60" s="636"/>
      <c r="Z60" s="633"/>
    </row>
    <row r="61" spans="1:26" s="771" customFormat="1" ht="13.5" thickBot="1" x14ac:dyDescent="0.35">
      <c r="A61" s="779" t="s">
        <v>828</v>
      </c>
      <c r="B61" s="780" t="s">
        <v>409</v>
      </c>
      <c r="C61" s="780" t="s">
        <v>829</v>
      </c>
      <c r="D61" s="780"/>
      <c r="E61" s="780" t="s">
        <v>830</v>
      </c>
      <c r="F61" s="780" t="s">
        <v>831</v>
      </c>
      <c r="G61" s="780" t="s">
        <v>832</v>
      </c>
      <c r="H61" s="628">
        <v>4466</v>
      </c>
      <c r="I61" s="772">
        <v>73</v>
      </c>
      <c r="J61" s="629">
        <v>2</v>
      </c>
      <c r="K61" s="619">
        <f t="shared" si="3"/>
        <v>4464</v>
      </c>
      <c r="L61" s="620">
        <f t="shared" si="4"/>
        <v>2.7397260273972601E-2</v>
      </c>
      <c r="M61" s="620">
        <f t="shared" si="5"/>
        <v>4.4782803403493058E-4</v>
      </c>
      <c r="N61" s="620">
        <f t="shared" si="0"/>
        <v>0.99955217196596502</v>
      </c>
      <c r="O61" s="620">
        <f t="shared" si="6"/>
        <v>1</v>
      </c>
      <c r="P61" s="621"/>
      <c r="Q61" s="633"/>
      <c r="R61" s="636"/>
      <c r="S61" s="636"/>
      <c r="T61" s="636"/>
      <c r="U61" s="636"/>
      <c r="V61" s="636"/>
      <c r="W61" s="636"/>
      <c r="X61" s="636"/>
      <c r="Y61" s="636"/>
      <c r="Z61" s="633"/>
    </row>
    <row r="62" spans="1:26" s="771" customFormat="1" ht="39.5" thickBot="1" x14ac:dyDescent="0.35">
      <c r="A62" s="644" t="s">
        <v>190</v>
      </c>
      <c r="B62" s="645" t="s">
        <v>5</v>
      </c>
      <c r="C62" s="645" t="s">
        <v>833</v>
      </c>
      <c r="D62" s="645"/>
      <c r="E62" s="645" t="s">
        <v>192</v>
      </c>
      <c r="F62" s="645" t="s">
        <v>193</v>
      </c>
      <c r="G62" s="645" t="s">
        <v>193</v>
      </c>
      <c r="H62" s="628">
        <v>1781</v>
      </c>
      <c r="I62" s="772">
        <v>1781</v>
      </c>
      <c r="J62" s="629">
        <v>1583</v>
      </c>
      <c r="K62" s="619">
        <f t="shared" si="3"/>
        <v>198</v>
      </c>
      <c r="L62" s="620">
        <f t="shared" si="4"/>
        <v>0.88882650196518809</v>
      </c>
      <c r="M62" s="620">
        <f t="shared" si="5"/>
        <v>0.88882650196518809</v>
      </c>
      <c r="N62" s="620">
        <f t="shared" si="0"/>
        <v>0.1111734980348119</v>
      </c>
      <c r="O62" s="620">
        <f t="shared" si="6"/>
        <v>1</v>
      </c>
      <c r="P62" s="621"/>
      <c r="Q62" s="633"/>
      <c r="R62" s="636"/>
      <c r="S62" s="636"/>
      <c r="T62" s="636"/>
      <c r="U62" s="636"/>
      <c r="V62" s="636"/>
      <c r="W62" s="636"/>
      <c r="X62" s="636"/>
      <c r="Y62" s="636"/>
      <c r="Z62" s="633"/>
    </row>
    <row r="63" spans="1:26" s="771" customFormat="1" ht="39.5" thickBot="1" x14ac:dyDescent="0.35">
      <c r="A63" s="644" t="s">
        <v>194</v>
      </c>
      <c r="B63" s="645" t="s">
        <v>5</v>
      </c>
      <c r="C63" s="645" t="s">
        <v>833</v>
      </c>
      <c r="D63" s="645"/>
      <c r="E63" s="645" t="s">
        <v>834</v>
      </c>
      <c r="F63" s="645" t="s">
        <v>196</v>
      </c>
      <c r="G63" s="645" t="s">
        <v>197</v>
      </c>
      <c r="H63" s="641">
        <v>11944</v>
      </c>
      <c r="I63" s="641">
        <v>11944</v>
      </c>
      <c r="J63" s="640">
        <v>9847</v>
      </c>
      <c r="K63" s="619">
        <f t="shared" si="3"/>
        <v>2097</v>
      </c>
      <c r="L63" s="620">
        <f t="shared" si="4"/>
        <v>0.82443067649028801</v>
      </c>
      <c r="M63" s="620">
        <f t="shared" si="5"/>
        <v>0.82443067649028801</v>
      </c>
      <c r="N63" s="620">
        <f t="shared" si="0"/>
        <v>0.17556932350971199</v>
      </c>
      <c r="O63" s="620">
        <f t="shared" si="6"/>
        <v>1</v>
      </c>
      <c r="P63" s="621"/>
      <c r="Q63" s="633"/>
      <c r="R63" s="636"/>
      <c r="S63" s="636"/>
      <c r="T63" s="636"/>
      <c r="U63" s="636"/>
      <c r="V63" s="636"/>
      <c r="W63" s="636"/>
      <c r="X63" s="636"/>
      <c r="Y63" s="636"/>
      <c r="Z63" s="633"/>
    </row>
    <row r="64" spans="1:26" s="771" customFormat="1" ht="13.5" thickBot="1" x14ac:dyDescent="0.35">
      <c r="A64" s="644" t="s">
        <v>50</v>
      </c>
      <c r="B64" s="645" t="s">
        <v>5</v>
      </c>
      <c r="C64" s="645" t="s">
        <v>198</v>
      </c>
      <c r="D64" s="645"/>
      <c r="E64" s="645" t="s">
        <v>199</v>
      </c>
      <c r="F64" s="651">
        <v>9732</v>
      </c>
      <c r="G64" s="651">
        <v>9732</v>
      </c>
      <c r="H64" s="641">
        <v>4863</v>
      </c>
      <c r="I64" s="641">
        <v>4863</v>
      </c>
      <c r="J64" s="640">
        <v>1834</v>
      </c>
      <c r="K64" s="619">
        <f t="shared" si="3"/>
        <v>3029</v>
      </c>
      <c r="L64" s="620">
        <f t="shared" si="4"/>
        <v>0.37713345671396259</v>
      </c>
      <c r="M64" s="620">
        <f t="shared" si="5"/>
        <v>0.37713345671396259</v>
      </c>
      <c r="N64" s="620">
        <f t="shared" si="0"/>
        <v>0.62286654328603741</v>
      </c>
      <c r="O64" s="620">
        <f t="shared" si="6"/>
        <v>1</v>
      </c>
      <c r="P64" s="621"/>
      <c r="Q64" s="633"/>
      <c r="R64" s="636"/>
      <c r="S64" s="636"/>
      <c r="T64" s="636"/>
      <c r="U64" s="636"/>
      <c r="V64" s="636"/>
      <c r="W64" s="636"/>
      <c r="X64" s="636"/>
      <c r="Y64" s="636"/>
      <c r="Z64" s="633"/>
    </row>
    <row r="65" spans="1:26" s="771" customFormat="1" ht="13.5" thickBot="1" x14ac:dyDescent="0.35">
      <c r="A65" s="644" t="s">
        <v>48</v>
      </c>
      <c r="B65" s="645" t="s">
        <v>5</v>
      </c>
      <c r="C65" s="645" t="s">
        <v>835</v>
      </c>
      <c r="D65" s="645"/>
      <c r="E65" s="645" t="s">
        <v>201</v>
      </c>
      <c r="F65" s="651">
        <v>9823</v>
      </c>
      <c r="G65" s="651">
        <v>9823</v>
      </c>
      <c r="H65" s="641">
        <v>3164</v>
      </c>
      <c r="I65" s="641">
        <v>3164</v>
      </c>
      <c r="J65" s="640">
        <v>1321</v>
      </c>
      <c r="K65" s="619">
        <f t="shared" si="3"/>
        <v>1843</v>
      </c>
      <c r="L65" s="620">
        <f t="shared" si="4"/>
        <v>0.41750948166877372</v>
      </c>
      <c r="M65" s="620">
        <f t="shared" si="5"/>
        <v>0.41750948166877372</v>
      </c>
      <c r="N65" s="620">
        <f t="shared" si="0"/>
        <v>0.58249051833122634</v>
      </c>
      <c r="O65" s="620">
        <f t="shared" si="6"/>
        <v>1</v>
      </c>
      <c r="P65" s="621"/>
      <c r="Q65" s="633"/>
      <c r="R65" s="636"/>
      <c r="S65" s="636"/>
      <c r="T65" s="636"/>
      <c r="U65" s="636"/>
      <c r="V65" s="636"/>
      <c r="W65" s="636"/>
      <c r="X65" s="636"/>
      <c r="Y65" s="636"/>
      <c r="Z65" s="633"/>
    </row>
    <row r="66" spans="1:26" s="771" customFormat="1" ht="104.5" thickBot="1" x14ac:dyDescent="0.35">
      <c r="A66" s="791" t="s">
        <v>836</v>
      </c>
      <c r="B66" s="792" t="s">
        <v>456</v>
      </c>
      <c r="C66" s="792" t="s">
        <v>668</v>
      </c>
      <c r="D66" s="792"/>
      <c r="E66" s="792" t="s">
        <v>837</v>
      </c>
      <c r="F66" s="793" t="s">
        <v>838</v>
      </c>
      <c r="G66" s="793" t="s">
        <v>839</v>
      </c>
      <c r="H66" s="634">
        <v>304</v>
      </c>
      <c r="I66" s="794">
        <v>60</v>
      </c>
      <c r="J66" s="635">
        <v>9</v>
      </c>
      <c r="K66" s="619">
        <f t="shared" si="3"/>
        <v>295</v>
      </c>
      <c r="L66" s="620">
        <f t="shared" si="4"/>
        <v>0.15</v>
      </c>
      <c r="M66" s="620">
        <f t="shared" si="5"/>
        <v>2.9605263157894735E-2</v>
      </c>
      <c r="N66" s="620">
        <f t="shared" si="0"/>
        <v>0.97039473684210531</v>
      </c>
      <c r="O66" s="620">
        <f t="shared" si="6"/>
        <v>1</v>
      </c>
      <c r="P66" s="621"/>
      <c r="Q66" s="633"/>
      <c r="R66" s="636"/>
      <c r="S66" s="636"/>
      <c r="T66" s="636"/>
      <c r="U66" s="636"/>
      <c r="V66" s="636"/>
      <c r="W66" s="636"/>
      <c r="X66" s="636"/>
      <c r="Y66" s="636"/>
      <c r="Z66" s="633"/>
    </row>
    <row r="67" spans="1:26" ht="20.5" thickBot="1" x14ac:dyDescent="0.35">
      <c r="A67" s="392"/>
      <c r="B67" s="392"/>
      <c r="C67" s="306"/>
      <c r="D67" s="306"/>
      <c r="E67" s="306"/>
      <c r="F67" s="306"/>
      <c r="G67" s="306"/>
      <c r="H67" s="353"/>
      <c r="I67" s="353"/>
      <c r="J67" s="353"/>
      <c r="K67" s="353"/>
      <c r="L67" s="353"/>
      <c r="M67" s="353"/>
      <c r="N67" s="353"/>
    </row>
    <row r="68" spans="1:26" s="596" customFormat="1" ht="30" customHeight="1" thickBot="1" x14ac:dyDescent="0.4">
      <c r="A68" s="600" t="s">
        <v>2</v>
      </c>
      <c r="B68" s="601"/>
      <c r="C68" s="601"/>
      <c r="D68" s="601"/>
      <c r="E68" s="601"/>
      <c r="F68" s="601"/>
      <c r="G68" s="602"/>
      <c r="H68" s="611" t="s">
        <v>448</v>
      </c>
      <c r="I68" s="765"/>
      <c r="J68" s="604"/>
      <c r="K68" s="605"/>
      <c r="L68" s="612" t="s">
        <v>351</v>
      </c>
      <c r="M68" s="766"/>
      <c r="N68" s="606"/>
      <c r="O68" s="607"/>
      <c r="P68" s="597"/>
      <c r="Q68" s="603" t="s">
        <v>351</v>
      </c>
      <c r="R68" s="608"/>
      <c r="S68" s="608"/>
      <c r="T68" s="608"/>
      <c r="U68" s="608"/>
      <c r="V68" s="608"/>
      <c r="W68" s="608"/>
      <c r="X68" s="608"/>
      <c r="Y68" s="609"/>
    </row>
    <row r="69" spans="1:26" s="767" customFormat="1" ht="15" customHeight="1" x14ac:dyDescent="0.35">
      <c r="A69" s="1280" t="s">
        <v>428</v>
      </c>
      <c r="B69" s="1276" t="s">
        <v>438</v>
      </c>
      <c r="C69" s="1276" t="s">
        <v>89</v>
      </c>
      <c r="D69" s="1276" t="s">
        <v>90</v>
      </c>
      <c r="E69" s="1276" t="s">
        <v>91</v>
      </c>
      <c r="F69" s="1276" t="s">
        <v>92</v>
      </c>
      <c r="G69" s="1278" t="s">
        <v>276</v>
      </c>
      <c r="H69" s="1280" t="s">
        <v>277</v>
      </c>
      <c r="I69" s="741"/>
      <c r="J69" s="1272" t="s">
        <v>278</v>
      </c>
      <c r="K69" s="1272" t="s">
        <v>446</v>
      </c>
      <c r="L69" s="1272" t="s">
        <v>754</v>
      </c>
      <c r="M69" s="1272" t="s">
        <v>755</v>
      </c>
      <c r="N69" s="1272" t="s">
        <v>756</v>
      </c>
      <c r="O69" s="1278" t="s">
        <v>287</v>
      </c>
      <c r="P69" s="597"/>
      <c r="Q69" s="1282" t="s">
        <v>860</v>
      </c>
      <c r="R69" s="1280" t="s">
        <v>277</v>
      </c>
      <c r="S69" s="741"/>
      <c r="T69" s="1272" t="s">
        <v>278</v>
      </c>
      <c r="U69" s="1272" t="s">
        <v>446</v>
      </c>
      <c r="V69" s="740"/>
      <c r="W69" s="1272" t="s">
        <v>283</v>
      </c>
      <c r="X69" s="1272" t="s">
        <v>447</v>
      </c>
      <c r="Y69" s="1278" t="s">
        <v>287</v>
      </c>
      <c r="Z69" s="596"/>
    </row>
    <row r="70" spans="1:26" s="767" customFormat="1" ht="63.65" customHeight="1" thickBot="1" x14ac:dyDescent="0.4">
      <c r="A70" s="1281"/>
      <c r="B70" s="1277"/>
      <c r="C70" s="1277"/>
      <c r="D70" s="1277"/>
      <c r="E70" s="1277"/>
      <c r="F70" s="1277"/>
      <c r="G70" s="1279"/>
      <c r="H70" s="1281"/>
      <c r="I70" s="742" t="s">
        <v>757</v>
      </c>
      <c r="J70" s="1273"/>
      <c r="K70" s="1273"/>
      <c r="L70" s="1273"/>
      <c r="M70" s="1273"/>
      <c r="N70" s="1273"/>
      <c r="O70" s="1279"/>
      <c r="P70" s="597"/>
      <c r="Q70" s="1283" t="s">
        <v>440</v>
      </c>
      <c r="R70" s="1281"/>
      <c r="S70" s="742" t="s">
        <v>757</v>
      </c>
      <c r="T70" s="1273"/>
      <c r="U70" s="1273"/>
      <c r="V70" s="768" t="s">
        <v>754</v>
      </c>
      <c r="W70" s="1273"/>
      <c r="X70" s="1273"/>
      <c r="Y70" s="1279"/>
      <c r="Z70" s="596"/>
    </row>
    <row r="71" spans="1:26" s="771" customFormat="1" ht="130.5" thickBot="1" x14ac:dyDescent="0.35">
      <c r="A71" s="642" t="s">
        <v>54</v>
      </c>
      <c r="B71" s="643" t="s">
        <v>403</v>
      </c>
      <c r="C71" s="643" t="s">
        <v>669</v>
      </c>
      <c r="D71" s="643"/>
      <c r="E71" s="643" t="s">
        <v>94</v>
      </c>
      <c r="F71" s="645" t="s">
        <v>758</v>
      </c>
      <c r="G71" s="643" t="s">
        <v>759</v>
      </c>
      <c r="H71" s="617">
        <v>575</v>
      </c>
      <c r="I71" s="769">
        <v>573</v>
      </c>
      <c r="J71" s="618">
        <v>464</v>
      </c>
      <c r="K71" s="619">
        <v>111</v>
      </c>
      <c r="L71" s="620">
        <f>IFERROR(J71/I71,"-")</f>
        <v>0.8097731239092496</v>
      </c>
      <c r="M71" s="620">
        <f>IFERROR(J71/H71,"-")</f>
        <v>0.80695652173913046</v>
      </c>
      <c r="N71" s="620">
        <f t="shared" ref="N71:N127" si="13">IFERROR(K71/H71,"-")</f>
        <v>0.19304347826086957</v>
      </c>
      <c r="O71" s="620">
        <f>IFERROR(SUM(M71:N71),"-")</f>
        <v>1</v>
      </c>
      <c r="P71" s="621"/>
      <c r="Q71" s="622" t="s">
        <v>5</v>
      </c>
      <c r="R71" s="623">
        <v>1869</v>
      </c>
      <c r="S71" s="623">
        <v>1868</v>
      </c>
      <c r="T71" s="624">
        <v>0</v>
      </c>
      <c r="U71" s="624">
        <v>1869</v>
      </c>
      <c r="V71" s="770">
        <v>0</v>
      </c>
      <c r="W71" s="631">
        <v>0</v>
      </c>
      <c r="X71" s="626">
        <v>1</v>
      </c>
      <c r="Y71" s="627">
        <v>1</v>
      </c>
      <c r="Z71" s="633"/>
    </row>
    <row r="72" spans="1:26" s="771" customFormat="1" ht="130.5" thickBot="1" x14ac:dyDescent="0.35">
      <c r="A72" s="644" t="s">
        <v>55</v>
      </c>
      <c r="B72" s="645" t="s">
        <v>403</v>
      </c>
      <c r="C72" s="645" t="s">
        <v>669</v>
      </c>
      <c r="D72" s="645"/>
      <c r="E72" s="645" t="s">
        <v>95</v>
      </c>
      <c r="F72" s="645" t="s">
        <v>760</v>
      </c>
      <c r="G72" s="643" t="s">
        <v>759</v>
      </c>
      <c r="H72" s="628">
        <v>222</v>
      </c>
      <c r="I72" s="772">
        <v>222</v>
      </c>
      <c r="J72" s="629">
        <v>170</v>
      </c>
      <c r="K72" s="619">
        <v>52</v>
      </c>
      <c r="L72" s="620">
        <f t="shared" ref="L72:L127" si="14">IFERROR(J72/I72,"-")</f>
        <v>0.76576576576576572</v>
      </c>
      <c r="M72" s="620">
        <f t="shared" ref="M72:M127" si="15">IFERROR(J72/H72,"-")</f>
        <v>0.76576576576576572</v>
      </c>
      <c r="N72" s="620">
        <f t="shared" si="13"/>
        <v>0.23423423423423423</v>
      </c>
      <c r="O72" s="620">
        <f t="shared" ref="O72:O127" si="16">IFERROR(SUM(M72:N72),"-")</f>
        <v>1</v>
      </c>
      <c r="P72" s="621"/>
      <c r="Q72" s="630" t="s">
        <v>403</v>
      </c>
      <c r="R72" s="623">
        <v>1328</v>
      </c>
      <c r="S72" s="623">
        <v>1320</v>
      </c>
      <c r="T72" s="624">
        <v>1002</v>
      </c>
      <c r="U72" s="624">
        <v>326</v>
      </c>
      <c r="V72" s="770">
        <v>0.75909090909090904</v>
      </c>
      <c r="W72" s="631">
        <v>0.75451807228915657</v>
      </c>
      <c r="X72" s="626">
        <v>0.24548192771084337</v>
      </c>
      <c r="Y72" s="627">
        <v>1</v>
      </c>
      <c r="Z72" s="633"/>
    </row>
    <row r="73" spans="1:26" s="771" customFormat="1" ht="130.5" thickBot="1" x14ac:dyDescent="0.35">
      <c r="A73" s="644" t="s">
        <v>53</v>
      </c>
      <c r="B73" s="645" t="s">
        <v>403</v>
      </c>
      <c r="C73" s="645" t="s">
        <v>669</v>
      </c>
      <c r="D73" s="645"/>
      <c r="E73" s="645" t="s">
        <v>549</v>
      </c>
      <c r="F73" s="645" t="s">
        <v>761</v>
      </c>
      <c r="G73" s="643" t="s">
        <v>762</v>
      </c>
      <c r="H73" s="628">
        <v>526</v>
      </c>
      <c r="I73" s="772">
        <v>524</v>
      </c>
      <c r="J73" s="629">
        <v>368</v>
      </c>
      <c r="K73" s="619">
        <v>158</v>
      </c>
      <c r="L73" s="620">
        <f t="shared" si="14"/>
        <v>0.70229007633587781</v>
      </c>
      <c r="M73" s="620">
        <f t="shared" si="15"/>
        <v>0.69961977186311786</v>
      </c>
      <c r="N73" s="620">
        <f t="shared" si="13"/>
        <v>0.30038022813688214</v>
      </c>
      <c r="O73" s="620">
        <f t="shared" si="16"/>
        <v>1</v>
      </c>
      <c r="P73" s="621"/>
      <c r="Q73" s="630" t="s">
        <v>583</v>
      </c>
      <c r="R73" s="623">
        <v>4390</v>
      </c>
      <c r="S73" s="623">
        <v>4385</v>
      </c>
      <c r="T73" s="624">
        <v>3221</v>
      </c>
      <c r="U73" s="624">
        <v>1169</v>
      </c>
      <c r="V73" s="770">
        <v>0.73454960091220067</v>
      </c>
      <c r="W73" s="631">
        <v>0.73371298405466967</v>
      </c>
      <c r="X73" s="626">
        <v>0.26628701594533027</v>
      </c>
      <c r="Y73" s="627">
        <v>1</v>
      </c>
      <c r="Z73" s="633"/>
    </row>
    <row r="74" spans="1:26" s="771" customFormat="1" ht="26.5" thickBot="1" x14ac:dyDescent="0.35">
      <c r="A74" s="646" t="s">
        <v>661</v>
      </c>
      <c r="B74" s="647" t="s">
        <v>403</v>
      </c>
      <c r="C74" s="647" t="s">
        <v>93</v>
      </c>
      <c r="D74" s="647"/>
      <c r="E74" s="647" t="s">
        <v>662</v>
      </c>
      <c r="F74" s="647" t="s">
        <v>663</v>
      </c>
      <c r="G74" s="647" t="s">
        <v>663</v>
      </c>
      <c r="H74" s="628">
        <v>5</v>
      </c>
      <c r="I74" s="772">
        <v>1</v>
      </c>
      <c r="J74" s="629">
        <v>0</v>
      </c>
      <c r="K74" s="619">
        <v>5</v>
      </c>
      <c r="L74" s="620">
        <f t="shared" si="14"/>
        <v>0</v>
      </c>
      <c r="M74" s="620">
        <f t="shared" si="15"/>
        <v>0</v>
      </c>
      <c r="N74" s="620">
        <f t="shared" si="13"/>
        <v>1</v>
      </c>
      <c r="O74" s="620">
        <f t="shared" si="16"/>
        <v>1</v>
      </c>
      <c r="P74" s="621"/>
      <c r="Q74" s="630" t="s">
        <v>405</v>
      </c>
      <c r="R74" s="623">
        <v>1484</v>
      </c>
      <c r="S74" s="623">
        <v>1480</v>
      </c>
      <c r="T74" s="624">
        <v>1068</v>
      </c>
      <c r="U74" s="624">
        <v>416</v>
      </c>
      <c r="V74" s="770">
        <v>0.72162162162162158</v>
      </c>
      <c r="W74" s="631">
        <v>0.71967654986522911</v>
      </c>
      <c r="X74" s="626">
        <v>0.28032345013477089</v>
      </c>
      <c r="Y74" s="627">
        <v>1</v>
      </c>
      <c r="Z74" s="633"/>
    </row>
    <row r="75" spans="1:26" s="771" customFormat="1" ht="26.5" thickBot="1" x14ac:dyDescent="0.35">
      <c r="A75" s="644" t="s">
        <v>56</v>
      </c>
      <c r="B75" s="645" t="s">
        <v>630</v>
      </c>
      <c r="C75" s="645" t="s">
        <v>669</v>
      </c>
      <c r="D75" s="645" t="s">
        <v>628</v>
      </c>
      <c r="E75" s="645" t="s">
        <v>96</v>
      </c>
      <c r="F75" s="645" t="s">
        <v>670</v>
      </c>
      <c r="G75" s="645" t="s">
        <v>671</v>
      </c>
      <c r="H75" s="628">
        <v>340</v>
      </c>
      <c r="I75" s="772">
        <v>332</v>
      </c>
      <c r="J75" s="629">
        <v>232</v>
      </c>
      <c r="K75" s="619">
        <v>108</v>
      </c>
      <c r="L75" s="620">
        <f t="shared" si="14"/>
        <v>0.6987951807228916</v>
      </c>
      <c r="M75" s="620">
        <f t="shared" si="15"/>
        <v>0.68235294117647061</v>
      </c>
      <c r="N75" s="620">
        <f t="shared" si="13"/>
        <v>0.31764705882352939</v>
      </c>
      <c r="O75" s="620">
        <f t="shared" si="16"/>
        <v>1</v>
      </c>
      <c r="P75" s="621"/>
      <c r="Q75" s="630" t="s">
        <v>406</v>
      </c>
      <c r="R75" s="623">
        <v>1634</v>
      </c>
      <c r="S75" s="623">
        <v>1629</v>
      </c>
      <c r="T75" s="624">
        <v>1035</v>
      </c>
      <c r="U75" s="624">
        <v>599</v>
      </c>
      <c r="V75" s="770">
        <v>0.63535911602209949</v>
      </c>
      <c r="W75" s="631">
        <v>0.6334149326805385</v>
      </c>
      <c r="X75" s="626">
        <v>0.36658506731946144</v>
      </c>
      <c r="Y75" s="627">
        <v>1</v>
      </c>
      <c r="Z75" s="633"/>
    </row>
    <row r="76" spans="1:26" s="771" customFormat="1" ht="130.5" thickBot="1" x14ac:dyDescent="0.35">
      <c r="A76" s="644" t="s">
        <v>76</v>
      </c>
      <c r="B76" s="645" t="s">
        <v>405</v>
      </c>
      <c r="C76" s="645" t="s">
        <v>669</v>
      </c>
      <c r="D76" s="645"/>
      <c r="E76" s="645" t="s">
        <v>99</v>
      </c>
      <c r="F76" s="645" t="s">
        <v>763</v>
      </c>
      <c r="G76" s="645" t="s">
        <v>764</v>
      </c>
      <c r="H76" s="628">
        <v>878</v>
      </c>
      <c r="I76" s="772">
        <v>876</v>
      </c>
      <c r="J76" s="629">
        <v>650</v>
      </c>
      <c r="K76" s="619">
        <v>228</v>
      </c>
      <c r="L76" s="620">
        <f t="shared" si="14"/>
        <v>0.74200913242009137</v>
      </c>
      <c r="M76" s="620">
        <f t="shared" si="15"/>
        <v>0.74031890660592259</v>
      </c>
      <c r="N76" s="620">
        <f t="shared" si="13"/>
        <v>0.25968109339407747</v>
      </c>
      <c r="O76" s="620">
        <f t="shared" si="16"/>
        <v>1</v>
      </c>
      <c r="P76" s="621"/>
      <c r="Q76" s="630" t="s">
        <v>649</v>
      </c>
      <c r="R76" s="623">
        <v>5399</v>
      </c>
      <c r="S76" s="623">
        <v>5378</v>
      </c>
      <c r="T76" s="624">
        <v>5011</v>
      </c>
      <c r="U76" s="624">
        <v>388</v>
      </c>
      <c r="V76" s="770">
        <v>0.93175901822238749</v>
      </c>
      <c r="W76" s="631">
        <v>0.92813483978514544</v>
      </c>
      <c r="X76" s="626">
        <v>7.1865160214854604E-2</v>
      </c>
      <c r="Y76" s="627">
        <v>1</v>
      </c>
      <c r="Z76" s="633"/>
    </row>
    <row r="77" spans="1:26" s="771" customFormat="1" ht="104.5" thickBot="1" x14ac:dyDescent="0.35">
      <c r="A77" s="644" t="s">
        <v>100</v>
      </c>
      <c r="B77" s="645" t="s">
        <v>405</v>
      </c>
      <c r="C77" s="645" t="s">
        <v>101</v>
      </c>
      <c r="D77" s="645"/>
      <c r="E77" s="645" t="s">
        <v>102</v>
      </c>
      <c r="F77" s="645" t="s">
        <v>765</v>
      </c>
      <c r="G77" s="645" t="s">
        <v>766</v>
      </c>
      <c r="H77" s="628">
        <v>257</v>
      </c>
      <c r="I77" s="772">
        <v>255</v>
      </c>
      <c r="J77" s="629">
        <v>181</v>
      </c>
      <c r="K77" s="619">
        <v>76</v>
      </c>
      <c r="L77" s="620">
        <f t="shared" si="14"/>
        <v>0.70980392156862748</v>
      </c>
      <c r="M77" s="620">
        <f t="shared" si="15"/>
        <v>0.7042801556420234</v>
      </c>
      <c r="N77" s="620">
        <f t="shared" si="13"/>
        <v>0.29571984435797666</v>
      </c>
      <c r="O77" s="620">
        <f t="shared" si="16"/>
        <v>1</v>
      </c>
      <c r="P77" s="621"/>
      <c r="Q77" s="630" t="s">
        <v>217</v>
      </c>
      <c r="R77" s="623">
        <v>1414</v>
      </c>
      <c r="S77" s="623">
        <v>1414</v>
      </c>
      <c r="T77" s="624">
        <v>536</v>
      </c>
      <c r="U77" s="624">
        <v>878</v>
      </c>
      <c r="V77" s="770">
        <v>0.37906647807637905</v>
      </c>
      <c r="W77" s="631">
        <v>0.37906647807637905</v>
      </c>
      <c r="X77" s="626">
        <v>0.62093352192362095</v>
      </c>
      <c r="Y77" s="627">
        <v>1</v>
      </c>
      <c r="Z77" s="633"/>
    </row>
    <row r="78" spans="1:26" s="771" customFormat="1" ht="104.5" thickBot="1" x14ac:dyDescent="0.35">
      <c r="A78" s="644" t="s">
        <v>79</v>
      </c>
      <c r="B78" s="645" t="s">
        <v>405</v>
      </c>
      <c r="C78" s="645" t="s">
        <v>101</v>
      </c>
      <c r="D78" s="645"/>
      <c r="E78" s="645" t="s">
        <v>104</v>
      </c>
      <c r="F78" s="645" t="s">
        <v>765</v>
      </c>
      <c r="G78" s="645" t="s">
        <v>767</v>
      </c>
      <c r="H78" s="628">
        <v>349</v>
      </c>
      <c r="I78" s="772">
        <v>349</v>
      </c>
      <c r="J78" s="629">
        <v>237</v>
      </c>
      <c r="K78" s="619">
        <v>112</v>
      </c>
      <c r="L78" s="620">
        <f t="shared" si="14"/>
        <v>0.6790830945558739</v>
      </c>
      <c r="M78" s="620">
        <f t="shared" si="15"/>
        <v>0.6790830945558739</v>
      </c>
      <c r="N78" s="620">
        <f t="shared" si="13"/>
        <v>0.3209169054441261</v>
      </c>
      <c r="O78" s="620">
        <f t="shared" si="16"/>
        <v>1</v>
      </c>
      <c r="P78" s="621"/>
      <c r="Q78" s="630" t="s">
        <v>28</v>
      </c>
      <c r="R78" s="623">
        <v>5057</v>
      </c>
      <c r="S78" s="623">
        <v>5052</v>
      </c>
      <c r="T78" s="624">
        <v>4402</v>
      </c>
      <c r="U78" s="624">
        <v>655</v>
      </c>
      <c r="V78" s="770">
        <v>0.87133808392715761</v>
      </c>
      <c r="W78" s="631">
        <v>0.87047656713466481</v>
      </c>
      <c r="X78" s="626">
        <v>0.12952343286533519</v>
      </c>
      <c r="Y78" s="627">
        <v>1</v>
      </c>
      <c r="Z78" s="633"/>
    </row>
    <row r="79" spans="1:26" s="771" customFormat="1" ht="104.5" thickBot="1" x14ac:dyDescent="0.35">
      <c r="A79" s="644" t="s">
        <v>105</v>
      </c>
      <c r="B79" s="645" t="s">
        <v>583</v>
      </c>
      <c r="C79" s="645" t="s">
        <v>101</v>
      </c>
      <c r="D79" s="645"/>
      <c r="E79" s="645" t="s">
        <v>106</v>
      </c>
      <c r="F79" s="645" t="s">
        <v>765</v>
      </c>
      <c r="G79" s="645" t="s">
        <v>767</v>
      </c>
      <c r="H79" s="628">
        <v>187</v>
      </c>
      <c r="I79" s="772">
        <v>187</v>
      </c>
      <c r="J79" s="629">
        <v>65</v>
      </c>
      <c r="K79" s="619">
        <v>122</v>
      </c>
      <c r="L79" s="620">
        <f t="shared" si="14"/>
        <v>0.34759358288770054</v>
      </c>
      <c r="M79" s="620">
        <f t="shared" si="15"/>
        <v>0.34759358288770054</v>
      </c>
      <c r="N79" s="620">
        <f t="shared" si="13"/>
        <v>0.65240641711229952</v>
      </c>
      <c r="O79" s="620">
        <f t="shared" si="16"/>
        <v>1</v>
      </c>
      <c r="P79" s="621"/>
      <c r="Q79" s="630" t="s">
        <v>39</v>
      </c>
      <c r="R79" s="623">
        <v>347</v>
      </c>
      <c r="S79" s="623">
        <v>346</v>
      </c>
      <c r="T79" s="624">
        <v>328</v>
      </c>
      <c r="U79" s="624">
        <v>19</v>
      </c>
      <c r="V79" s="770">
        <v>0.94797687861271673</v>
      </c>
      <c r="W79" s="631">
        <v>0.94524495677233433</v>
      </c>
      <c r="X79" s="626">
        <v>5.4755043227665709E-2</v>
      </c>
      <c r="Y79" s="627">
        <v>1</v>
      </c>
      <c r="Z79" s="633"/>
    </row>
    <row r="80" spans="1:26" s="771" customFormat="1" ht="104.5" thickBot="1" x14ac:dyDescent="0.35">
      <c r="A80" s="644" t="s">
        <v>35</v>
      </c>
      <c r="B80" s="645" t="s">
        <v>583</v>
      </c>
      <c r="C80" s="645" t="s">
        <v>101</v>
      </c>
      <c r="D80" s="645"/>
      <c r="E80" s="645" t="s">
        <v>108</v>
      </c>
      <c r="F80" s="645" t="s">
        <v>768</v>
      </c>
      <c r="G80" s="645" t="s">
        <v>769</v>
      </c>
      <c r="H80" s="628">
        <v>93</v>
      </c>
      <c r="I80" s="772">
        <v>93</v>
      </c>
      <c r="J80" s="629">
        <v>44</v>
      </c>
      <c r="K80" s="619">
        <v>49</v>
      </c>
      <c r="L80" s="620">
        <f t="shared" si="14"/>
        <v>0.4731182795698925</v>
      </c>
      <c r="M80" s="620">
        <f t="shared" si="15"/>
        <v>0.4731182795698925</v>
      </c>
      <c r="N80" s="620">
        <f t="shared" si="13"/>
        <v>0.5268817204301075</v>
      </c>
      <c r="O80" s="620">
        <f t="shared" si="16"/>
        <v>1</v>
      </c>
      <c r="P80" s="621"/>
      <c r="Q80" s="630" t="s">
        <v>536</v>
      </c>
      <c r="R80" s="623">
        <v>1631</v>
      </c>
      <c r="S80" s="623">
        <v>1621</v>
      </c>
      <c r="T80" s="624">
        <v>1167</v>
      </c>
      <c r="U80" s="624">
        <v>464</v>
      </c>
      <c r="V80" s="770">
        <v>0.71992597162245531</v>
      </c>
      <c r="W80" s="631">
        <v>0.71551195585530347</v>
      </c>
      <c r="X80" s="626">
        <v>0.28448804414469653</v>
      </c>
      <c r="Y80" s="627">
        <v>1</v>
      </c>
      <c r="Z80" s="633"/>
    </row>
    <row r="81" spans="1:26" s="771" customFormat="1" ht="104.5" thickBot="1" x14ac:dyDescent="0.35">
      <c r="A81" s="644" t="s">
        <v>36</v>
      </c>
      <c r="B81" s="645" t="s">
        <v>583</v>
      </c>
      <c r="C81" s="645" t="s">
        <v>770</v>
      </c>
      <c r="D81" s="645"/>
      <c r="E81" s="645" t="s">
        <v>110</v>
      </c>
      <c r="F81" s="645" t="s">
        <v>768</v>
      </c>
      <c r="G81" s="645" t="s">
        <v>769</v>
      </c>
      <c r="H81" s="628">
        <v>2882</v>
      </c>
      <c r="I81" s="772">
        <v>2882</v>
      </c>
      <c r="J81" s="629">
        <v>2392</v>
      </c>
      <c r="K81" s="619">
        <v>490</v>
      </c>
      <c r="L81" s="620">
        <f t="shared" si="14"/>
        <v>0.82997918112421931</v>
      </c>
      <c r="M81" s="620">
        <f t="shared" si="15"/>
        <v>0.82997918112421931</v>
      </c>
      <c r="N81" s="620">
        <f t="shared" si="13"/>
        <v>0.17002081887578072</v>
      </c>
      <c r="O81" s="620">
        <f t="shared" si="16"/>
        <v>1</v>
      </c>
      <c r="P81" s="621"/>
      <c r="Q81" s="630" t="s">
        <v>31</v>
      </c>
      <c r="R81" s="623">
        <v>4222</v>
      </c>
      <c r="S81" s="623">
        <v>4175</v>
      </c>
      <c r="T81" s="624">
        <v>3481</v>
      </c>
      <c r="U81" s="624">
        <v>741</v>
      </c>
      <c r="V81" s="770">
        <v>0.83377245508982034</v>
      </c>
      <c r="W81" s="631">
        <v>0.82449076267171961</v>
      </c>
      <c r="X81" s="626">
        <v>0.17550923732828044</v>
      </c>
      <c r="Y81" s="627">
        <v>1</v>
      </c>
      <c r="Z81" s="633"/>
    </row>
    <row r="82" spans="1:26" s="771" customFormat="1" ht="104.5" thickBot="1" x14ac:dyDescent="0.35">
      <c r="A82" s="644" t="s">
        <v>37</v>
      </c>
      <c r="B82" s="645" t="s">
        <v>583</v>
      </c>
      <c r="C82" s="645" t="s">
        <v>771</v>
      </c>
      <c r="D82" s="645"/>
      <c r="E82" s="645" t="s">
        <v>111</v>
      </c>
      <c r="F82" s="645" t="s">
        <v>772</v>
      </c>
      <c r="G82" s="645" t="s">
        <v>769</v>
      </c>
      <c r="H82" s="628">
        <v>1105</v>
      </c>
      <c r="I82" s="772">
        <v>1102</v>
      </c>
      <c r="J82" s="629">
        <v>720</v>
      </c>
      <c r="K82" s="619">
        <v>385</v>
      </c>
      <c r="L82" s="620">
        <f t="shared" si="14"/>
        <v>0.65335753176043554</v>
      </c>
      <c r="M82" s="620">
        <f t="shared" si="15"/>
        <v>0.65158371040723984</v>
      </c>
      <c r="N82" s="620">
        <f t="shared" si="13"/>
        <v>0.34841628959276016</v>
      </c>
      <c r="O82" s="620">
        <f t="shared" si="16"/>
        <v>1</v>
      </c>
      <c r="P82" s="621"/>
      <c r="Q82" s="630" t="s">
        <v>219</v>
      </c>
      <c r="R82" s="623">
        <v>817</v>
      </c>
      <c r="S82" s="623">
        <v>817</v>
      </c>
      <c r="T82" s="624">
        <v>499</v>
      </c>
      <c r="U82" s="624">
        <v>318</v>
      </c>
      <c r="V82" s="770">
        <v>0.6107711138310894</v>
      </c>
      <c r="W82" s="631">
        <v>0.6107711138310894</v>
      </c>
      <c r="X82" s="626">
        <v>0.38922888616891066</v>
      </c>
      <c r="Y82" s="627">
        <v>1</v>
      </c>
      <c r="Z82" s="633"/>
    </row>
    <row r="83" spans="1:26" s="771" customFormat="1" ht="117.5" thickBot="1" x14ac:dyDescent="0.35">
      <c r="A83" s="644" t="s">
        <v>112</v>
      </c>
      <c r="B83" s="645" t="s">
        <v>583</v>
      </c>
      <c r="C83" s="645" t="s">
        <v>669</v>
      </c>
      <c r="D83" s="645"/>
      <c r="E83" s="645" t="s">
        <v>113</v>
      </c>
      <c r="F83" s="645" t="s">
        <v>773</v>
      </c>
      <c r="G83" s="645" t="s">
        <v>764</v>
      </c>
      <c r="H83" s="628">
        <v>123</v>
      </c>
      <c r="I83" s="772">
        <v>121</v>
      </c>
      <c r="J83" s="629">
        <v>0</v>
      </c>
      <c r="K83" s="619">
        <v>123</v>
      </c>
      <c r="L83" s="620">
        <f t="shared" si="14"/>
        <v>0</v>
      </c>
      <c r="M83" s="620">
        <f t="shared" si="15"/>
        <v>0</v>
      </c>
      <c r="N83" s="620">
        <f t="shared" si="13"/>
        <v>1</v>
      </c>
      <c r="O83" s="620">
        <f t="shared" si="16"/>
        <v>1</v>
      </c>
      <c r="P83" s="621"/>
      <c r="Q83" s="630" t="s">
        <v>408</v>
      </c>
      <c r="R83" s="623">
        <v>1230</v>
      </c>
      <c r="S83" s="623">
        <v>1228</v>
      </c>
      <c r="T83" s="624">
        <v>909</v>
      </c>
      <c r="U83" s="624">
        <v>321</v>
      </c>
      <c r="V83" s="770">
        <v>0.74022801302931596</v>
      </c>
      <c r="W83" s="631">
        <v>0.73902439024390243</v>
      </c>
      <c r="X83" s="626">
        <v>0.26097560975609757</v>
      </c>
      <c r="Y83" s="627">
        <v>1</v>
      </c>
      <c r="Z83" s="633"/>
    </row>
    <row r="84" spans="1:26" s="771" customFormat="1" ht="57.65" customHeight="1" thickBot="1" x14ac:dyDescent="0.35">
      <c r="A84" s="644" t="s">
        <v>774</v>
      </c>
      <c r="B84" s="645" t="s">
        <v>406</v>
      </c>
      <c r="C84" s="645" t="s">
        <v>669</v>
      </c>
      <c r="D84" s="645"/>
      <c r="E84" s="645" t="s">
        <v>114</v>
      </c>
      <c r="F84" s="645" t="s">
        <v>775</v>
      </c>
      <c r="G84" s="645" t="s">
        <v>776</v>
      </c>
      <c r="H84" s="628">
        <v>383</v>
      </c>
      <c r="I84" s="772">
        <v>383</v>
      </c>
      <c r="J84" s="629">
        <v>191</v>
      </c>
      <c r="K84" s="619">
        <v>192</v>
      </c>
      <c r="L84" s="620">
        <f t="shared" si="14"/>
        <v>0.49869451697127937</v>
      </c>
      <c r="M84" s="620">
        <f t="shared" si="15"/>
        <v>0.49869451697127937</v>
      </c>
      <c r="N84" s="620">
        <f t="shared" si="13"/>
        <v>0.50130548302872058</v>
      </c>
      <c r="O84" s="620">
        <f t="shared" si="16"/>
        <v>1</v>
      </c>
      <c r="P84" s="621"/>
      <c r="Q84" s="630" t="s">
        <v>630</v>
      </c>
      <c r="R84" s="623">
        <v>344</v>
      </c>
      <c r="S84" s="623">
        <v>336</v>
      </c>
      <c r="T84" s="624">
        <v>232</v>
      </c>
      <c r="U84" s="624">
        <v>112</v>
      </c>
      <c r="V84" s="770">
        <v>0.69047619047619047</v>
      </c>
      <c r="W84" s="631">
        <v>0.67441860465116277</v>
      </c>
      <c r="X84" s="626">
        <v>0.32558139534883723</v>
      </c>
      <c r="Y84" s="627">
        <v>1</v>
      </c>
      <c r="Z84" s="633"/>
    </row>
    <row r="85" spans="1:26" s="771" customFormat="1" ht="154.5" customHeight="1" thickBot="1" x14ac:dyDescent="0.35">
      <c r="A85" s="644" t="s">
        <v>777</v>
      </c>
      <c r="B85" s="645" t="s">
        <v>406</v>
      </c>
      <c r="C85" s="645" t="s">
        <v>669</v>
      </c>
      <c r="D85" s="645"/>
      <c r="E85" s="645" t="s">
        <v>778</v>
      </c>
      <c r="F85" s="645" t="s">
        <v>779</v>
      </c>
      <c r="G85" s="645" t="s">
        <v>780</v>
      </c>
      <c r="H85" s="628">
        <v>210</v>
      </c>
      <c r="I85" s="772">
        <v>208</v>
      </c>
      <c r="J85" s="629">
        <v>111</v>
      </c>
      <c r="K85" s="619">
        <v>99</v>
      </c>
      <c r="L85" s="620">
        <f t="shared" si="14"/>
        <v>0.53365384615384615</v>
      </c>
      <c r="M85" s="620">
        <f t="shared" si="15"/>
        <v>0.52857142857142858</v>
      </c>
      <c r="N85" s="620">
        <f t="shared" si="13"/>
        <v>0.47142857142857142</v>
      </c>
      <c r="O85" s="620">
        <f t="shared" si="16"/>
        <v>1</v>
      </c>
      <c r="P85" s="621"/>
      <c r="Q85" s="630" t="s">
        <v>677</v>
      </c>
      <c r="R85" s="773">
        <v>12486</v>
      </c>
      <c r="S85" s="773">
        <v>12458</v>
      </c>
      <c r="T85" s="774">
        <v>0</v>
      </c>
      <c r="U85" s="774">
        <v>12486</v>
      </c>
      <c r="V85" s="775">
        <v>0</v>
      </c>
      <c r="W85" s="776">
        <v>0</v>
      </c>
      <c r="X85" s="777">
        <v>1</v>
      </c>
      <c r="Y85" s="778">
        <v>1</v>
      </c>
      <c r="Z85" s="633"/>
    </row>
    <row r="86" spans="1:26" s="771" customFormat="1" ht="85.5" customHeight="1" thickBot="1" x14ac:dyDescent="0.35">
      <c r="A86" s="779" t="s">
        <v>781</v>
      </c>
      <c r="B86" s="780" t="s">
        <v>406</v>
      </c>
      <c r="C86" s="780" t="s">
        <v>782</v>
      </c>
      <c r="D86" s="780"/>
      <c r="E86" s="780" t="s">
        <v>783</v>
      </c>
      <c r="F86" s="781">
        <v>8970</v>
      </c>
      <c r="G86" s="781">
        <v>8970</v>
      </c>
      <c r="H86" s="628">
        <v>0</v>
      </c>
      <c r="I86" s="772">
        <v>0</v>
      </c>
      <c r="J86" s="629">
        <v>0</v>
      </c>
      <c r="K86" s="619">
        <v>0</v>
      </c>
      <c r="L86" s="620" t="str">
        <f t="shared" si="14"/>
        <v>-</v>
      </c>
      <c r="M86" s="620" t="str">
        <f t="shared" si="15"/>
        <v>-</v>
      </c>
      <c r="N86" s="620" t="str">
        <f t="shared" si="13"/>
        <v>-</v>
      </c>
      <c r="O86" s="620">
        <f t="shared" si="16"/>
        <v>0</v>
      </c>
      <c r="P86" s="621"/>
      <c r="Q86" s="782" t="s">
        <v>409</v>
      </c>
      <c r="R86" s="783">
        <v>459</v>
      </c>
      <c r="S86" s="783">
        <v>10</v>
      </c>
      <c r="T86" s="783">
        <v>0</v>
      </c>
      <c r="U86" s="783">
        <v>459</v>
      </c>
      <c r="V86" s="784">
        <v>0</v>
      </c>
      <c r="W86" s="784">
        <v>0</v>
      </c>
      <c r="X86" s="784">
        <v>1</v>
      </c>
      <c r="Y86" s="784">
        <v>1</v>
      </c>
      <c r="Z86" s="633"/>
    </row>
    <row r="87" spans="1:26" s="771" customFormat="1" ht="117.5" thickBot="1" x14ac:dyDescent="0.35">
      <c r="A87" s="644" t="s">
        <v>60</v>
      </c>
      <c r="B87" s="645" t="s">
        <v>406</v>
      </c>
      <c r="C87" s="645" t="s">
        <v>669</v>
      </c>
      <c r="D87" s="645"/>
      <c r="E87" s="645" t="s">
        <v>121</v>
      </c>
      <c r="F87" s="645" t="s">
        <v>784</v>
      </c>
      <c r="G87" s="645" t="s">
        <v>785</v>
      </c>
      <c r="H87" s="628">
        <v>112</v>
      </c>
      <c r="I87" s="772">
        <v>112</v>
      </c>
      <c r="J87" s="629">
        <v>76</v>
      </c>
      <c r="K87" s="619">
        <v>36</v>
      </c>
      <c r="L87" s="620">
        <f t="shared" si="14"/>
        <v>0.6785714285714286</v>
      </c>
      <c r="M87" s="620">
        <f t="shared" si="15"/>
        <v>0.6785714285714286</v>
      </c>
      <c r="N87" s="620">
        <f t="shared" si="13"/>
        <v>0.32142857142857145</v>
      </c>
      <c r="O87" s="620">
        <f t="shared" si="16"/>
        <v>1</v>
      </c>
      <c r="P87" s="621"/>
      <c r="Q87" s="782" t="s">
        <v>456</v>
      </c>
      <c r="R87" s="783">
        <v>955</v>
      </c>
      <c r="S87" s="783">
        <v>725</v>
      </c>
      <c r="T87" s="783">
        <v>200</v>
      </c>
      <c r="U87" s="783">
        <v>755</v>
      </c>
      <c r="V87" s="784">
        <v>0.27586206896551724</v>
      </c>
      <c r="W87" s="784">
        <v>0.20942408376963351</v>
      </c>
      <c r="X87" s="784">
        <v>0.79057591623036649</v>
      </c>
      <c r="Y87" s="784">
        <v>1</v>
      </c>
      <c r="Z87" s="633"/>
    </row>
    <row r="88" spans="1:26" s="771" customFormat="1" ht="117.5" thickBot="1" x14ac:dyDescent="0.35">
      <c r="A88" s="644" t="s">
        <v>122</v>
      </c>
      <c r="B88" s="645" t="s">
        <v>406</v>
      </c>
      <c r="C88" s="645" t="s">
        <v>669</v>
      </c>
      <c r="D88" s="645"/>
      <c r="E88" s="645" t="s">
        <v>123</v>
      </c>
      <c r="F88" s="645" t="s">
        <v>786</v>
      </c>
      <c r="G88" s="645" t="s">
        <v>785</v>
      </c>
      <c r="H88" s="628">
        <v>69</v>
      </c>
      <c r="I88" s="772">
        <v>69</v>
      </c>
      <c r="J88" s="629">
        <v>28</v>
      </c>
      <c r="K88" s="619">
        <v>41</v>
      </c>
      <c r="L88" s="620">
        <f t="shared" si="14"/>
        <v>0.40579710144927539</v>
      </c>
      <c r="M88" s="620">
        <f t="shared" si="15"/>
        <v>0.40579710144927539</v>
      </c>
      <c r="N88" s="620">
        <f t="shared" si="13"/>
        <v>0.59420289855072461</v>
      </c>
      <c r="O88" s="620">
        <f t="shared" si="16"/>
        <v>1</v>
      </c>
      <c r="P88" s="621"/>
      <c r="Q88" s="632" t="s">
        <v>397</v>
      </c>
      <c r="R88" s="785">
        <v>34172</v>
      </c>
      <c r="S88" s="786">
        <v>31784</v>
      </c>
      <c r="T88" s="786">
        <v>23091</v>
      </c>
      <c r="U88" s="786">
        <v>11081</v>
      </c>
      <c r="V88" s="787">
        <v>0.72649760885980363</v>
      </c>
      <c r="W88" s="625">
        <v>0.67572866674470322</v>
      </c>
      <c r="X88" s="626">
        <v>0.32427133325529672</v>
      </c>
      <c r="Y88" s="627">
        <v>1</v>
      </c>
      <c r="Z88" s="633"/>
    </row>
    <row r="89" spans="1:26" s="771" customFormat="1" ht="104.5" thickBot="1" x14ac:dyDescent="0.35">
      <c r="A89" s="644" t="s">
        <v>58</v>
      </c>
      <c r="B89" s="645" t="s">
        <v>406</v>
      </c>
      <c r="C89" s="645" t="s">
        <v>101</v>
      </c>
      <c r="D89" s="645" t="s">
        <v>254</v>
      </c>
      <c r="E89" s="645" t="s">
        <v>124</v>
      </c>
      <c r="F89" s="645" t="s">
        <v>787</v>
      </c>
      <c r="G89" s="645" t="s">
        <v>788</v>
      </c>
      <c r="H89" s="628">
        <v>48</v>
      </c>
      <c r="I89" s="772">
        <v>48</v>
      </c>
      <c r="J89" s="629">
        <v>27</v>
      </c>
      <c r="K89" s="619">
        <v>21</v>
      </c>
      <c r="L89" s="620">
        <f t="shared" si="14"/>
        <v>0.5625</v>
      </c>
      <c r="M89" s="620">
        <f t="shared" si="15"/>
        <v>0.5625</v>
      </c>
      <c r="N89" s="620">
        <f t="shared" si="13"/>
        <v>0.4375</v>
      </c>
      <c r="O89" s="620">
        <f t="shared" si="16"/>
        <v>1</v>
      </c>
      <c r="P89" s="621"/>
      <c r="Q89" s="633" t="s">
        <v>397</v>
      </c>
      <c r="R89" s="633"/>
      <c r="S89" s="633"/>
      <c r="T89" s="633"/>
      <c r="U89" s="633"/>
      <c r="V89" s="633"/>
      <c r="W89" s="633"/>
      <c r="X89" s="633"/>
      <c r="Y89" s="633"/>
      <c r="Z89" s="633"/>
    </row>
    <row r="90" spans="1:26" s="771" customFormat="1" ht="104.5" thickBot="1" x14ac:dyDescent="0.35">
      <c r="A90" s="644" t="s">
        <v>63</v>
      </c>
      <c r="B90" s="645" t="s">
        <v>406</v>
      </c>
      <c r="C90" s="645" t="s">
        <v>101</v>
      </c>
      <c r="D90" s="645"/>
      <c r="E90" s="645" t="s">
        <v>125</v>
      </c>
      <c r="F90" s="645" t="s">
        <v>789</v>
      </c>
      <c r="G90" s="645" t="s">
        <v>788</v>
      </c>
      <c r="H90" s="628">
        <v>812</v>
      </c>
      <c r="I90" s="772">
        <v>809</v>
      </c>
      <c r="J90" s="629">
        <v>602</v>
      </c>
      <c r="K90" s="619">
        <v>210</v>
      </c>
      <c r="L90" s="620">
        <f t="shared" si="14"/>
        <v>0.74412855377008658</v>
      </c>
      <c r="M90" s="620">
        <f t="shared" si="15"/>
        <v>0.74137931034482762</v>
      </c>
      <c r="N90" s="620">
        <f t="shared" si="13"/>
        <v>0.25862068965517243</v>
      </c>
      <c r="O90" s="620">
        <f t="shared" si="16"/>
        <v>1</v>
      </c>
      <c r="P90" s="621"/>
      <c r="Q90" s="788" t="s">
        <v>790</v>
      </c>
      <c r="R90" s="633"/>
      <c r="S90" s="633"/>
      <c r="T90" s="633"/>
      <c r="U90" s="633"/>
      <c r="V90" s="633"/>
      <c r="W90" s="633"/>
      <c r="X90" s="633"/>
      <c r="Y90" s="633"/>
      <c r="Z90" s="633"/>
    </row>
    <row r="91" spans="1:26" s="771" customFormat="1" ht="117.5" thickBot="1" x14ac:dyDescent="0.35">
      <c r="A91" s="644" t="s">
        <v>649</v>
      </c>
      <c r="B91" s="645" t="s">
        <v>649</v>
      </c>
      <c r="C91" s="645" t="s">
        <v>669</v>
      </c>
      <c r="D91" s="645"/>
      <c r="E91" s="645" t="s">
        <v>126</v>
      </c>
      <c r="F91" s="645" t="s">
        <v>791</v>
      </c>
      <c r="G91" s="645" t="s">
        <v>792</v>
      </c>
      <c r="H91" s="628">
        <v>5399</v>
      </c>
      <c r="I91" s="772">
        <v>5378</v>
      </c>
      <c r="J91" s="629">
        <v>5011</v>
      </c>
      <c r="K91" s="619">
        <v>388</v>
      </c>
      <c r="L91" s="620">
        <f t="shared" si="14"/>
        <v>0.93175901822238749</v>
      </c>
      <c r="M91" s="620">
        <f t="shared" si="15"/>
        <v>0.92813483978514544</v>
      </c>
      <c r="N91" s="620">
        <f t="shared" si="13"/>
        <v>7.1865160214854604E-2</v>
      </c>
      <c r="O91" s="620">
        <f t="shared" si="16"/>
        <v>1</v>
      </c>
      <c r="P91" s="621"/>
      <c r="Q91" s="789" t="s">
        <v>793</v>
      </c>
      <c r="R91" s="790">
        <v>1592</v>
      </c>
      <c r="S91" s="633"/>
      <c r="T91" s="633"/>
      <c r="U91" s="633"/>
      <c r="V91" s="633"/>
      <c r="W91" s="633"/>
      <c r="X91" s="633"/>
      <c r="Y91" s="633"/>
      <c r="Z91" s="633"/>
    </row>
    <row r="92" spans="1:26" s="771" customFormat="1" ht="39.5" thickBot="1" x14ac:dyDescent="0.35">
      <c r="A92" s="779" t="s">
        <v>794</v>
      </c>
      <c r="B92" s="780" t="s">
        <v>456</v>
      </c>
      <c r="C92" s="780" t="s">
        <v>93</v>
      </c>
      <c r="D92" s="780"/>
      <c r="E92" s="780" t="s">
        <v>795</v>
      </c>
      <c r="F92" s="780" t="s">
        <v>796</v>
      </c>
      <c r="G92" s="780" t="s">
        <v>797</v>
      </c>
      <c r="H92" s="628">
        <v>14</v>
      </c>
      <c r="I92" s="772">
        <v>14</v>
      </c>
      <c r="J92" s="629">
        <v>0</v>
      </c>
      <c r="K92" s="619">
        <v>14</v>
      </c>
      <c r="L92" s="620">
        <f t="shared" si="14"/>
        <v>0</v>
      </c>
      <c r="M92" s="620">
        <f t="shared" si="15"/>
        <v>0</v>
      </c>
      <c r="N92" s="620">
        <f t="shared" si="13"/>
        <v>1</v>
      </c>
      <c r="O92" s="620">
        <f t="shared" si="16"/>
        <v>1</v>
      </c>
      <c r="P92" s="621"/>
      <c r="Q92" s="633"/>
      <c r="R92" s="633"/>
      <c r="S92" s="633"/>
      <c r="T92" s="633"/>
      <c r="U92" s="633"/>
      <c r="V92" s="633"/>
      <c r="W92" s="633"/>
      <c r="X92" s="633"/>
      <c r="Y92" s="633"/>
      <c r="Z92" s="633"/>
    </row>
    <row r="93" spans="1:26" s="771" customFormat="1" ht="26.5" thickBot="1" x14ac:dyDescent="0.35">
      <c r="A93" s="644" t="s">
        <v>65</v>
      </c>
      <c r="B93" s="645" t="s">
        <v>456</v>
      </c>
      <c r="C93" s="645" t="s">
        <v>669</v>
      </c>
      <c r="D93" s="645"/>
      <c r="E93" s="645" t="s">
        <v>127</v>
      </c>
      <c r="F93" s="645" t="s">
        <v>672</v>
      </c>
      <c r="G93" s="645" t="s">
        <v>672</v>
      </c>
      <c r="H93" s="628">
        <v>165</v>
      </c>
      <c r="I93" s="772">
        <v>165</v>
      </c>
      <c r="J93" s="629">
        <v>0</v>
      </c>
      <c r="K93" s="619">
        <v>165</v>
      </c>
      <c r="L93" s="620">
        <f t="shared" si="14"/>
        <v>0</v>
      </c>
      <c r="M93" s="620">
        <f t="shared" si="15"/>
        <v>0</v>
      </c>
      <c r="N93" s="620">
        <f t="shared" si="13"/>
        <v>1</v>
      </c>
      <c r="O93" s="620">
        <f t="shared" si="16"/>
        <v>1</v>
      </c>
      <c r="P93" s="621"/>
      <c r="Q93" s="633"/>
      <c r="R93" s="633"/>
      <c r="S93" s="633"/>
      <c r="T93" s="633"/>
      <c r="U93" s="633"/>
      <c r="V93" s="633"/>
      <c r="W93" s="633"/>
      <c r="X93" s="633"/>
      <c r="Y93" s="633"/>
      <c r="Z93" s="633"/>
    </row>
    <row r="94" spans="1:26" s="771" customFormat="1" ht="91.5" thickBot="1" x14ac:dyDescent="0.35">
      <c r="A94" s="644" t="s">
        <v>73</v>
      </c>
      <c r="B94" s="645" t="s">
        <v>456</v>
      </c>
      <c r="C94" s="645" t="s">
        <v>669</v>
      </c>
      <c r="D94" s="645"/>
      <c r="E94" s="645" t="s">
        <v>129</v>
      </c>
      <c r="F94" s="645" t="s">
        <v>673</v>
      </c>
      <c r="G94" s="645" t="s">
        <v>674</v>
      </c>
      <c r="H94" s="628">
        <v>43</v>
      </c>
      <c r="I94" s="772">
        <v>42</v>
      </c>
      <c r="J94" s="629">
        <v>15</v>
      </c>
      <c r="K94" s="619">
        <v>28</v>
      </c>
      <c r="L94" s="620">
        <f t="shared" si="14"/>
        <v>0.35714285714285715</v>
      </c>
      <c r="M94" s="620">
        <f t="shared" si="15"/>
        <v>0.34883720930232559</v>
      </c>
      <c r="N94" s="620">
        <f t="shared" si="13"/>
        <v>0.65116279069767447</v>
      </c>
      <c r="O94" s="620">
        <f t="shared" si="16"/>
        <v>1</v>
      </c>
      <c r="P94" s="621"/>
      <c r="Q94" s="633"/>
      <c r="R94" s="633"/>
      <c r="S94" s="633"/>
      <c r="T94" s="633"/>
      <c r="U94" s="633"/>
      <c r="V94" s="633"/>
      <c r="W94" s="633"/>
      <c r="X94" s="633"/>
      <c r="Y94" s="633"/>
      <c r="Z94" s="633"/>
    </row>
    <row r="95" spans="1:26" s="771" customFormat="1" ht="104.5" thickBot="1" x14ac:dyDescent="0.35">
      <c r="A95" s="644" t="s">
        <v>130</v>
      </c>
      <c r="B95" s="645" t="s">
        <v>456</v>
      </c>
      <c r="C95" s="645" t="s">
        <v>669</v>
      </c>
      <c r="D95" s="645"/>
      <c r="E95" s="645" t="s">
        <v>798</v>
      </c>
      <c r="F95" s="645" t="s">
        <v>675</v>
      </c>
      <c r="G95" s="645" t="s">
        <v>676</v>
      </c>
      <c r="H95" s="628">
        <v>263</v>
      </c>
      <c r="I95" s="772">
        <v>136</v>
      </c>
      <c r="J95" s="629">
        <v>14</v>
      </c>
      <c r="K95" s="619">
        <v>249</v>
      </c>
      <c r="L95" s="620">
        <f t="shared" si="14"/>
        <v>0.10294117647058823</v>
      </c>
      <c r="M95" s="620">
        <f t="shared" si="15"/>
        <v>5.3231939163498096E-2</v>
      </c>
      <c r="N95" s="620">
        <f t="shared" si="13"/>
        <v>0.94676806083650189</v>
      </c>
      <c r="O95" s="620">
        <f t="shared" si="16"/>
        <v>1</v>
      </c>
      <c r="P95" s="621"/>
      <c r="Q95" s="637"/>
      <c r="R95" s="638"/>
      <c r="S95" s="638"/>
      <c r="T95" s="638"/>
      <c r="U95" s="638"/>
      <c r="V95" s="638"/>
      <c r="W95" s="639"/>
      <c r="X95" s="639"/>
      <c r="Y95" s="639"/>
      <c r="Z95" s="633"/>
    </row>
    <row r="96" spans="1:26" s="771" customFormat="1" ht="117.5" thickBot="1" x14ac:dyDescent="0.35">
      <c r="A96" s="648" t="s">
        <v>664</v>
      </c>
      <c r="B96" s="645" t="s">
        <v>677</v>
      </c>
      <c r="C96" s="645" t="s">
        <v>678</v>
      </c>
      <c r="D96" s="645"/>
      <c r="E96" s="645" t="s">
        <v>133</v>
      </c>
      <c r="F96" s="645" t="s">
        <v>799</v>
      </c>
      <c r="G96" s="645" t="s">
        <v>800</v>
      </c>
      <c r="H96" s="628">
        <v>12486</v>
      </c>
      <c r="I96" s="772">
        <v>12458</v>
      </c>
      <c r="J96" s="629">
        <v>0</v>
      </c>
      <c r="K96" s="619">
        <v>12486</v>
      </c>
      <c r="L96" s="620">
        <f t="shared" si="14"/>
        <v>0</v>
      </c>
      <c r="M96" s="620">
        <f t="shared" si="15"/>
        <v>0</v>
      </c>
      <c r="N96" s="620">
        <f t="shared" si="13"/>
        <v>1</v>
      </c>
      <c r="O96" s="620">
        <f t="shared" si="16"/>
        <v>1</v>
      </c>
      <c r="P96" s="621"/>
      <c r="Q96" s="637"/>
      <c r="R96" s="638"/>
      <c r="S96" s="638"/>
      <c r="T96" s="638"/>
      <c r="U96" s="638"/>
      <c r="V96" s="638"/>
      <c r="W96" s="639"/>
      <c r="X96" s="639"/>
      <c r="Y96" s="639"/>
      <c r="Z96" s="633"/>
    </row>
    <row r="97" spans="1:26" s="771" customFormat="1" ht="39.5" thickBot="1" x14ac:dyDescent="0.35">
      <c r="A97" s="644" t="s">
        <v>70</v>
      </c>
      <c r="B97" s="645" t="s">
        <v>217</v>
      </c>
      <c r="C97" s="645" t="s">
        <v>136</v>
      </c>
      <c r="D97" s="645" t="s">
        <v>137</v>
      </c>
      <c r="E97" s="645" t="s">
        <v>138</v>
      </c>
      <c r="F97" s="645" t="s">
        <v>139</v>
      </c>
      <c r="G97" s="645" t="s">
        <v>139</v>
      </c>
      <c r="H97" s="628">
        <v>1414</v>
      </c>
      <c r="I97" s="772">
        <v>1414</v>
      </c>
      <c r="J97" s="629">
        <v>536</v>
      </c>
      <c r="K97" s="619">
        <v>878</v>
      </c>
      <c r="L97" s="620">
        <f t="shared" si="14"/>
        <v>0.37906647807637905</v>
      </c>
      <c r="M97" s="620">
        <f t="shared" si="15"/>
        <v>0.37906647807637905</v>
      </c>
      <c r="N97" s="620">
        <f t="shared" si="13"/>
        <v>0.62093352192362095</v>
      </c>
      <c r="O97" s="620">
        <f t="shared" si="16"/>
        <v>1</v>
      </c>
      <c r="P97" s="621"/>
      <c r="Q97" s="637"/>
      <c r="R97" s="638"/>
      <c r="S97" s="638"/>
      <c r="T97" s="638"/>
      <c r="U97" s="638"/>
      <c r="V97" s="638"/>
      <c r="W97" s="639"/>
      <c r="X97" s="639"/>
      <c r="Y97" s="639"/>
      <c r="Z97" s="633"/>
    </row>
    <row r="98" spans="1:26" s="771" customFormat="1" ht="130.5" thickBot="1" x14ac:dyDescent="0.35">
      <c r="A98" s="644" t="s">
        <v>28</v>
      </c>
      <c r="B98" s="645" t="s">
        <v>28</v>
      </c>
      <c r="C98" s="645" t="s">
        <v>669</v>
      </c>
      <c r="D98" s="645" t="s">
        <v>564</v>
      </c>
      <c r="E98" s="645" t="s">
        <v>140</v>
      </c>
      <c r="F98" s="645" t="s">
        <v>801</v>
      </c>
      <c r="G98" s="645" t="s">
        <v>802</v>
      </c>
      <c r="H98" s="628">
        <v>5057</v>
      </c>
      <c r="I98" s="772">
        <v>5052</v>
      </c>
      <c r="J98" s="629">
        <v>4402</v>
      </c>
      <c r="K98" s="619">
        <v>655</v>
      </c>
      <c r="L98" s="620">
        <f t="shared" si="14"/>
        <v>0.87133808392715761</v>
      </c>
      <c r="M98" s="620">
        <f t="shared" si="15"/>
        <v>0.87047656713466481</v>
      </c>
      <c r="N98" s="620">
        <f t="shared" si="13"/>
        <v>0.12952343286533519</v>
      </c>
      <c r="O98" s="620">
        <f t="shared" si="16"/>
        <v>1</v>
      </c>
      <c r="P98" s="621"/>
      <c r="Q98" s="637"/>
      <c r="R98" s="638"/>
      <c r="S98" s="638"/>
      <c r="T98" s="638"/>
      <c r="U98" s="638"/>
      <c r="V98" s="638"/>
      <c r="W98" s="639"/>
      <c r="X98" s="639"/>
      <c r="Y98" s="639"/>
      <c r="Z98" s="633"/>
    </row>
    <row r="99" spans="1:26" s="771" customFormat="1" ht="130.5" thickBot="1" x14ac:dyDescent="0.35">
      <c r="A99" s="644" t="s">
        <v>46</v>
      </c>
      <c r="B99" s="645" t="s">
        <v>536</v>
      </c>
      <c r="C99" s="645" t="s">
        <v>679</v>
      </c>
      <c r="D99" s="645"/>
      <c r="E99" s="645" t="s">
        <v>143</v>
      </c>
      <c r="F99" s="645" t="s">
        <v>803</v>
      </c>
      <c r="G99" s="645" t="s">
        <v>804</v>
      </c>
      <c r="H99" s="628">
        <v>145</v>
      </c>
      <c r="I99" s="772">
        <v>145</v>
      </c>
      <c r="J99" s="629">
        <v>0</v>
      </c>
      <c r="K99" s="619">
        <v>145</v>
      </c>
      <c r="L99" s="620">
        <f t="shared" si="14"/>
        <v>0</v>
      </c>
      <c r="M99" s="620">
        <f t="shared" si="15"/>
        <v>0</v>
      </c>
      <c r="N99" s="620">
        <f t="shared" si="13"/>
        <v>1</v>
      </c>
      <c r="O99" s="620">
        <f t="shared" si="16"/>
        <v>1</v>
      </c>
      <c r="P99" s="621"/>
      <c r="Q99" s="637"/>
      <c r="R99" s="638"/>
      <c r="S99" s="638"/>
      <c r="T99" s="638"/>
      <c r="U99" s="638"/>
      <c r="V99" s="638"/>
      <c r="W99" s="639"/>
      <c r="X99" s="639"/>
      <c r="Y99" s="639"/>
      <c r="Z99" s="633"/>
    </row>
    <row r="100" spans="1:26" s="771" customFormat="1" ht="130.5" thickBot="1" x14ac:dyDescent="0.35">
      <c r="A100" s="644" t="s">
        <v>45</v>
      </c>
      <c r="B100" s="645" t="s">
        <v>536</v>
      </c>
      <c r="C100" s="645" t="s">
        <v>666</v>
      </c>
      <c r="D100" s="645"/>
      <c r="E100" s="645" t="s">
        <v>145</v>
      </c>
      <c r="F100" s="645" t="s">
        <v>805</v>
      </c>
      <c r="G100" s="645" t="s">
        <v>806</v>
      </c>
      <c r="H100" s="628">
        <v>26</v>
      </c>
      <c r="I100" s="772">
        <v>24</v>
      </c>
      <c r="J100" s="629">
        <v>0</v>
      </c>
      <c r="K100" s="619">
        <v>26</v>
      </c>
      <c r="L100" s="620">
        <f t="shared" si="14"/>
        <v>0</v>
      </c>
      <c r="M100" s="620">
        <f t="shared" si="15"/>
        <v>0</v>
      </c>
      <c r="N100" s="620">
        <f t="shared" si="13"/>
        <v>1</v>
      </c>
      <c r="O100" s="620">
        <f t="shared" si="16"/>
        <v>1</v>
      </c>
      <c r="P100" s="621"/>
      <c r="Q100" s="637"/>
      <c r="R100" s="638"/>
      <c r="S100" s="638"/>
      <c r="T100" s="638"/>
      <c r="U100" s="638"/>
      <c r="V100" s="638"/>
      <c r="W100" s="639"/>
      <c r="X100" s="639"/>
      <c r="Y100" s="639"/>
      <c r="Z100" s="633"/>
    </row>
    <row r="101" spans="1:26" s="771" customFormat="1" ht="130.5" thickBot="1" x14ac:dyDescent="0.35">
      <c r="A101" s="644" t="s">
        <v>39</v>
      </c>
      <c r="B101" s="645" t="s">
        <v>39</v>
      </c>
      <c r="C101" s="645" t="s">
        <v>680</v>
      </c>
      <c r="D101" s="645"/>
      <c r="E101" s="645" t="s">
        <v>147</v>
      </c>
      <c r="F101" s="645" t="s">
        <v>807</v>
      </c>
      <c r="G101" s="645" t="s">
        <v>808</v>
      </c>
      <c r="H101" s="628">
        <v>347</v>
      </c>
      <c r="I101" s="772">
        <v>346</v>
      </c>
      <c r="J101" s="629">
        <v>328</v>
      </c>
      <c r="K101" s="619">
        <v>19</v>
      </c>
      <c r="L101" s="620">
        <f t="shared" si="14"/>
        <v>0.94797687861271673</v>
      </c>
      <c r="M101" s="620">
        <f t="shared" si="15"/>
        <v>0.94524495677233433</v>
      </c>
      <c r="N101" s="620">
        <f t="shared" si="13"/>
        <v>5.4755043227665709E-2</v>
      </c>
      <c r="O101" s="620">
        <f t="shared" si="16"/>
        <v>1</v>
      </c>
      <c r="P101" s="621"/>
      <c r="Q101" s="633"/>
      <c r="R101" s="636"/>
      <c r="S101" s="636"/>
      <c r="T101" s="636"/>
      <c r="U101" s="636"/>
      <c r="V101" s="636"/>
      <c r="W101" s="636"/>
      <c r="X101" s="636"/>
      <c r="Y101" s="636"/>
      <c r="Z101" s="633"/>
    </row>
    <row r="102" spans="1:26" s="771" customFormat="1" ht="26.5" thickBot="1" x14ac:dyDescent="0.35">
      <c r="A102" s="649" t="s">
        <v>40</v>
      </c>
      <c r="B102" s="650" t="s">
        <v>536</v>
      </c>
      <c r="C102" s="650" t="s">
        <v>144</v>
      </c>
      <c r="D102" s="650"/>
      <c r="E102" s="650" t="s">
        <v>148</v>
      </c>
      <c r="F102" s="650" t="s">
        <v>570</v>
      </c>
      <c r="G102" s="650" t="s">
        <v>571</v>
      </c>
      <c r="H102" s="628"/>
      <c r="I102" s="772"/>
      <c r="J102" s="629"/>
      <c r="K102" s="619"/>
      <c r="L102" s="620" t="str">
        <f t="shared" si="14"/>
        <v>-</v>
      </c>
      <c r="M102" s="620" t="str">
        <f t="shared" si="15"/>
        <v>-</v>
      </c>
      <c r="N102" s="620" t="str">
        <f t="shared" si="13"/>
        <v>-</v>
      </c>
      <c r="O102" s="620">
        <f t="shared" si="16"/>
        <v>0</v>
      </c>
      <c r="P102" s="621"/>
      <c r="Q102" s="633"/>
      <c r="R102" s="636"/>
      <c r="S102" s="636"/>
      <c r="T102" s="636"/>
      <c r="U102" s="636"/>
      <c r="V102" s="636"/>
      <c r="W102" s="636"/>
      <c r="X102" s="636"/>
      <c r="Y102" s="636"/>
      <c r="Z102" s="633"/>
    </row>
    <row r="103" spans="1:26" s="771" customFormat="1" ht="26.5" thickBot="1" x14ac:dyDescent="0.35">
      <c r="A103" s="649" t="s">
        <v>44</v>
      </c>
      <c r="B103" s="650" t="s">
        <v>536</v>
      </c>
      <c r="C103" s="650" t="s">
        <v>681</v>
      </c>
      <c r="D103" s="650"/>
      <c r="E103" s="650" t="s">
        <v>149</v>
      </c>
      <c r="F103" s="650" t="s">
        <v>150</v>
      </c>
      <c r="G103" s="650" t="s">
        <v>150</v>
      </c>
      <c r="H103" s="628"/>
      <c r="I103" s="772"/>
      <c r="J103" s="629"/>
      <c r="K103" s="619"/>
      <c r="L103" s="620" t="str">
        <f t="shared" si="14"/>
        <v>-</v>
      </c>
      <c r="M103" s="620" t="str">
        <f t="shared" si="15"/>
        <v>-</v>
      </c>
      <c r="N103" s="620" t="str">
        <f t="shared" si="13"/>
        <v>-</v>
      </c>
      <c r="O103" s="620">
        <f t="shared" si="16"/>
        <v>0</v>
      </c>
      <c r="P103" s="621"/>
      <c r="Q103" s="633"/>
      <c r="R103" s="636"/>
      <c r="S103" s="636"/>
      <c r="T103" s="636"/>
      <c r="U103" s="636"/>
      <c r="V103" s="636"/>
      <c r="W103" s="636"/>
      <c r="X103" s="636"/>
      <c r="Y103" s="636"/>
      <c r="Z103" s="633"/>
    </row>
    <row r="104" spans="1:26" s="771" customFormat="1" ht="52.5" thickBot="1" x14ac:dyDescent="0.35">
      <c r="A104" s="644" t="s">
        <v>665</v>
      </c>
      <c r="B104" s="645" t="s">
        <v>536</v>
      </c>
      <c r="C104" s="645" t="s">
        <v>666</v>
      </c>
      <c r="D104" s="645"/>
      <c r="E104" s="645" t="s">
        <v>667</v>
      </c>
      <c r="F104" s="645" t="s">
        <v>809</v>
      </c>
      <c r="G104" s="645" t="s">
        <v>810</v>
      </c>
      <c r="H104" s="628">
        <v>849</v>
      </c>
      <c r="I104" s="772">
        <v>843</v>
      </c>
      <c r="J104" s="629">
        <v>726</v>
      </c>
      <c r="K104" s="619">
        <v>123</v>
      </c>
      <c r="L104" s="620">
        <f t="shared" si="14"/>
        <v>0.86120996441281139</v>
      </c>
      <c r="M104" s="620">
        <f t="shared" si="15"/>
        <v>0.85512367491166075</v>
      </c>
      <c r="N104" s="620">
        <f t="shared" si="13"/>
        <v>0.14487632508833923</v>
      </c>
      <c r="O104" s="620">
        <f t="shared" si="16"/>
        <v>1</v>
      </c>
      <c r="P104" s="621"/>
      <c r="Q104" s="633"/>
      <c r="R104" s="636"/>
      <c r="S104" s="636"/>
      <c r="T104" s="636"/>
      <c r="U104" s="636"/>
      <c r="V104" s="636"/>
      <c r="W104" s="636"/>
      <c r="X104" s="636"/>
      <c r="Y104" s="636"/>
      <c r="Z104" s="633"/>
    </row>
    <row r="105" spans="1:26" s="771" customFormat="1" ht="78.5" thickBot="1" x14ac:dyDescent="0.35">
      <c r="A105" s="644" t="s">
        <v>43</v>
      </c>
      <c r="B105" s="645" t="s">
        <v>536</v>
      </c>
      <c r="C105" s="645" t="s">
        <v>666</v>
      </c>
      <c r="D105" s="645"/>
      <c r="E105" s="645" t="s">
        <v>151</v>
      </c>
      <c r="F105" s="645" t="s">
        <v>811</v>
      </c>
      <c r="G105" s="645" t="s">
        <v>812</v>
      </c>
      <c r="H105" s="628">
        <v>589</v>
      </c>
      <c r="I105" s="772">
        <v>587</v>
      </c>
      <c r="J105" s="629">
        <v>422</v>
      </c>
      <c r="K105" s="619">
        <v>167</v>
      </c>
      <c r="L105" s="620">
        <f t="shared" si="14"/>
        <v>0.71890971039182283</v>
      </c>
      <c r="M105" s="620">
        <f t="shared" si="15"/>
        <v>0.71646859083191849</v>
      </c>
      <c r="N105" s="620">
        <f t="shared" si="13"/>
        <v>0.28353140916808151</v>
      </c>
      <c r="O105" s="620">
        <f t="shared" si="16"/>
        <v>1</v>
      </c>
      <c r="P105" s="621"/>
      <c r="Q105" s="633"/>
      <c r="R105" s="636"/>
      <c r="S105" s="636"/>
      <c r="T105" s="636"/>
      <c r="U105" s="636"/>
      <c r="V105" s="636"/>
      <c r="W105" s="636"/>
      <c r="X105" s="636"/>
      <c r="Y105" s="636"/>
      <c r="Z105" s="633"/>
    </row>
    <row r="106" spans="1:26" s="771" customFormat="1" ht="143.5" thickBot="1" x14ac:dyDescent="0.35">
      <c r="A106" s="644" t="s">
        <v>86</v>
      </c>
      <c r="B106" s="645" t="s">
        <v>456</v>
      </c>
      <c r="C106" s="645" t="s">
        <v>666</v>
      </c>
      <c r="D106" s="645"/>
      <c r="E106" s="645" t="s">
        <v>152</v>
      </c>
      <c r="F106" s="645" t="s">
        <v>813</v>
      </c>
      <c r="G106" s="645" t="s">
        <v>814</v>
      </c>
      <c r="H106" s="628">
        <v>42</v>
      </c>
      <c r="I106" s="772">
        <v>35</v>
      </c>
      <c r="J106" s="629">
        <v>25</v>
      </c>
      <c r="K106" s="619">
        <v>17</v>
      </c>
      <c r="L106" s="620">
        <f t="shared" si="14"/>
        <v>0.7142857142857143</v>
      </c>
      <c r="M106" s="620">
        <f t="shared" si="15"/>
        <v>0.59523809523809523</v>
      </c>
      <c r="N106" s="620">
        <f t="shared" si="13"/>
        <v>0.40476190476190477</v>
      </c>
      <c r="O106" s="620">
        <f t="shared" si="16"/>
        <v>1</v>
      </c>
      <c r="P106" s="621"/>
      <c r="Q106" s="633"/>
      <c r="R106" s="636"/>
      <c r="S106" s="636"/>
      <c r="T106" s="636"/>
      <c r="U106" s="636"/>
      <c r="V106" s="636"/>
      <c r="W106" s="636"/>
      <c r="X106" s="636"/>
      <c r="Y106" s="636"/>
      <c r="Z106" s="633"/>
    </row>
    <row r="107" spans="1:26" s="771" customFormat="1" ht="39.5" thickBot="1" x14ac:dyDescent="0.35">
      <c r="A107" s="644" t="s">
        <v>155</v>
      </c>
      <c r="B107" s="645" t="s">
        <v>536</v>
      </c>
      <c r="C107" s="645" t="s">
        <v>666</v>
      </c>
      <c r="D107" s="645"/>
      <c r="E107" s="645" t="s">
        <v>156</v>
      </c>
      <c r="F107" s="645" t="s">
        <v>682</v>
      </c>
      <c r="G107" s="645" t="s">
        <v>683</v>
      </c>
      <c r="H107" s="628">
        <v>22</v>
      </c>
      <c r="I107" s="772">
        <v>22</v>
      </c>
      <c r="J107" s="629">
        <v>19</v>
      </c>
      <c r="K107" s="619">
        <v>3</v>
      </c>
      <c r="L107" s="620">
        <f t="shared" si="14"/>
        <v>0.86363636363636365</v>
      </c>
      <c r="M107" s="620">
        <f t="shared" si="15"/>
        <v>0.86363636363636365</v>
      </c>
      <c r="N107" s="620">
        <f t="shared" si="13"/>
        <v>0.13636363636363635</v>
      </c>
      <c r="O107" s="620">
        <f t="shared" si="16"/>
        <v>1</v>
      </c>
      <c r="P107" s="621"/>
      <c r="Q107" s="633"/>
      <c r="R107" s="636"/>
      <c r="S107" s="636"/>
      <c r="T107" s="636"/>
      <c r="U107" s="636"/>
      <c r="V107" s="636"/>
      <c r="W107" s="636"/>
      <c r="X107" s="636"/>
      <c r="Y107" s="636"/>
      <c r="Z107" s="633"/>
    </row>
    <row r="108" spans="1:26" s="771" customFormat="1" ht="26.5" thickBot="1" x14ac:dyDescent="0.35">
      <c r="A108" s="644" t="s">
        <v>157</v>
      </c>
      <c r="B108" s="645" t="s">
        <v>536</v>
      </c>
      <c r="C108" s="645" t="s">
        <v>144</v>
      </c>
      <c r="D108" s="645"/>
      <c r="E108" s="645" t="s">
        <v>158</v>
      </c>
      <c r="F108" s="645" t="s">
        <v>159</v>
      </c>
      <c r="G108" s="645" t="s">
        <v>160</v>
      </c>
      <c r="H108" s="628">
        <v>0</v>
      </c>
      <c r="I108" s="772">
        <v>0</v>
      </c>
      <c r="J108" s="629">
        <v>0</v>
      </c>
      <c r="K108" s="619">
        <v>0</v>
      </c>
      <c r="L108" s="620" t="str">
        <f t="shared" si="14"/>
        <v>-</v>
      </c>
      <c r="M108" s="620" t="str">
        <f t="shared" si="15"/>
        <v>-</v>
      </c>
      <c r="N108" s="620" t="str">
        <f t="shared" si="13"/>
        <v>-</v>
      </c>
      <c r="O108" s="620">
        <f t="shared" si="16"/>
        <v>0</v>
      </c>
      <c r="P108" s="621"/>
      <c r="Q108" s="633"/>
      <c r="R108" s="636"/>
      <c r="S108" s="636"/>
      <c r="T108" s="636"/>
      <c r="U108" s="636"/>
      <c r="V108" s="636"/>
      <c r="W108" s="636"/>
      <c r="X108" s="636"/>
      <c r="Y108" s="636"/>
      <c r="Z108" s="633"/>
    </row>
    <row r="109" spans="1:26" s="771" customFormat="1" ht="130.5" thickBot="1" x14ac:dyDescent="0.35">
      <c r="A109" s="644" t="s">
        <v>66</v>
      </c>
      <c r="B109" s="645" t="s">
        <v>456</v>
      </c>
      <c r="C109" s="645" t="s">
        <v>684</v>
      </c>
      <c r="D109" s="645"/>
      <c r="E109" s="645" t="s">
        <v>162</v>
      </c>
      <c r="F109" s="645" t="s">
        <v>815</v>
      </c>
      <c r="G109" s="645" t="s">
        <v>816</v>
      </c>
      <c r="H109" s="628">
        <v>63</v>
      </c>
      <c r="I109" s="772">
        <v>63</v>
      </c>
      <c r="J109" s="629">
        <v>0</v>
      </c>
      <c r="K109" s="619">
        <v>63</v>
      </c>
      <c r="L109" s="620">
        <f t="shared" si="14"/>
        <v>0</v>
      </c>
      <c r="M109" s="620">
        <f t="shared" si="15"/>
        <v>0</v>
      </c>
      <c r="N109" s="620">
        <f t="shared" si="13"/>
        <v>1</v>
      </c>
      <c r="O109" s="620">
        <f t="shared" si="16"/>
        <v>1</v>
      </c>
      <c r="P109" s="621"/>
      <c r="Q109" s="633"/>
      <c r="R109" s="636"/>
      <c r="S109" s="636"/>
      <c r="T109" s="636"/>
      <c r="U109" s="636"/>
      <c r="V109" s="636"/>
      <c r="W109" s="636"/>
      <c r="X109" s="636"/>
      <c r="Y109" s="636"/>
      <c r="Z109" s="633"/>
    </row>
    <row r="110" spans="1:26" s="771" customFormat="1" ht="143.5" thickBot="1" x14ac:dyDescent="0.35">
      <c r="A110" s="644" t="s">
        <v>31</v>
      </c>
      <c r="B110" s="645" t="s">
        <v>31</v>
      </c>
      <c r="C110" s="645" t="s">
        <v>669</v>
      </c>
      <c r="D110" s="645"/>
      <c r="E110" s="645" t="s">
        <v>163</v>
      </c>
      <c r="F110" s="645" t="s">
        <v>817</v>
      </c>
      <c r="G110" s="645" t="s">
        <v>818</v>
      </c>
      <c r="H110" s="628">
        <v>4222</v>
      </c>
      <c r="I110" s="772">
        <v>4175</v>
      </c>
      <c r="J110" s="629">
        <v>3481</v>
      </c>
      <c r="K110" s="619">
        <v>741</v>
      </c>
      <c r="L110" s="620">
        <f t="shared" si="14"/>
        <v>0.83377245508982034</v>
      </c>
      <c r="M110" s="620">
        <f t="shared" si="15"/>
        <v>0.82449076267171961</v>
      </c>
      <c r="N110" s="620">
        <f t="shared" si="13"/>
        <v>0.17550923732828044</v>
      </c>
      <c r="O110" s="620">
        <f t="shared" si="16"/>
        <v>1</v>
      </c>
      <c r="P110" s="621"/>
      <c r="Q110" s="633"/>
      <c r="R110" s="636"/>
      <c r="S110" s="636"/>
      <c r="T110" s="636"/>
      <c r="U110" s="636"/>
      <c r="V110" s="636"/>
      <c r="W110" s="636"/>
      <c r="X110" s="636"/>
      <c r="Y110" s="636"/>
      <c r="Z110" s="633"/>
    </row>
    <row r="111" spans="1:26" s="771" customFormat="1" ht="104.5" thickBot="1" x14ac:dyDescent="0.35">
      <c r="A111" s="644" t="s">
        <v>68</v>
      </c>
      <c r="B111" s="645" t="s">
        <v>456</v>
      </c>
      <c r="C111" s="645" t="s">
        <v>669</v>
      </c>
      <c r="D111" s="645"/>
      <c r="E111" s="645" t="s">
        <v>164</v>
      </c>
      <c r="F111" s="645" t="s">
        <v>819</v>
      </c>
      <c r="G111" s="645" t="s">
        <v>685</v>
      </c>
      <c r="H111" s="628">
        <v>210</v>
      </c>
      <c r="I111" s="772">
        <v>206</v>
      </c>
      <c r="J111" s="629">
        <v>146</v>
      </c>
      <c r="K111" s="619">
        <v>64</v>
      </c>
      <c r="L111" s="620">
        <f t="shared" si="14"/>
        <v>0.70873786407766992</v>
      </c>
      <c r="M111" s="620">
        <f t="shared" si="15"/>
        <v>0.69523809523809521</v>
      </c>
      <c r="N111" s="620">
        <f t="shared" si="13"/>
        <v>0.30476190476190479</v>
      </c>
      <c r="O111" s="620">
        <f t="shared" si="16"/>
        <v>1</v>
      </c>
      <c r="P111" s="621"/>
      <c r="Q111" s="633"/>
      <c r="R111" s="636"/>
      <c r="S111" s="636"/>
      <c r="T111" s="636"/>
      <c r="U111" s="636"/>
      <c r="V111" s="636"/>
      <c r="W111" s="636"/>
      <c r="X111" s="636"/>
      <c r="Y111" s="636"/>
      <c r="Z111" s="633"/>
    </row>
    <row r="112" spans="1:26" s="771" customFormat="1" ht="130.5" thickBot="1" x14ac:dyDescent="0.35">
      <c r="A112" s="644" t="s">
        <v>67</v>
      </c>
      <c r="B112" s="645" t="s">
        <v>456</v>
      </c>
      <c r="C112" s="645" t="s">
        <v>684</v>
      </c>
      <c r="D112" s="645"/>
      <c r="E112" s="645" t="s">
        <v>165</v>
      </c>
      <c r="F112" s="645" t="s">
        <v>820</v>
      </c>
      <c r="G112" s="645" t="s">
        <v>821</v>
      </c>
      <c r="H112" s="628">
        <v>3</v>
      </c>
      <c r="I112" s="772">
        <v>3</v>
      </c>
      <c r="J112" s="629">
        <v>0</v>
      </c>
      <c r="K112" s="619">
        <v>3</v>
      </c>
      <c r="L112" s="620">
        <f t="shared" si="14"/>
        <v>0</v>
      </c>
      <c r="M112" s="620">
        <f t="shared" si="15"/>
        <v>0</v>
      </c>
      <c r="N112" s="620">
        <f t="shared" si="13"/>
        <v>1</v>
      </c>
      <c r="O112" s="620">
        <f t="shared" si="16"/>
        <v>1</v>
      </c>
      <c r="P112" s="621"/>
      <c r="Q112" s="633"/>
      <c r="R112" s="636"/>
      <c r="S112" s="636"/>
      <c r="T112" s="636"/>
      <c r="U112" s="636"/>
      <c r="V112" s="636"/>
      <c r="W112" s="636"/>
      <c r="X112" s="636"/>
      <c r="Y112" s="636"/>
      <c r="Z112" s="633"/>
    </row>
    <row r="113" spans="1:26" s="771" customFormat="1" ht="143.5" thickBot="1" x14ac:dyDescent="0.35">
      <c r="A113" s="644" t="s">
        <v>168</v>
      </c>
      <c r="B113" s="645" t="s">
        <v>408</v>
      </c>
      <c r="C113" s="645" t="s">
        <v>686</v>
      </c>
      <c r="D113" s="645"/>
      <c r="E113" s="645" t="s">
        <v>170</v>
      </c>
      <c r="F113" s="645" t="s">
        <v>822</v>
      </c>
      <c r="G113" s="645" t="s">
        <v>823</v>
      </c>
      <c r="H113" s="628">
        <v>1230</v>
      </c>
      <c r="I113" s="772">
        <v>1228</v>
      </c>
      <c r="J113" s="629">
        <v>909</v>
      </c>
      <c r="K113" s="619">
        <v>321</v>
      </c>
      <c r="L113" s="620">
        <f t="shared" si="14"/>
        <v>0.74022801302931596</v>
      </c>
      <c r="M113" s="620">
        <f t="shared" si="15"/>
        <v>0.73902439024390243</v>
      </c>
      <c r="N113" s="620">
        <f t="shared" si="13"/>
        <v>0.26097560975609757</v>
      </c>
      <c r="O113" s="620">
        <f t="shared" si="16"/>
        <v>1</v>
      </c>
      <c r="P113" s="621"/>
      <c r="Q113" s="633"/>
      <c r="R113" s="636"/>
      <c r="S113" s="636"/>
      <c r="T113" s="636"/>
      <c r="U113" s="636"/>
      <c r="V113" s="636"/>
      <c r="W113" s="636"/>
      <c r="X113" s="636"/>
      <c r="Y113" s="636"/>
      <c r="Z113" s="633"/>
    </row>
    <row r="114" spans="1:26" s="771" customFormat="1" ht="130.5" thickBot="1" x14ac:dyDescent="0.35">
      <c r="A114" s="644" t="s">
        <v>171</v>
      </c>
      <c r="B114" s="645" t="s">
        <v>219</v>
      </c>
      <c r="C114" s="645" t="s">
        <v>669</v>
      </c>
      <c r="D114" s="645"/>
      <c r="E114" s="645" t="s">
        <v>172</v>
      </c>
      <c r="F114" s="645" t="s">
        <v>824</v>
      </c>
      <c r="G114" s="645" t="s">
        <v>825</v>
      </c>
      <c r="H114" s="628">
        <v>817</v>
      </c>
      <c r="I114" s="772">
        <v>817</v>
      </c>
      <c r="J114" s="629">
        <v>499</v>
      </c>
      <c r="K114" s="619">
        <v>318</v>
      </c>
      <c r="L114" s="620">
        <f t="shared" si="14"/>
        <v>0.6107711138310894</v>
      </c>
      <c r="M114" s="620">
        <f t="shared" si="15"/>
        <v>0.6107711138310894</v>
      </c>
      <c r="N114" s="620">
        <f t="shared" si="13"/>
        <v>0.38922888616891066</v>
      </c>
      <c r="O114" s="620">
        <f t="shared" si="16"/>
        <v>1</v>
      </c>
      <c r="P114" s="621"/>
      <c r="Q114" s="633"/>
      <c r="R114" s="636"/>
      <c r="S114" s="636"/>
      <c r="T114" s="636"/>
      <c r="U114" s="636"/>
      <c r="V114" s="636"/>
      <c r="W114" s="636"/>
      <c r="X114" s="636"/>
      <c r="Y114" s="636"/>
      <c r="Z114" s="633"/>
    </row>
    <row r="115" spans="1:26" s="771" customFormat="1" ht="130.5" thickBot="1" x14ac:dyDescent="0.35">
      <c r="A115" s="644" t="s">
        <v>83</v>
      </c>
      <c r="B115" s="645" t="s">
        <v>456</v>
      </c>
      <c r="C115" s="645" t="s">
        <v>669</v>
      </c>
      <c r="D115" s="645"/>
      <c r="E115" s="645" t="s">
        <v>173</v>
      </c>
      <c r="F115" s="645" t="s">
        <v>824</v>
      </c>
      <c r="G115" s="645" t="s">
        <v>825</v>
      </c>
      <c r="H115" s="628">
        <v>11</v>
      </c>
      <c r="I115" s="772">
        <v>11</v>
      </c>
      <c r="J115" s="629">
        <v>0</v>
      </c>
      <c r="K115" s="619">
        <v>11</v>
      </c>
      <c r="L115" s="620">
        <f t="shared" si="14"/>
        <v>0</v>
      </c>
      <c r="M115" s="620">
        <f t="shared" si="15"/>
        <v>0</v>
      </c>
      <c r="N115" s="620">
        <f t="shared" si="13"/>
        <v>1</v>
      </c>
      <c r="O115" s="620">
        <f t="shared" si="16"/>
        <v>1</v>
      </c>
      <c r="P115" s="621"/>
      <c r="Q115" s="633"/>
      <c r="R115" s="636"/>
      <c r="S115" s="636"/>
      <c r="T115" s="636"/>
      <c r="U115" s="636"/>
      <c r="V115" s="636"/>
      <c r="W115" s="636"/>
      <c r="X115" s="636"/>
      <c r="Y115" s="636"/>
      <c r="Z115" s="633"/>
    </row>
    <row r="116" spans="1:26" s="771" customFormat="1" ht="117.5" thickBot="1" x14ac:dyDescent="0.35">
      <c r="A116" s="644" t="s">
        <v>174</v>
      </c>
      <c r="B116" s="645" t="s">
        <v>630</v>
      </c>
      <c r="C116" s="645" t="s">
        <v>669</v>
      </c>
      <c r="D116" s="645" t="s">
        <v>628</v>
      </c>
      <c r="E116" s="645" t="s">
        <v>175</v>
      </c>
      <c r="F116" s="645" t="s">
        <v>826</v>
      </c>
      <c r="G116" s="645" t="s">
        <v>827</v>
      </c>
      <c r="H116" s="628">
        <v>4</v>
      </c>
      <c r="I116" s="772">
        <v>4</v>
      </c>
      <c r="J116" s="629">
        <v>0</v>
      </c>
      <c r="K116" s="619">
        <v>4</v>
      </c>
      <c r="L116" s="620">
        <f t="shared" si="14"/>
        <v>0</v>
      </c>
      <c r="M116" s="620">
        <f t="shared" si="15"/>
        <v>0</v>
      </c>
      <c r="N116" s="620">
        <f t="shared" si="13"/>
        <v>1</v>
      </c>
      <c r="O116" s="620">
        <f t="shared" si="16"/>
        <v>1</v>
      </c>
      <c r="P116" s="621"/>
      <c r="Q116" s="633"/>
      <c r="R116" s="636"/>
      <c r="S116" s="636"/>
      <c r="T116" s="636"/>
      <c r="U116" s="636"/>
      <c r="V116" s="636"/>
      <c r="W116" s="636"/>
      <c r="X116" s="636"/>
      <c r="Y116" s="636"/>
      <c r="Z116" s="633"/>
    </row>
    <row r="117" spans="1:26" s="771" customFormat="1" ht="39.5" thickBot="1" x14ac:dyDescent="0.35">
      <c r="A117" s="644" t="s">
        <v>176</v>
      </c>
      <c r="B117" s="645" t="s">
        <v>456</v>
      </c>
      <c r="C117" s="645" t="s">
        <v>669</v>
      </c>
      <c r="D117" s="645"/>
      <c r="E117" s="645" t="s">
        <v>177</v>
      </c>
      <c r="F117" s="645" t="s">
        <v>687</v>
      </c>
      <c r="G117" s="645" t="s">
        <v>688</v>
      </c>
      <c r="H117" s="628">
        <v>2</v>
      </c>
      <c r="I117" s="772">
        <v>2</v>
      </c>
      <c r="J117" s="629">
        <v>0</v>
      </c>
      <c r="K117" s="619">
        <v>2</v>
      </c>
      <c r="L117" s="620">
        <f t="shared" si="14"/>
        <v>0</v>
      </c>
      <c r="M117" s="620">
        <f t="shared" si="15"/>
        <v>0</v>
      </c>
      <c r="N117" s="620">
        <f t="shared" si="13"/>
        <v>1</v>
      </c>
      <c r="O117" s="620">
        <f t="shared" si="16"/>
        <v>1</v>
      </c>
      <c r="P117" s="621"/>
      <c r="Q117" s="633"/>
      <c r="R117" s="636"/>
      <c r="S117" s="636"/>
      <c r="T117" s="636"/>
      <c r="U117" s="636"/>
      <c r="V117" s="636"/>
      <c r="W117" s="636"/>
      <c r="X117" s="636"/>
      <c r="Y117" s="636"/>
      <c r="Z117" s="633"/>
    </row>
    <row r="118" spans="1:26" s="771" customFormat="1" ht="26.5" thickBot="1" x14ac:dyDescent="0.35">
      <c r="A118" s="644" t="s">
        <v>180</v>
      </c>
      <c r="B118" s="645" t="s">
        <v>456</v>
      </c>
      <c r="C118" s="645" t="s">
        <v>669</v>
      </c>
      <c r="D118" s="645"/>
      <c r="E118" s="645" t="s">
        <v>689</v>
      </c>
      <c r="F118" s="645" t="s">
        <v>690</v>
      </c>
      <c r="G118" s="645" t="s">
        <v>690</v>
      </c>
      <c r="H118" s="628">
        <v>33</v>
      </c>
      <c r="I118" s="772">
        <v>33</v>
      </c>
      <c r="J118" s="629">
        <v>0</v>
      </c>
      <c r="K118" s="619">
        <v>33</v>
      </c>
      <c r="L118" s="620">
        <f t="shared" si="14"/>
        <v>0</v>
      </c>
      <c r="M118" s="620">
        <f t="shared" si="15"/>
        <v>0</v>
      </c>
      <c r="N118" s="620">
        <f t="shared" si="13"/>
        <v>1</v>
      </c>
      <c r="O118" s="620">
        <f t="shared" si="16"/>
        <v>1</v>
      </c>
      <c r="P118" s="621"/>
      <c r="Q118" s="633"/>
      <c r="R118" s="636"/>
      <c r="S118" s="636"/>
      <c r="T118" s="636"/>
      <c r="U118" s="636"/>
      <c r="V118" s="636"/>
      <c r="W118" s="636"/>
      <c r="X118" s="636"/>
      <c r="Y118" s="636"/>
      <c r="Z118" s="633"/>
    </row>
    <row r="119" spans="1:26" s="771" customFormat="1" ht="26.5" thickBot="1" x14ac:dyDescent="0.35">
      <c r="A119" s="644" t="s">
        <v>182</v>
      </c>
      <c r="B119" s="645" t="s">
        <v>456</v>
      </c>
      <c r="C119" s="645" t="s">
        <v>669</v>
      </c>
      <c r="D119" s="645"/>
      <c r="E119" s="645" t="s">
        <v>183</v>
      </c>
      <c r="F119" s="645" t="s">
        <v>691</v>
      </c>
      <c r="G119" s="645" t="s">
        <v>692</v>
      </c>
      <c r="H119" s="628">
        <v>0</v>
      </c>
      <c r="I119" s="772">
        <v>0</v>
      </c>
      <c r="J119" s="629">
        <v>0</v>
      </c>
      <c r="K119" s="619">
        <v>0</v>
      </c>
      <c r="L119" s="620" t="str">
        <f t="shared" si="14"/>
        <v>-</v>
      </c>
      <c r="M119" s="620" t="str">
        <f t="shared" si="15"/>
        <v>-</v>
      </c>
      <c r="N119" s="620" t="str">
        <f t="shared" si="13"/>
        <v>-</v>
      </c>
      <c r="O119" s="620">
        <f t="shared" si="16"/>
        <v>0</v>
      </c>
      <c r="P119" s="621"/>
      <c r="Q119" s="633"/>
      <c r="R119" s="636"/>
      <c r="S119" s="636"/>
      <c r="T119" s="636"/>
      <c r="U119" s="636"/>
      <c r="V119" s="636"/>
      <c r="W119" s="636"/>
      <c r="X119" s="636"/>
      <c r="Y119" s="636"/>
      <c r="Z119" s="633"/>
    </row>
    <row r="120" spans="1:26" s="771" customFormat="1" ht="26.5" thickBot="1" x14ac:dyDescent="0.35">
      <c r="A120" s="644" t="s">
        <v>186</v>
      </c>
      <c r="B120" s="645" t="s">
        <v>456</v>
      </c>
      <c r="C120" s="645" t="s">
        <v>669</v>
      </c>
      <c r="D120" s="645"/>
      <c r="E120" s="645" t="s">
        <v>187</v>
      </c>
      <c r="F120" s="645" t="s">
        <v>693</v>
      </c>
      <c r="G120" s="645" t="s">
        <v>694</v>
      </c>
      <c r="H120" s="628">
        <v>6</v>
      </c>
      <c r="I120" s="772">
        <v>1</v>
      </c>
      <c r="J120" s="629">
        <v>0</v>
      </c>
      <c r="K120" s="619">
        <v>6</v>
      </c>
      <c r="L120" s="620">
        <f t="shared" si="14"/>
        <v>0</v>
      </c>
      <c r="M120" s="620">
        <f t="shared" si="15"/>
        <v>0</v>
      </c>
      <c r="N120" s="620">
        <f t="shared" si="13"/>
        <v>1</v>
      </c>
      <c r="O120" s="620">
        <f t="shared" si="16"/>
        <v>1</v>
      </c>
      <c r="P120" s="621"/>
      <c r="Q120" s="633"/>
      <c r="R120" s="636"/>
      <c r="S120" s="636"/>
      <c r="T120" s="636"/>
      <c r="U120" s="636"/>
      <c r="V120" s="636"/>
      <c r="W120" s="636"/>
      <c r="X120" s="636"/>
      <c r="Y120" s="636"/>
      <c r="Z120" s="633"/>
    </row>
    <row r="121" spans="1:26" s="771" customFormat="1" ht="26.5" thickBot="1" x14ac:dyDescent="0.35">
      <c r="A121" s="644" t="s">
        <v>188</v>
      </c>
      <c r="B121" s="645" t="s">
        <v>456</v>
      </c>
      <c r="C121" s="645" t="s">
        <v>669</v>
      </c>
      <c r="D121" s="645"/>
      <c r="E121" s="645" t="s">
        <v>189</v>
      </c>
      <c r="F121" s="645" t="s">
        <v>695</v>
      </c>
      <c r="G121" s="645" t="s">
        <v>671</v>
      </c>
      <c r="H121" s="628">
        <v>1</v>
      </c>
      <c r="I121" s="772">
        <v>1</v>
      </c>
      <c r="J121" s="629">
        <v>0</v>
      </c>
      <c r="K121" s="619">
        <v>1</v>
      </c>
      <c r="L121" s="620">
        <f t="shared" si="14"/>
        <v>0</v>
      </c>
      <c r="M121" s="620">
        <f t="shared" si="15"/>
        <v>0</v>
      </c>
      <c r="N121" s="620">
        <f t="shared" si="13"/>
        <v>1</v>
      </c>
      <c r="O121" s="620">
        <f t="shared" si="16"/>
        <v>1</v>
      </c>
      <c r="P121" s="621"/>
      <c r="Q121" s="633"/>
      <c r="R121" s="636"/>
      <c r="S121" s="636"/>
      <c r="T121" s="636"/>
      <c r="U121" s="636"/>
      <c r="V121" s="636"/>
      <c r="W121" s="636"/>
      <c r="X121" s="636"/>
      <c r="Y121" s="636"/>
      <c r="Z121" s="633"/>
    </row>
    <row r="122" spans="1:26" s="771" customFormat="1" ht="13.5" thickBot="1" x14ac:dyDescent="0.35">
      <c r="A122" s="779" t="s">
        <v>828</v>
      </c>
      <c r="B122" s="780" t="s">
        <v>409</v>
      </c>
      <c r="C122" s="780" t="s">
        <v>829</v>
      </c>
      <c r="D122" s="780"/>
      <c r="E122" s="780" t="s">
        <v>830</v>
      </c>
      <c r="F122" s="780" t="s">
        <v>831</v>
      </c>
      <c r="G122" s="780" t="s">
        <v>832</v>
      </c>
      <c r="H122" s="628">
        <v>459</v>
      </c>
      <c r="I122" s="772">
        <v>10</v>
      </c>
      <c r="J122" s="629">
        <v>0</v>
      </c>
      <c r="K122" s="619">
        <v>459</v>
      </c>
      <c r="L122" s="620">
        <f t="shared" si="14"/>
        <v>0</v>
      </c>
      <c r="M122" s="620">
        <f t="shared" si="15"/>
        <v>0</v>
      </c>
      <c r="N122" s="620">
        <f t="shared" si="13"/>
        <v>1</v>
      </c>
      <c r="O122" s="620">
        <f t="shared" si="16"/>
        <v>1</v>
      </c>
      <c r="P122" s="621"/>
      <c r="Q122" s="633"/>
      <c r="R122" s="636"/>
      <c r="S122" s="636"/>
      <c r="T122" s="636"/>
      <c r="U122" s="636"/>
      <c r="V122" s="636"/>
      <c r="W122" s="636"/>
      <c r="X122" s="636"/>
      <c r="Y122" s="636"/>
      <c r="Z122" s="633"/>
    </row>
    <row r="123" spans="1:26" s="771" customFormat="1" ht="39.5" thickBot="1" x14ac:dyDescent="0.35">
      <c r="A123" s="644" t="s">
        <v>190</v>
      </c>
      <c r="B123" s="645" t="s">
        <v>5</v>
      </c>
      <c r="C123" s="645" t="s">
        <v>833</v>
      </c>
      <c r="D123" s="645"/>
      <c r="E123" s="645" t="s">
        <v>192</v>
      </c>
      <c r="F123" s="645" t="s">
        <v>193</v>
      </c>
      <c r="G123" s="645" t="s">
        <v>193</v>
      </c>
      <c r="H123" s="628">
        <v>187</v>
      </c>
      <c r="I123" s="772">
        <v>187</v>
      </c>
      <c r="J123" s="629">
        <v>0</v>
      </c>
      <c r="K123" s="619">
        <v>187</v>
      </c>
      <c r="L123" s="620">
        <f t="shared" si="14"/>
        <v>0</v>
      </c>
      <c r="M123" s="620">
        <f t="shared" si="15"/>
        <v>0</v>
      </c>
      <c r="N123" s="620">
        <f t="shared" si="13"/>
        <v>1</v>
      </c>
      <c r="O123" s="620">
        <f t="shared" si="16"/>
        <v>1</v>
      </c>
      <c r="P123" s="621"/>
      <c r="Q123" s="633"/>
      <c r="R123" s="636"/>
      <c r="S123" s="636"/>
      <c r="T123" s="636"/>
      <c r="U123" s="636"/>
      <c r="V123" s="636"/>
      <c r="W123" s="636"/>
      <c r="X123" s="636"/>
      <c r="Y123" s="636"/>
      <c r="Z123" s="633"/>
    </row>
    <row r="124" spans="1:26" s="771" customFormat="1" ht="39.5" thickBot="1" x14ac:dyDescent="0.35">
      <c r="A124" s="644" t="s">
        <v>194</v>
      </c>
      <c r="B124" s="645" t="s">
        <v>5</v>
      </c>
      <c r="C124" s="645" t="s">
        <v>833</v>
      </c>
      <c r="D124" s="645"/>
      <c r="E124" s="645" t="s">
        <v>834</v>
      </c>
      <c r="F124" s="645" t="s">
        <v>196</v>
      </c>
      <c r="G124" s="645" t="s">
        <v>197</v>
      </c>
      <c r="H124" s="641">
        <v>1057</v>
      </c>
      <c r="I124" s="641">
        <v>1056</v>
      </c>
      <c r="J124" s="640">
        <v>0</v>
      </c>
      <c r="K124" s="619">
        <v>1057</v>
      </c>
      <c r="L124" s="620">
        <f t="shared" si="14"/>
        <v>0</v>
      </c>
      <c r="M124" s="620">
        <f t="shared" si="15"/>
        <v>0</v>
      </c>
      <c r="N124" s="620">
        <f t="shared" si="13"/>
        <v>1</v>
      </c>
      <c r="O124" s="620">
        <f t="shared" si="16"/>
        <v>1</v>
      </c>
      <c r="P124" s="621"/>
      <c r="Q124" s="633"/>
      <c r="R124" s="636"/>
      <c r="S124" s="636"/>
      <c r="T124" s="636"/>
      <c r="U124" s="636"/>
      <c r="V124" s="636"/>
      <c r="W124" s="636"/>
      <c r="X124" s="636"/>
      <c r="Y124" s="636"/>
      <c r="Z124" s="633"/>
    </row>
    <row r="125" spans="1:26" s="771" customFormat="1" ht="13.5" thickBot="1" x14ac:dyDescent="0.35">
      <c r="A125" s="644" t="s">
        <v>50</v>
      </c>
      <c r="B125" s="645" t="s">
        <v>5</v>
      </c>
      <c r="C125" s="645" t="s">
        <v>198</v>
      </c>
      <c r="D125" s="645"/>
      <c r="E125" s="645" t="s">
        <v>199</v>
      </c>
      <c r="F125" s="651">
        <v>9732</v>
      </c>
      <c r="G125" s="651">
        <v>9732</v>
      </c>
      <c r="H125" s="641">
        <v>462</v>
      </c>
      <c r="I125" s="641">
        <v>462</v>
      </c>
      <c r="J125" s="640">
        <v>0</v>
      </c>
      <c r="K125" s="619">
        <v>462</v>
      </c>
      <c r="L125" s="620">
        <f t="shared" si="14"/>
        <v>0</v>
      </c>
      <c r="M125" s="620">
        <f t="shared" si="15"/>
        <v>0</v>
      </c>
      <c r="N125" s="620">
        <f t="shared" si="13"/>
        <v>1</v>
      </c>
      <c r="O125" s="620">
        <f t="shared" si="16"/>
        <v>1</v>
      </c>
      <c r="P125" s="621"/>
      <c r="Q125" s="633"/>
      <c r="R125" s="636"/>
      <c r="S125" s="636"/>
      <c r="T125" s="636"/>
      <c r="U125" s="636"/>
      <c r="V125" s="636"/>
      <c r="W125" s="636"/>
      <c r="X125" s="636"/>
      <c r="Y125" s="636"/>
      <c r="Z125" s="633"/>
    </row>
    <row r="126" spans="1:26" s="771" customFormat="1" ht="13.5" thickBot="1" x14ac:dyDescent="0.35">
      <c r="A126" s="644" t="s">
        <v>48</v>
      </c>
      <c r="B126" s="645" t="s">
        <v>5</v>
      </c>
      <c r="C126" s="645" t="s">
        <v>835</v>
      </c>
      <c r="D126" s="645"/>
      <c r="E126" s="645" t="s">
        <v>201</v>
      </c>
      <c r="F126" s="651">
        <v>9823</v>
      </c>
      <c r="G126" s="651">
        <v>9823</v>
      </c>
      <c r="H126" s="641">
        <v>163</v>
      </c>
      <c r="I126" s="641">
        <v>163</v>
      </c>
      <c r="J126" s="640">
        <v>0</v>
      </c>
      <c r="K126" s="619">
        <v>163</v>
      </c>
      <c r="L126" s="620">
        <f t="shared" si="14"/>
        <v>0</v>
      </c>
      <c r="M126" s="620">
        <f t="shared" si="15"/>
        <v>0</v>
      </c>
      <c r="N126" s="620">
        <f t="shared" si="13"/>
        <v>1</v>
      </c>
      <c r="O126" s="620">
        <f t="shared" si="16"/>
        <v>1</v>
      </c>
      <c r="P126" s="621"/>
      <c r="Q126" s="633"/>
      <c r="R126" s="636"/>
      <c r="S126" s="636"/>
      <c r="T126" s="636"/>
      <c r="U126" s="636"/>
      <c r="V126" s="636"/>
      <c r="W126" s="636"/>
      <c r="X126" s="636"/>
      <c r="Y126" s="636"/>
      <c r="Z126" s="633"/>
    </row>
    <row r="127" spans="1:26" s="771" customFormat="1" ht="104.5" thickBot="1" x14ac:dyDescent="0.35">
      <c r="A127" s="791" t="s">
        <v>836</v>
      </c>
      <c r="B127" s="792" t="s">
        <v>456</v>
      </c>
      <c r="C127" s="792" t="s">
        <v>668</v>
      </c>
      <c r="D127" s="792"/>
      <c r="E127" s="792" t="s">
        <v>837</v>
      </c>
      <c r="F127" s="793" t="s">
        <v>838</v>
      </c>
      <c r="G127" s="793" t="s">
        <v>839</v>
      </c>
      <c r="H127" s="634">
        <v>99</v>
      </c>
      <c r="I127" s="794">
        <v>13</v>
      </c>
      <c r="J127" s="635">
        <v>0</v>
      </c>
      <c r="K127" s="619">
        <v>99</v>
      </c>
      <c r="L127" s="620">
        <f t="shared" si="14"/>
        <v>0</v>
      </c>
      <c r="M127" s="620">
        <f t="shared" si="15"/>
        <v>0</v>
      </c>
      <c r="N127" s="620">
        <f t="shared" si="13"/>
        <v>1</v>
      </c>
      <c r="O127" s="620">
        <f t="shared" si="16"/>
        <v>1</v>
      </c>
      <c r="P127" s="621"/>
      <c r="Q127" s="633"/>
      <c r="R127" s="636"/>
      <c r="S127" s="636"/>
      <c r="T127" s="636"/>
      <c r="U127" s="636"/>
      <c r="V127" s="636"/>
      <c r="W127" s="636"/>
      <c r="X127" s="636"/>
      <c r="Y127" s="636"/>
      <c r="Z127" s="633"/>
    </row>
    <row r="128" spans="1:26" ht="20.5" thickBot="1" x14ac:dyDescent="0.35">
      <c r="A128" s="392"/>
      <c r="B128" s="392"/>
      <c r="C128" s="306"/>
      <c r="D128" s="306"/>
      <c r="E128" s="306"/>
      <c r="F128" s="306"/>
      <c r="G128" s="306"/>
      <c r="H128" s="353"/>
      <c r="I128" s="353"/>
      <c r="J128" s="353"/>
      <c r="K128" s="353"/>
      <c r="L128" s="353"/>
      <c r="M128" s="353"/>
      <c r="N128" s="353"/>
    </row>
    <row r="129" spans="1:26" s="896" customFormat="1" ht="30" customHeight="1" thickBot="1" x14ac:dyDescent="0.4">
      <c r="A129" s="916" t="s">
        <v>4</v>
      </c>
      <c r="B129" s="899"/>
      <c r="C129" s="899"/>
      <c r="D129" s="899"/>
      <c r="E129" s="899"/>
      <c r="F129" s="899"/>
      <c r="G129" s="900"/>
      <c r="H129" s="908" t="s">
        <v>448</v>
      </c>
      <c r="I129" s="912"/>
      <c r="J129" s="902"/>
      <c r="K129" s="903"/>
      <c r="L129" s="909" t="s">
        <v>351</v>
      </c>
      <c r="M129" s="913"/>
      <c r="N129" s="904"/>
      <c r="O129" s="905"/>
      <c r="P129" s="898"/>
      <c r="Q129" s="901" t="s">
        <v>351</v>
      </c>
      <c r="R129" s="906"/>
      <c r="S129" s="906"/>
      <c r="T129" s="906"/>
      <c r="U129" s="906"/>
      <c r="V129" s="906"/>
      <c r="W129" s="906"/>
      <c r="X129" s="906"/>
      <c r="Y129" s="907"/>
    </row>
    <row r="130" spans="1:26" s="897" customFormat="1" ht="15" customHeight="1" x14ac:dyDescent="0.35">
      <c r="A130" s="1280" t="s">
        <v>428</v>
      </c>
      <c r="B130" s="1276" t="s">
        <v>438</v>
      </c>
      <c r="C130" s="1276" t="s">
        <v>89</v>
      </c>
      <c r="D130" s="1276" t="s">
        <v>90</v>
      </c>
      <c r="E130" s="1276" t="s">
        <v>91</v>
      </c>
      <c r="F130" s="1276" t="s">
        <v>92</v>
      </c>
      <c r="G130" s="1278" t="s">
        <v>276</v>
      </c>
      <c r="H130" s="1280" t="s">
        <v>277</v>
      </c>
      <c r="I130" s="910"/>
      <c r="J130" s="1272" t="s">
        <v>278</v>
      </c>
      <c r="K130" s="1272" t="s">
        <v>446</v>
      </c>
      <c r="L130" s="1272" t="s">
        <v>754</v>
      </c>
      <c r="M130" s="1272" t="s">
        <v>755</v>
      </c>
      <c r="N130" s="1272" t="s">
        <v>756</v>
      </c>
      <c r="O130" s="1278" t="s">
        <v>287</v>
      </c>
      <c r="P130" s="898"/>
      <c r="Q130" s="1282" t="s">
        <v>861</v>
      </c>
      <c r="R130" s="1280" t="s">
        <v>277</v>
      </c>
      <c r="S130" s="910"/>
      <c r="T130" s="1272" t="s">
        <v>278</v>
      </c>
      <c r="U130" s="1272" t="s">
        <v>446</v>
      </c>
      <c r="V130" s="914"/>
      <c r="W130" s="1272" t="s">
        <v>283</v>
      </c>
      <c r="X130" s="1272" t="s">
        <v>447</v>
      </c>
      <c r="Y130" s="1278" t="s">
        <v>287</v>
      </c>
      <c r="Z130" s="896"/>
    </row>
    <row r="131" spans="1:26" s="897" customFormat="1" ht="63.65" customHeight="1" thickBot="1" x14ac:dyDescent="0.4">
      <c r="A131" s="1281"/>
      <c r="B131" s="1277"/>
      <c r="C131" s="1277"/>
      <c r="D131" s="1277"/>
      <c r="E131" s="1277"/>
      <c r="F131" s="1277"/>
      <c r="G131" s="1279"/>
      <c r="H131" s="1281"/>
      <c r="I131" s="911" t="s">
        <v>757</v>
      </c>
      <c r="J131" s="1273"/>
      <c r="K131" s="1273"/>
      <c r="L131" s="1273"/>
      <c r="M131" s="1273"/>
      <c r="N131" s="1273"/>
      <c r="O131" s="1279"/>
      <c r="P131" s="898"/>
      <c r="Q131" s="1283" t="s">
        <v>440</v>
      </c>
      <c r="R131" s="1281"/>
      <c r="S131" s="911" t="s">
        <v>757</v>
      </c>
      <c r="T131" s="1273"/>
      <c r="U131" s="1273"/>
      <c r="V131" s="915" t="s">
        <v>754</v>
      </c>
      <c r="W131" s="1273"/>
      <c r="X131" s="1273"/>
      <c r="Y131" s="1279"/>
      <c r="Z131" s="896"/>
    </row>
    <row r="132" spans="1:26" ht="130.5" thickBot="1" x14ac:dyDescent="0.35">
      <c r="A132" s="930" t="s">
        <v>54</v>
      </c>
      <c r="B132" s="931" t="s">
        <v>403</v>
      </c>
      <c r="C132" s="931" t="s">
        <v>669</v>
      </c>
      <c r="D132" s="931"/>
      <c r="E132" s="931" t="s">
        <v>94</v>
      </c>
      <c r="F132" s="933" t="s">
        <v>758</v>
      </c>
      <c r="G132" s="931" t="s">
        <v>759</v>
      </c>
      <c r="H132" s="956">
        <v>163</v>
      </c>
      <c r="I132" s="957">
        <v>163</v>
      </c>
      <c r="J132" s="918">
        <v>157</v>
      </c>
      <c r="K132" s="918">
        <v>6</v>
      </c>
      <c r="L132" s="919">
        <v>0.96319018404907975</v>
      </c>
      <c r="M132" s="919">
        <v>0.96319018404907975</v>
      </c>
      <c r="N132" s="919">
        <v>3.6809815950920248E-2</v>
      </c>
      <c r="O132" s="919">
        <v>1</v>
      </c>
      <c r="P132" s="920"/>
      <c r="Q132" s="921" t="s">
        <v>5</v>
      </c>
      <c r="R132" s="922">
        <v>662</v>
      </c>
      <c r="S132" s="922">
        <v>650</v>
      </c>
      <c r="T132" s="923">
        <v>364</v>
      </c>
      <c r="U132" s="923">
        <v>298</v>
      </c>
      <c r="V132" s="939">
        <v>0.56000000000000005</v>
      </c>
      <c r="W132" s="927">
        <v>0.54984894259818728</v>
      </c>
      <c r="X132" s="924">
        <v>0.45015105740181272</v>
      </c>
      <c r="Y132" s="925">
        <v>1</v>
      </c>
      <c r="Z132" s="929"/>
    </row>
    <row r="133" spans="1:26" ht="130.5" thickBot="1" x14ac:dyDescent="0.35">
      <c r="A133" s="932" t="s">
        <v>55</v>
      </c>
      <c r="B133" s="933" t="s">
        <v>403</v>
      </c>
      <c r="C133" s="933" t="s">
        <v>669</v>
      </c>
      <c r="D133" s="933"/>
      <c r="E133" s="933" t="s">
        <v>95</v>
      </c>
      <c r="F133" s="933" t="s">
        <v>760</v>
      </c>
      <c r="G133" s="931" t="s">
        <v>759</v>
      </c>
      <c r="H133" s="958">
        <v>67</v>
      </c>
      <c r="I133" s="959">
        <v>67</v>
      </c>
      <c r="J133" s="960">
        <v>66</v>
      </c>
      <c r="K133" s="918">
        <v>1</v>
      </c>
      <c r="L133" s="919">
        <v>0.9850746268656716</v>
      </c>
      <c r="M133" s="919">
        <v>0.9850746268656716</v>
      </c>
      <c r="N133" s="919">
        <v>1.4925373134328358E-2</v>
      </c>
      <c r="O133" s="919">
        <v>1</v>
      </c>
      <c r="P133" s="920"/>
      <c r="Q133" s="926" t="s">
        <v>403</v>
      </c>
      <c r="R133" s="922">
        <v>375</v>
      </c>
      <c r="S133" s="922">
        <v>375</v>
      </c>
      <c r="T133" s="923">
        <v>346</v>
      </c>
      <c r="U133" s="923">
        <v>29</v>
      </c>
      <c r="V133" s="939">
        <v>0.92266666666666663</v>
      </c>
      <c r="W133" s="927">
        <v>0.92266666666666663</v>
      </c>
      <c r="X133" s="924">
        <v>7.7333333333333337E-2</v>
      </c>
      <c r="Y133" s="925">
        <v>1</v>
      </c>
      <c r="Z133" s="929"/>
    </row>
    <row r="134" spans="1:26" ht="130.5" thickBot="1" x14ac:dyDescent="0.35">
      <c r="A134" s="932" t="s">
        <v>53</v>
      </c>
      <c r="B134" s="933" t="s">
        <v>403</v>
      </c>
      <c r="C134" s="933" t="s">
        <v>669</v>
      </c>
      <c r="D134" s="933"/>
      <c r="E134" s="933" t="s">
        <v>549</v>
      </c>
      <c r="F134" s="933" t="s">
        <v>761</v>
      </c>
      <c r="G134" s="931" t="s">
        <v>762</v>
      </c>
      <c r="H134" s="958">
        <v>145</v>
      </c>
      <c r="I134" s="959">
        <v>145</v>
      </c>
      <c r="J134" s="960">
        <v>123</v>
      </c>
      <c r="K134" s="918">
        <v>22</v>
      </c>
      <c r="L134" s="919">
        <v>0.84827586206896555</v>
      </c>
      <c r="M134" s="919">
        <v>0.84827586206896555</v>
      </c>
      <c r="N134" s="919">
        <v>0.15172413793103448</v>
      </c>
      <c r="O134" s="919">
        <v>1</v>
      </c>
      <c r="P134" s="920"/>
      <c r="Q134" s="926" t="s">
        <v>583</v>
      </c>
      <c r="R134" s="922">
        <v>1282</v>
      </c>
      <c r="S134" s="922">
        <v>1277</v>
      </c>
      <c r="T134" s="923">
        <v>1112</v>
      </c>
      <c r="U134" s="923">
        <v>170</v>
      </c>
      <c r="V134" s="939">
        <v>0.87079091620986693</v>
      </c>
      <c r="W134" s="927">
        <v>0.86739469578783146</v>
      </c>
      <c r="X134" s="924">
        <v>0.13260530421216848</v>
      </c>
      <c r="Y134" s="925">
        <v>1</v>
      </c>
      <c r="Z134" s="929"/>
    </row>
    <row r="135" spans="1:26" ht="26.5" thickBot="1" x14ac:dyDescent="0.35">
      <c r="A135" s="934" t="s">
        <v>661</v>
      </c>
      <c r="B135" s="935" t="s">
        <v>403</v>
      </c>
      <c r="C135" s="935" t="s">
        <v>93</v>
      </c>
      <c r="D135" s="935"/>
      <c r="E135" s="935" t="s">
        <v>662</v>
      </c>
      <c r="F135" s="935" t="s">
        <v>663</v>
      </c>
      <c r="G135" s="935" t="s">
        <v>663</v>
      </c>
      <c r="H135" s="958">
        <v>0</v>
      </c>
      <c r="I135" s="959">
        <v>0</v>
      </c>
      <c r="J135" s="960">
        <v>0</v>
      </c>
      <c r="K135" s="918">
        <v>0</v>
      </c>
      <c r="L135" s="919" t="s">
        <v>319</v>
      </c>
      <c r="M135" s="919" t="s">
        <v>319</v>
      </c>
      <c r="N135" s="919" t="s">
        <v>319</v>
      </c>
      <c r="O135" s="919">
        <v>0</v>
      </c>
      <c r="P135" s="920"/>
      <c r="Q135" s="926" t="s">
        <v>405</v>
      </c>
      <c r="R135" s="922">
        <v>403</v>
      </c>
      <c r="S135" s="922">
        <v>402</v>
      </c>
      <c r="T135" s="923">
        <v>318</v>
      </c>
      <c r="U135" s="923">
        <v>85</v>
      </c>
      <c r="V135" s="939">
        <v>0.79104477611940294</v>
      </c>
      <c r="W135" s="927">
        <v>0.78908188585607941</v>
      </c>
      <c r="X135" s="924">
        <v>0.21091811414392059</v>
      </c>
      <c r="Y135" s="925">
        <v>1</v>
      </c>
      <c r="Z135" s="929"/>
    </row>
    <row r="136" spans="1:26" ht="26.5" thickBot="1" x14ac:dyDescent="0.35">
      <c r="A136" s="932" t="s">
        <v>56</v>
      </c>
      <c r="B136" s="933" t="s">
        <v>630</v>
      </c>
      <c r="C136" s="933" t="s">
        <v>669</v>
      </c>
      <c r="D136" s="933" t="s">
        <v>628</v>
      </c>
      <c r="E136" s="933" t="s">
        <v>96</v>
      </c>
      <c r="F136" s="933" t="s">
        <v>670</v>
      </c>
      <c r="G136" s="933" t="s">
        <v>671</v>
      </c>
      <c r="H136" s="958">
        <v>118</v>
      </c>
      <c r="I136" s="959">
        <v>117</v>
      </c>
      <c r="J136" s="960">
        <v>104</v>
      </c>
      <c r="K136" s="918">
        <v>14</v>
      </c>
      <c r="L136" s="919">
        <v>0.88888888888888884</v>
      </c>
      <c r="M136" s="919">
        <v>0.88135593220338981</v>
      </c>
      <c r="N136" s="919">
        <v>0.11864406779661017</v>
      </c>
      <c r="O136" s="919">
        <v>1</v>
      </c>
      <c r="P136" s="920"/>
      <c r="Q136" s="926" t="s">
        <v>406</v>
      </c>
      <c r="R136" s="922">
        <v>490</v>
      </c>
      <c r="S136" s="922">
        <v>435</v>
      </c>
      <c r="T136" s="923">
        <v>352</v>
      </c>
      <c r="U136" s="923">
        <v>138</v>
      </c>
      <c r="V136" s="939">
        <v>0.80919540229885056</v>
      </c>
      <c r="W136" s="927">
        <v>0.71836734693877546</v>
      </c>
      <c r="X136" s="924">
        <v>0.28163265306122448</v>
      </c>
      <c r="Y136" s="925">
        <v>1</v>
      </c>
      <c r="Z136" s="929"/>
    </row>
    <row r="137" spans="1:26" ht="130.5" thickBot="1" x14ac:dyDescent="0.35">
      <c r="A137" s="932" t="s">
        <v>76</v>
      </c>
      <c r="B137" s="933" t="s">
        <v>405</v>
      </c>
      <c r="C137" s="933" t="s">
        <v>669</v>
      </c>
      <c r="D137" s="933"/>
      <c r="E137" s="933" t="s">
        <v>99</v>
      </c>
      <c r="F137" s="933" t="s">
        <v>763</v>
      </c>
      <c r="G137" s="933" t="s">
        <v>764</v>
      </c>
      <c r="H137" s="958">
        <v>218</v>
      </c>
      <c r="I137" s="959">
        <v>217</v>
      </c>
      <c r="J137" s="960">
        <v>173</v>
      </c>
      <c r="K137" s="918">
        <v>45</v>
      </c>
      <c r="L137" s="919">
        <v>0.79723502304147464</v>
      </c>
      <c r="M137" s="919">
        <v>0.79357798165137616</v>
      </c>
      <c r="N137" s="919">
        <v>0.20642201834862386</v>
      </c>
      <c r="O137" s="919">
        <v>1</v>
      </c>
      <c r="P137" s="920"/>
      <c r="Q137" s="926" t="s">
        <v>649</v>
      </c>
      <c r="R137" s="922">
        <v>1288</v>
      </c>
      <c r="S137" s="922">
        <v>1267</v>
      </c>
      <c r="T137" s="923">
        <v>1189</v>
      </c>
      <c r="U137" s="923">
        <v>99</v>
      </c>
      <c r="V137" s="939">
        <v>0.93843725335438044</v>
      </c>
      <c r="W137" s="927">
        <v>0.92313664596273293</v>
      </c>
      <c r="X137" s="924">
        <v>7.6863354037267087E-2</v>
      </c>
      <c r="Y137" s="925">
        <v>1</v>
      </c>
      <c r="Z137" s="929"/>
    </row>
    <row r="138" spans="1:26" ht="104.5" thickBot="1" x14ac:dyDescent="0.35">
      <c r="A138" s="932" t="s">
        <v>100</v>
      </c>
      <c r="B138" s="933" t="s">
        <v>405</v>
      </c>
      <c r="C138" s="933" t="s">
        <v>101</v>
      </c>
      <c r="D138" s="933"/>
      <c r="E138" s="933" t="s">
        <v>102</v>
      </c>
      <c r="F138" s="933" t="s">
        <v>765</v>
      </c>
      <c r="G138" s="933" t="s">
        <v>766</v>
      </c>
      <c r="H138" s="958">
        <v>63</v>
      </c>
      <c r="I138" s="959">
        <v>63</v>
      </c>
      <c r="J138" s="960">
        <v>48</v>
      </c>
      <c r="K138" s="918">
        <v>15</v>
      </c>
      <c r="L138" s="919">
        <v>0.76190476190476186</v>
      </c>
      <c r="M138" s="919">
        <v>0.76190476190476186</v>
      </c>
      <c r="N138" s="919">
        <v>0.23809523809523808</v>
      </c>
      <c r="O138" s="919">
        <v>1</v>
      </c>
      <c r="P138" s="920"/>
      <c r="Q138" s="926" t="s">
        <v>217</v>
      </c>
      <c r="R138" s="922">
        <v>423</v>
      </c>
      <c r="S138" s="922">
        <v>423</v>
      </c>
      <c r="T138" s="923">
        <v>375</v>
      </c>
      <c r="U138" s="923">
        <v>48</v>
      </c>
      <c r="V138" s="939">
        <v>0.88652482269503541</v>
      </c>
      <c r="W138" s="927">
        <v>0.88652482269503541</v>
      </c>
      <c r="X138" s="924">
        <v>0.11347517730496454</v>
      </c>
      <c r="Y138" s="925">
        <v>1</v>
      </c>
      <c r="Z138" s="929"/>
    </row>
    <row r="139" spans="1:26" ht="104.5" thickBot="1" x14ac:dyDescent="0.35">
      <c r="A139" s="932" t="s">
        <v>79</v>
      </c>
      <c r="B139" s="933" t="s">
        <v>405</v>
      </c>
      <c r="C139" s="933" t="s">
        <v>101</v>
      </c>
      <c r="D139" s="933"/>
      <c r="E139" s="933" t="s">
        <v>104</v>
      </c>
      <c r="F139" s="933" t="s">
        <v>765</v>
      </c>
      <c r="G139" s="933" t="s">
        <v>767</v>
      </c>
      <c r="H139" s="958">
        <v>122</v>
      </c>
      <c r="I139" s="959">
        <v>122</v>
      </c>
      <c r="J139" s="960">
        <v>97</v>
      </c>
      <c r="K139" s="918">
        <v>25</v>
      </c>
      <c r="L139" s="919">
        <v>0.79508196721311475</v>
      </c>
      <c r="M139" s="919">
        <v>0.79508196721311475</v>
      </c>
      <c r="N139" s="919">
        <v>0.20491803278688525</v>
      </c>
      <c r="O139" s="919">
        <v>1</v>
      </c>
      <c r="P139" s="920"/>
      <c r="Q139" s="926" t="s">
        <v>28</v>
      </c>
      <c r="R139" s="922">
        <v>1532</v>
      </c>
      <c r="S139" s="922">
        <v>1520</v>
      </c>
      <c r="T139" s="923">
        <v>1482</v>
      </c>
      <c r="U139" s="923">
        <v>50</v>
      </c>
      <c r="V139" s="939">
        <v>0.97499999999999998</v>
      </c>
      <c r="W139" s="927">
        <v>0.96736292428198434</v>
      </c>
      <c r="X139" s="924">
        <v>3.2637075718015669E-2</v>
      </c>
      <c r="Y139" s="925">
        <v>1</v>
      </c>
      <c r="Z139" s="929"/>
    </row>
    <row r="140" spans="1:26" ht="104.5" thickBot="1" x14ac:dyDescent="0.35">
      <c r="A140" s="932" t="s">
        <v>105</v>
      </c>
      <c r="B140" s="933" t="s">
        <v>583</v>
      </c>
      <c r="C140" s="933" t="s">
        <v>101</v>
      </c>
      <c r="D140" s="933"/>
      <c r="E140" s="933" t="s">
        <v>106</v>
      </c>
      <c r="F140" s="933" t="s">
        <v>765</v>
      </c>
      <c r="G140" s="933" t="s">
        <v>767</v>
      </c>
      <c r="H140" s="958">
        <v>55</v>
      </c>
      <c r="I140" s="959">
        <v>53</v>
      </c>
      <c r="J140" s="960">
        <v>47</v>
      </c>
      <c r="K140" s="918">
        <v>8</v>
      </c>
      <c r="L140" s="919">
        <v>0.8867924528301887</v>
      </c>
      <c r="M140" s="919">
        <v>0.8545454545454545</v>
      </c>
      <c r="N140" s="919">
        <v>0.14545454545454545</v>
      </c>
      <c r="O140" s="919">
        <v>1</v>
      </c>
      <c r="P140" s="920"/>
      <c r="Q140" s="926" t="s">
        <v>39</v>
      </c>
      <c r="R140" s="922">
        <v>94</v>
      </c>
      <c r="S140" s="922">
        <v>91</v>
      </c>
      <c r="T140" s="923">
        <v>91</v>
      </c>
      <c r="U140" s="923">
        <v>3</v>
      </c>
      <c r="V140" s="939">
        <v>1</v>
      </c>
      <c r="W140" s="927">
        <v>0.96808510638297873</v>
      </c>
      <c r="X140" s="924">
        <v>3.1914893617021274E-2</v>
      </c>
      <c r="Y140" s="925">
        <v>1</v>
      </c>
      <c r="Z140" s="929"/>
    </row>
    <row r="141" spans="1:26" ht="104.5" thickBot="1" x14ac:dyDescent="0.35">
      <c r="A141" s="932" t="s">
        <v>35</v>
      </c>
      <c r="B141" s="933" t="s">
        <v>583</v>
      </c>
      <c r="C141" s="933" t="s">
        <v>101</v>
      </c>
      <c r="D141" s="933"/>
      <c r="E141" s="933" t="s">
        <v>108</v>
      </c>
      <c r="F141" s="933" t="s">
        <v>768</v>
      </c>
      <c r="G141" s="933" t="s">
        <v>769</v>
      </c>
      <c r="H141" s="958">
        <v>46</v>
      </c>
      <c r="I141" s="959">
        <v>45</v>
      </c>
      <c r="J141" s="960">
        <v>43</v>
      </c>
      <c r="K141" s="918">
        <v>3</v>
      </c>
      <c r="L141" s="919">
        <v>0.9555555555555556</v>
      </c>
      <c r="M141" s="919">
        <v>0.93478260869565222</v>
      </c>
      <c r="N141" s="919">
        <v>6.5217391304347824E-2</v>
      </c>
      <c r="O141" s="919">
        <v>1</v>
      </c>
      <c r="P141" s="920"/>
      <c r="Q141" s="926" t="s">
        <v>536</v>
      </c>
      <c r="R141" s="922">
        <v>536</v>
      </c>
      <c r="S141" s="922">
        <v>534</v>
      </c>
      <c r="T141" s="923">
        <v>501</v>
      </c>
      <c r="U141" s="923">
        <v>35</v>
      </c>
      <c r="V141" s="939">
        <v>0.9382022471910112</v>
      </c>
      <c r="W141" s="927">
        <v>0.93470149253731338</v>
      </c>
      <c r="X141" s="924">
        <v>6.5298507462686561E-2</v>
      </c>
      <c r="Y141" s="925">
        <v>1</v>
      </c>
      <c r="Z141" s="929"/>
    </row>
    <row r="142" spans="1:26" ht="104.5" thickBot="1" x14ac:dyDescent="0.35">
      <c r="A142" s="932" t="s">
        <v>36</v>
      </c>
      <c r="B142" s="933" t="s">
        <v>583</v>
      </c>
      <c r="C142" s="933" t="s">
        <v>770</v>
      </c>
      <c r="D142" s="933"/>
      <c r="E142" s="933" t="s">
        <v>110</v>
      </c>
      <c r="F142" s="933" t="s">
        <v>768</v>
      </c>
      <c r="G142" s="933" t="s">
        <v>769</v>
      </c>
      <c r="H142" s="958">
        <v>844</v>
      </c>
      <c r="I142" s="959">
        <v>844</v>
      </c>
      <c r="J142" s="960">
        <v>741</v>
      </c>
      <c r="K142" s="918">
        <v>103</v>
      </c>
      <c r="L142" s="919">
        <v>0.87796208530805686</v>
      </c>
      <c r="M142" s="919">
        <v>0.87796208530805686</v>
      </c>
      <c r="N142" s="919">
        <v>0.12203791469194313</v>
      </c>
      <c r="O142" s="919">
        <v>1</v>
      </c>
      <c r="P142" s="920"/>
      <c r="Q142" s="926" t="s">
        <v>31</v>
      </c>
      <c r="R142" s="922">
        <v>1265</v>
      </c>
      <c r="S142" s="922">
        <v>1263</v>
      </c>
      <c r="T142" s="923">
        <v>1106</v>
      </c>
      <c r="U142" s="923">
        <v>159</v>
      </c>
      <c r="V142" s="939">
        <v>0.87569279493269991</v>
      </c>
      <c r="W142" s="927">
        <v>0.87430830039525687</v>
      </c>
      <c r="X142" s="924">
        <v>0.12569169960474308</v>
      </c>
      <c r="Y142" s="925">
        <v>1</v>
      </c>
      <c r="Z142" s="929"/>
    </row>
    <row r="143" spans="1:26" ht="104.5" thickBot="1" x14ac:dyDescent="0.35">
      <c r="A143" s="932" t="s">
        <v>37</v>
      </c>
      <c r="B143" s="933" t="s">
        <v>583</v>
      </c>
      <c r="C143" s="933" t="s">
        <v>771</v>
      </c>
      <c r="D143" s="933"/>
      <c r="E143" s="933" t="s">
        <v>111</v>
      </c>
      <c r="F143" s="933" t="s">
        <v>772</v>
      </c>
      <c r="G143" s="933" t="s">
        <v>769</v>
      </c>
      <c r="H143" s="958">
        <v>305</v>
      </c>
      <c r="I143" s="959">
        <v>304</v>
      </c>
      <c r="J143" s="960">
        <v>255</v>
      </c>
      <c r="K143" s="918">
        <v>50</v>
      </c>
      <c r="L143" s="919">
        <v>0.83881578947368418</v>
      </c>
      <c r="M143" s="919">
        <v>0.83606557377049184</v>
      </c>
      <c r="N143" s="919">
        <v>0.16393442622950818</v>
      </c>
      <c r="O143" s="919">
        <v>1</v>
      </c>
      <c r="P143" s="920"/>
      <c r="Q143" s="926" t="s">
        <v>219</v>
      </c>
      <c r="R143" s="922">
        <v>226</v>
      </c>
      <c r="S143" s="922">
        <v>226</v>
      </c>
      <c r="T143" s="923">
        <v>202</v>
      </c>
      <c r="U143" s="923">
        <v>24</v>
      </c>
      <c r="V143" s="939">
        <v>0.89380530973451322</v>
      </c>
      <c r="W143" s="927">
        <v>0.89380530973451322</v>
      </c>
      <c r="X143" s="924">
        <v>0.10619469026548672</v>
      </c>
      <c r="Y143" s="925">
        <v>1</v>
      </c>
      <c r="Z143" s="929"/>
    </row>
    <row r="144" spans="1:26" ht="117.5" thickBot="1" x14ac:dyDescent="0.35">
      <c r="A144" s="932" t="s">
        <v>112</v>
      </c>
      <c r="B144" s="933" t="s">
        <v>583</v>
      </c>
      <c r="C144" s="933" t="s">
        <v>669</v>
      </c>
      <c r="D144" s="933"/>
      <c r="E144" s="933" t="s">
        <v>113</v>
      </c>
      <c r="F144" s="933" t="s">
        <v>773</v>
      </c>
      <c r="G144" s="933" t="s">
        <v>764</v>
      </c>
      <c r="H144" s="958">
        <v>32</v>
      </c>
      <c r="I144" s="959">
        <v>31</v>
      </c>
      <c r="J144" s="960">
        <v>26</v>
      </c>
      <c r="K144" s="918">
        <v>6</v>
      </c>
      <c r="L144" s="919">
        <v>0.83870967741935487</v>
      </c>
      <c r="M144" s="919">
        <v>0.8125</v>
      </c>
      <c r="N144" s="919">
        <v>0.1875</v>
      </c>
      <c r="O144" s="919">
        <v>1</v>
      </c>
      <c r="P144" s="920"/>
      <c r="Q144" s="926" t="s">
        <v>408</v>
      </c>
      <c r="R144" s="922">
        <v>310</v>
      </c>
      <c r="S144" s="922">
        <v>309</v>
      </c>
      <c r="T144" s="923">
        <v>279</v>
      </c>
      <c r="U144" s="923">
        <v>31</v>
      </c>
      <c r="V144" s="939">
        <v>0.90291262135922334</v>
      </c>
      <c r="W144" s="927">
        <v>0.9</v>
      </c>
      <c r="X144" s="924">
        <v>0.1</v>
      </c>
      <c r="Y144" s="925">
        <v>1</v>
      </c>
      <c r="Z144" s="929"/>
    </row>
    <row r="145" spans="1:26" ht="26.5" thickBot="1" x14ac:dyDescent="0.35">
      <c r="A145" s="932" t="s">
        <v>774</v>
      </c>
      <c r="B145" s="933" t="s">
        <v>406</v>
      </c>
      <c r="C145" s="933" t="s">
        <v>669</v>
      </c>
      <c r="D145" s="933"/>
      <c r="E145" s="933" t="s">
        <v>114</v>
      </c>
      <c r="F145" s="933" t="s">
        <v>775</v>
      </c>
      <c r="G145" s="933" t="s">
        <v>776</v>
      </c>
      <c r="H145" s="958">
        <v>93</v>
      </c>
      <c r="I145" s="959">
        <v>47</v>
      </c>
      <c r="J145" s="960">
        <v>44</v>
      </c>
      <c r="K145" s="918">
        <v>49</v>
      </c>
      <c r="L145" s="919">
        <v>0.93617021276595747</v>
      </c>
      <c r="M145" s="919">
        <v>0.4731182795698925</v>
      </c>
      <c r="N145" s="919">
        <v>0.5268817204301075</v>
      </c>
      <c r="O145" s="919">
        <v>1</v>
      </c>
      <c r="P145" s="920"/>
      <c r="Q145" s="926" t="s">
        <v>630</v>
      </c>
      <c r="R145" s="922">
        <v>121</v>
      </c>
      <c r="S145" s="922">
        <v>120</v>
      </c>
      <c r="T145" s="923">
        <v>107</v>
      </c>
      <c r="U145" s="923">
        <v>14</v>
      </c>
      <c r="V145" s="939">
        <v>0.89166666666666672</v>
      </c>
      <c r="W145" s="927">
        <v>0.88429752066115708</v>
      </c>
      <c r="X145" s="924">
        <v>0.11570247933884298</v>
      </c>
      <c r="Y145" s="925">
        <v>1</v>
      </c>
      <c r="Z145" s="929"/>
    </row>
    <row r="146" spans="1:26" ht="143.5" thickBot="1" x14ac:dyDescent="0.35">
      <c r="A146" s="932" t="s">
        <v>777</v>
      </c>
      <c r="B146" s="933" t="s">
        <v>406</v>
      </c>
      <c r="C146" s="933" t="s">
        <v>669</v>
      </c>
      <c r="D146" s="933"/>
      <c r="E146" s="933" t="s">
        <v>778</v>
      </c>
      <c r="F146" s="933" t="s">
        <v>779</v>
      </c>
      <c r="G146" s="933" t="s">
        <v>780</v>
      </c>
      <c r="H146" s="958">
        <v>49</v>
      </c>
      <c r="I146" s="959">
        <v>45</v>
      </c>
      <c r="J146" s="960">
        <v>23</v>
      </c>
      <c r="K146" s="918">
        <v>26</v>
      </c>
      <c r="L146" s="919">
        <v>0.51111111111111107</v>
      </c>
      <c r="M146" s="919">
        <v>0.46938775510204084</v>
      </c>
      <c r="N146" s="919">
        <v>0.53061224489795922</v>
      </c>
      <c r="O146" s="919">
        <v>1</v>
      </c>
      <c r="P146" s="920"/>
      <c r="Q146" s="926" t="s">
        <v>677</v>
      </c>
      <c r="R146" s="940">
        <v>4142</v>
      </c>
      <c r="S146" s="940">
        <v>4076</v>
      </c>
      <c r="T146" s="941">
        <v>60</v>
      </c>
      <c r="U146" s="941">
        <v>4082</v>
      </c>
      <c r="V146" s="942">
        <v>1.4720314033366046E-2</v>
      </c>
      <c r="W146" s="943">
        <v>1.4485755673587638E-2</v>
      </c>
      <c r="X146" s="944">
        <v>0.98551424432641233</v>
      </c>
      <c r="Y146" s="945">
        <v>1</v>
      </c>
      <c r="Z146" s="929"/>
    </row>
    <row r="147" spans="1:26" ht="36" customHeight="1" thickBot="1" x14ac:dyDescent="0.35">
      <c r="A147" s="936" t="s">
        <v>781</v>
      </c>
      <c r="B147" s="937" t="s">
        <v>406</v>
      </c>
      <c r="C147" s="937" t="s">
        <v>782</v>
      </c>
      <c r="D147" s="937"/>
      <c r="E147" s="937" t="s">
        <v>783</v>
      </c>
      <c r="F147" s="938">
        <v>8970</v>
      </c>
      <c r="G147" s="938">
        <v>8970</v>
      </c>
      <c r="H147" s="958">
        <v>0</v>
      </c>
      <c r="I147" s="959">
        <v>0</v>
      </c>
      <c r="J147" s="960">
        <v>0</v>
      </c>
      <c r="K147" s="918">
        <v>0</v>
      </c>
      <c r="L147" s="919" t="s">
        <v>319</v>
      </c>
      <c r="M147" s="919" t="s">
        <v>319</v>
      </c>
      <c r="N147" s="919" t="s">
        <v>319</v>
      </c>
      <c r="O147" s="919">
        <v>0</v>
      </c>
      <c r="P147" s="920"/>
      <c r="Q147" s="949" t="s">
        <v>409</v>
      </c>
      <c r="R147" s="950">
        <v>155</v>
      </c>
      <c r="S147" s="950">
        <v>2</v>
      </c>
      <c r="T147" s="950">
        <v>0</v>
      </c>
      <c r="U147" s="950">
        <v>155</v>
      </c>
      <c r="V147" s="951">
        <v>0</v>
      </c>
      <c r="W147" s="951">
        <v>0</v>
      </c>
      <c r="X147" s="951">
        <v>1</v>
      </c>
      <c r="Y147" s="951">
        <v>1</v>
      </c>
      <c r="Z147" s="929"/>
    </row>
    <row r="148" spans="1:26" ht="117.5" thickBot="1" x14ac:dyDescent="0.35">
      <c r="A148" s="932" t="s">
        <v>60</v>
      </c>
      <c r="B148" s="933" t="s">
        <v>406</v>
      </c>
      <c r="C148" s="933" t="s">
        <v>669</v>
      </c>
      <c r="D148" s="933"/>
      <c r="E148" s="933" t="s">
        <v>121</v>
      </c>
      <c r="F148" s="933" t="s">
        <v>784</v>
      </c>
      <c r="G148" s="933" t="s">
        <v>785</v>
      </c>
      <c r="H148" s="958">
        <v>28</v>
      </c>
      <c r="I148" s="959">
        <v>28</v>
      </c>
      <c r="J148" s="960">
        <v>26</v>
      </c>
      <c r="K148" s="918">
        <v>2</v>
      </c>
      <c r="L148" s="919">
        <v>0.9285714285714286</v>
      </c>
      <c r="M148" s="919">
        <v>0.9285714285714286</v>
      </c>
      <c r="N148" s="919">
        <v>7.1428571428571425E-2</v>
      </c>
      <c r="O148" s="919">
        <v>1</v>
      </c>
      <c r="P148" s="920"/>
      <c r="Q148" s="949" t="s">
        <v>456</v>
      </c>
      <c r="R148" s="950">
        <v>281</v>
      </c>
      <c r="S148" s="950">
        <v>184</v>
      </c>
      <c r="T148" s="950">
        <v>133</v>
      </c>
      <c r="U148" s="950">
        <v>148</v>
      </c>
      <c r="V148" s="951">
        <v>0.72282608695652173</v>
      </c>
      <c r="W148" s="951">
        <v>0.47330960854092524</v>
      </c>
      <c r="X148" s="951">
        <v>0.5266903914590747</v>
      </c>
      <c r="Y148" s="951">
        <v>1</v>
      </c>
      <c r="Z148" s="929"/>
    </row>
    <row r="149" spans="1:26" ht="117.5" thickBot="1" x14ac:dyDescent="0.35">
      <c r="A149" s="932" t="s">
        <v>122</v>
      </c>
      <c r="B149" s="933" t="s">
        <v>406</v>
      </c>
      <c r="C149" s="933" t="s">
        <v>669</v>
      </c>
      <c r="D149" s="933"/>
      <c r="E149" s="933" t="s">
        <v>123</v>
      </c>
      <c r="F149" s="933" t="s">
        <v>786</v>
      </c>
      <c r="G149" s="933" t="s">
        <v>785</v>
      </c>
      <c r="H149" s="958">
        <v>35</v>
      </c>
      <c r="I149" s="959">
        <v>35</v>
      </c>
      <c r="J149" s="960">
        <v>16</v>
      </c>
      <c r="K149" s="918">
        <v>19</v>
      </c>
      <c r="L149" s="919">
        <v>0.45714285714285713</v>
      </c>
      <c r="M149" s="919">
        <v>0.45714285714285713</v>
      </c>
      <c r="N149" s="919">
        <v>0.54285714285714282</v>
      </c>
      <c r="O149" s="919">
        <v>1</v>
      </c>
      <c r="P149" s="920"/>
      <c r="Q149" s="928" t="s">
        <v>397</v>
      </c>
      <c r="R149" s="946">
        <v>9897</v>
      </c>
      <c r="S149" s="952">
        <v>9078</v>
      </c>
      <c r="T149" s="952">
        <v>7957</v>
      </c>
      <c r="U149" s="952">
        <v>1940</v>
      </c>
      <c r="V149" s="947">
        <v>0.87651465080414193</v>
      </c>
      <c r="W149" s="948">
        <v>0.80398100434475095</v>
      </c>
      <c r="X149" s="924">
        <v>0.19601899565524908</v>
      </c>
      <c r="Y149" s="925">
        <v>1</v>
      </c>
      <c r="Z149" s="929"/>
    </row>
    <row r="150" spans="1:26" ht="104.5" thickBot="1" x14ac:dyDescent="0.35">
      <c r="A150" s="932" t="s">
        <v>58</v>
      </c>
      <c r="B150" s="933" t="s">
        <v>406</v>
      </c>
      <c r="C150" s="933" t="s">
        <v>101</v>
      </c>
      <c r="D150" s="933" t="s">
        <v>254</v>
      </c>
      <c r="E150" s="933" t="s">
        <v>124</v>
      </c>
      <c r="F150" s="933" t="s">
        <v>787</v>
      </c>
      <c r="G150" s="933" t="s">
        <v>788</v>
      </c>
      <c r="H150" s="958">
        <v>19</v>
      </c>
      <c r="I150" s="959">
        <v>19</v>
      </c>
      <c r="J150" s="960">
        <v>14</v>
      </c>
      <c r="K150" s="918">
        <v>5</v>
      </c>
      <c r="L150" s="919">
        <v>0.73684210526315785</v>
      </c>
      <c r="M150" s="919">
        <v>0.73684210526315785</v>
      </c>
      <c r="N150" s="919">
        <v>0.26315789473684209</v>
      </c>
      <c r="O150" s="919">
        <v>1</v>
      </c>
      <c r="P150" s="920"/>
      <c r="Q150" s="929"/>
      <c r="R150" s="929"/>
      <c r="S150" s="929"/>
      <c r="T150" s="929"/>
      <c r="U150" s="929"/>
      <c r="V150" s="929"/>
      <c r="W150" s="929"/>
      <c r="X150" s="929"/>
      <c r="Y150" s="929"/>
      <c r="Z150" s="929"/>
    </row>
    <row r="151" spans="1:26" ht="104.5" thickBot="1" x14ac:dyDescent="0.35">
      <c r="A151" s="932" t="s">
        <v>63</v>
      </c>
      <c r="B151" s="933" t="s">
        <v>406</v>
      </c>
      <c r="C151" s="933" t="s">
        <v>101</v>
      </c>
      <c r="D151" s="933"/>
      <c r="E151" s="933" t="s">
        <v>125</v>
      </c>
      <c r="F151" s="933" t="s">
        <v>789</v>
      </c>
      <c r="G151" s="933" t="s">
        <v>788</v>
      </c>
      <c r="H151" s="958">
        <v>266</v>
      </c>
      <c r="I151" s="959">
        <v>261</v>
      </c>
      <c r="J151" s="960">
        <v>229</v>
      </c>
      <c r="K151" s="918">
        <v>37</v>
      </c>
      <c r="L151" s="919">
        <v>0.87739463601532564</v>
      </c>
      <c r="M151" s="919">
        <v>0.86090225563909772</v>
      </c>
      <c r="N151" s="919">
        <v>0.13909774436090225</v>
      </c>
      <c r="O151" s="919">
        <v>1</v>
      </c>
      <c r="P151" s="920"/>
      <c r="Q151" s="953" t="s">
        <v>790</v>
      </c>
      <c r="R151" s="929"/>
      <c r="S151" s="929"/>
      <c r="T151" s="929"/>
      <c r="U151" s="929"/>
      <c r="V151" s="929"/>
      <c r="W151" s="929"/>
      <c r="X151" s="929"/>
      <c r="Y151" s="929"/>
      <c r="Z151" s="929"/>
    </row>
    <row r="152" spans="1:26" ht="117.5" thickBot="1" x14ac:dyDescent="0.35">
      <c r="A152" s="932" t="s">
        <v>649</v>
      </c>
      <c r="B152" s="933" t="s">
        <v>649</v>
      </c>
      <c r="C152" s="933" t="s">
        <v>669</v>
      </c>
      <c r="D152" s="933"/>
      <c r="E152" s="933" t="s">
        <v>126</v>
      </c>
      <c r="F152" s="933" t="s">
        <v>791</v>
      </c>
      <c r="G152" s="933" t="s">
        <v>792</v>
      </c>
      <c r="H152" s="958">
        <v>1288</v>
      </c>
      <c r="I152" s="959">
        <v>1267</v>
      </c>
      <c r="J152" s="960">
        <v>1189</v>
      </c>
      <c r="K152" s="918">
        <v>99</v>
      </c>
      <c r="L152" s="919">
        <v>0.93843725335438044</v>
      </c>
      <c r="M152" s="919">
        <v>0.92313664596273293</v>
      </c>
      <c r="N152" s="919">
        <v>7.6863354037267087E-2</v>
      </c>
      <c r="O152" s="919">
        <v>1</v>
      </c>
      <c r="P152" s="920"/>
      <c r="Q152" s="954" t="s">
        <v>793</v>
      </c>
      <c r="R152" s="955">
        <v>454</v>
      </c>
      <c r="S152" s="929"/>
      <c r="T152" s="929"/>
      <c r="U152" s="929"/>
      <c r="V152" s="929"/>
      <c r="W152" s="929"/>
      <c r="X152" s="929"/>
      <c r="Y152" s="929"/>
      <c r="Z152" s="929"/>
    </row>
    <row r="153" spans="1:26" ht="39.5" thickBot="1" x14ac:dyDescent="0.35">
      <c r="A153" s="972" t="s">
        <v>794</v>
      </c>
      <c r="B153" s="973" t="s">
        <v>456</v>
      </c>
      <c r="C153" s="973" t="s">
        <v>93</v>
      </c>
      <c r="D153" s="973"/>
      <c r="E153" s="973" t="s">
        <v>795</v>
      </c>
      <c r="F153" s="973" t="s">
        <v>796</v>
      </c>
      <c r="G153" s="973" t="s">
        <v>797</v>
      </c>
      <c r="H153" s="974">
        <v>13</v>
      </c>
      <c r="I153" s="975">
        <v>3</v>
      </c>
      <c r="J153" s="976">
        <v>2</v>
      </c>
      <c r="K153" s="961">
        <v>11</v>
      </c>
      <c r="L153" s="962">
        <v>0.66666666666666663</v>
      </c>
      <c r="M153" s="962">
        <v>0.15384615384615385</v>
      </c>
      <c r="N153" s="962">
        <v>0.84615384615384615</v>
      </c>
      <c r="O153" s="962">
        <v>1</v>
      </c>
      <c r="P153" s="963"/>
      <c r="Q153" s="964"/>
      <c r="R153" s="964"/>
      <c r="S153" s="964"/>
      <c r="T153" s="964"/>
      <c r="U153" s="964"/>
      <c r="V153" s="964"/>
      <c r="W153" s="964"/>
      <c r="X153" s="964"/>
      <c r="Y153" s="964"/>
      <c r="Z153" s="964"/>
    </row>
    <row r="154" spans="1:26" ht="26.5" thickBot="1" x14ac:dyDescent="0.35">
      <c r="A154" s="969" t="s">
        <v>65</v>
      </c>
      <c r="B154" s="970" t="s">
        <v>456</v>
      </c>
      <c r="C154" s="970" t="s">
        <v>669</v>
      </c>
      <c r="D154" s="970"/>
      <c r="E154" s="970" t="s">
        <v>127</v>
      </c>
      <c r="F154" s="970" t="s">
        <v>672</v>
      </c>
      <c r="G154" s="970" t="s">
        <v>672</v>
      </c>
      <c r="H154" s="974">
        <v>34</v>
      </c>
      <c r="I154" s="975">
        <v>28</v>
      </c>
      <c r="J154" s="976">
        <v>10</v>
      </c>
      <c r="K154" s="961">
        <v>24</v>
      </c>
      <c r="L154" s="962">
        <v>0.35714285714285715</v>
      </c>
      <c r="M154" s="962">
        <v>0.29411764705882354</v>
      </c>
      <c r="N154" s="962">
        <v>0.70588235294117652</v>
      </c>
      <c r="O154" s="962">
        <v>1</v>
      </c>
      <c r="P154" s="963"/>
      <c r="Q154" s="964"/>
      <c r="R154" s="964"/>
      <c r="S154" s="964"/>
      <c r="T154" s="964"/>
      <c r="U154" s="964"/>
      <c r="V154" s="964"/>
      <c r="W154" s="964"/>
      <c r="X154" s="964"/>
      <c r="Y154" s="964"/>
      <c r="Z154" s="964"/>
    </row>
    <row r="155" spans="1:26" ht="91.5" thickBot="1" x14ac:dyDescent="0.35">
      <c r="A155" s="969" t="s">
        <v>73</v>
      </c>
      <c r="B155" s="970" t="s">
        <v>456</v>
      </c>
      <c r="C155" s="970" t="s">
        <v>669</v>
      </c>
      <c r="D155" s="970"/>
      <c r="E155" s="970" t="s">
        <v>129</v>
      </c>
      <c r="F155" s="970" t="s">
        <v>673</v>
      </c>
      <c r="G155" s="970" t="s">
        <v>674</v>
      </c>
      <c r="H155" s="974">
        <v>10</v>
      </c>
      <c r="I155" s="975">
        <v>10</v>
      </c>
      <c r="J155" s="976">
        <v>6</v>
      </c>
      <c r="K155" s="961">
        <v>4</v>
      </c>
      <c r="L155" s="962">
        <v>0.6</v>
      </c>
      <c r="M155" s="962">
        <v>0.6</v>
      </c>
      <c r="N155" s="962">
        <v>0.4</v>
      </c>
      <c r="O155" s="962">
        <v>1</v>
      </c>
      <c r="P155" s="963"/>
      <c r="Q155" s="964"/>
      <c r="R155" s="964"/>
      <c r="S155" s="964"/>
      <c r="T155" s="964"/>
      <c r="U155" s="964"/>
      <c r="V155" s="964"/>
      <c r="W155" s="964"/>
      <c r="X155" s="964"/>
      <c r="Y155" s="964"/>
      <c r="Z155" s="964"/>
    </row>
    <row r="156" spans="1:26" ht="104.5" thickBot="1" x14ac:dyDescent="0.35">
      <c r="A156" s="969" t="s">
        <v>130</v>
      </c>
      <c r="B156" s="970" t="s">
        <v>456</v>
      </c>
      <c r="C156" s="970" t="s">
        <v>669</v>
      </c>
      <c r="D156" s="970"/>
      <c r="E156" s="970" t="s">
        <v>798</v>
      </c>
      <c r="F156" s="970" t="s">
        <v>675</v>
      </c>
      <c r="G156" s="970" t="s">
        <v>676</v>
      </c>
      <c r="H156" s="974">
        <v>102</v>
      </c>
      <c r="I156" s="975">
        <v>32</v>
      </c>
      <c r="J156" s="976">
        <v>21</v>
      </c>
      <c r="K156" s="961">
        <v>81</v>
      </c>
      <c r="L156" s="962">
        <v>0.65625</v>
      </c>
      <c r="M156" s="962">
        <v>0.20588235294117646</v>
      </c>
      <c r="N156" s="962">
        <v>0.79411764705882348</v>
      </c>
      <c r="O156" s="962">
        <v>1</v>
      </c>
      <c r="P156" s="963"/>
      <c r="Q156" s="966"/>
      <c r="R156" s="967"/>
      <c r="S156" s="967"/>
      <c r="T156" s="967"/>
      <c r="U156" s="967"/>
      <c r="V156" s="967"/>
      <c r="W156" s="968"/>
      <c r="X156" s="968"/>
      <c r="Y156" s="968"/>
      <c r="Z156" s="964"/>
    </row>
    <row r="157" spans="1:26" ht="117.5" thickBot="1" x14ac:dyDescent="0.35">
      <c r="A157" s="971" t="s">
        <v>664</v>
      </c>
      <c r="B157" s="970" t="s">
        <v>677</v>
      </c>
      <c r="C157" s="970" t="s">
        <v>678</v>
      </c>
      <c r="D157" s="970"/>
      <c r="E157" s="970" t="s">
        <v>133</v>
      </c>
      <c r="F157" s="970" t="s">
        <v>799</v>
      </c>
      <c r="G157" s="970" t="s">
        <v>800</v>
      </c>
      <c r="H157" s="974">
        <v>4142</v>
      </c>
      <c r="I157" s="975">
        <v>4076</v>
      </c>
      <c r="J157" s="976">
        <v>60</v>
      </c>
      <c r="K157" s="961">
        <v>4082</v>
      </c>
      <c r="L157" s="962">
        <v>1.4720314033366046E-2</v>
      </c>
      <c r="M157" s="962">
        <v>1.4485755673587638E-2</v>
      </c>
      <c r="N157" s="962">
        <v>0.98551424432641233</v>
      </c>
      <c r="O157" s="962">
        <v>1</v>
      </c>
      <c r="P157" s="963"/>
      <c r="Q157" s="966"/>
      <c r="R157" s="967"/>
      <c r="S157" s="967"/>
      <c r="T157" s="967"/>
      <c r="U157" s="967"/>
      <c r="V157" s="967"/>
      <c r="W157" s="968"/>
      <c r="X157" s="968"/>
      <c r="Y157" s="968"/>
      <c r="Z157" s="964"/>
    </row>
    <row r="158" spans="1:26" ht="39.5" thickBot="1" x14ac:dyDescent="0.35">
      <c r="A158" s="969" t="s">
        <v>70</v>
      </c>
      <c r="B158" s="970" t="s">
        <v>217</v>
      </c>
      <c r="C158" s="970" t="s">
        <v>136</v>
      </c>
      <c r="D158" s="970" t="s">
        <v>137</v>
      </c>
      <c r="E158" s="970" t="s">
        <v>138</v>
      </c>
      <c r="F158" s="970" t="s">
        <v>139</v>
      </c>
      <c r="G158" s="970" t="s">
        <v>139</v>
      </c>
      <c r="H158" s="974">
        <v>423</v>
      </c>
      <c r="I158" s="975">
        <v>423</v>
      </c>
      <c r="J158" s="976">
        <v>375</v>
      </c>
      <c r="K158" s="961">
        <v>48</v>
      </c>
      <c r="L158" s="962">
        <v>0.88652482269503541</v>
      </c>
      <c r="M158" s="962">
        <v>0.88652482269503541</v>
      </c>
      <c r="N158" s="962">
        <v>0.11347517730496454</v>
      </c>
      <c r="O158" s="962">
        <v>1</v>
      </c>
      <c r="P158" s="963"/>
      <c r="Q158" s="966"/>
      <c r="R158" s="967"/>
      <c r="S158" s="967"/>
      <c r="T158" s="967"/>
      <c r="U158" s="967"/>
      <c r="V158" s="967"/>
      <c r="W158" s="968"/>
      <c r="X158" s="968"/>
      <c r="Y158" s="968"/>
      <c r="Z158" s="964"/>
    </row>
    <row r="159" spans="1:26" ht="130.5" thickBot="1" x14ac:dyDescent="0.35">
      <c r="A159" s="969" t="s">
        <v>28</v>
      </c>
      <c r="B159" s="970" t="s">
        <v>28</v>
      </c>
      <c r="C159" s="970" t="s">
        <v>669</v>
      </c>
      <c r="D159" s="970" t="s">
        <v>564</v>
      </c>
      <c r="E159" s="970" t="s">
        <v>140</v>
      </c>
      <c r="F159" s="970" t="s">
        <v>801</v>
      </c>
      <c r="G159" s="970" t="s">
        <v>802</v>
      </c>
      <c r="H159" s="974">
        <v>1532</v>
      </c>
      <c r="I159" s="975">
        <v>1520</v>
      </c>
      <c r="J159" s="976">
        <v>1482</v>
      </c>
      <c r="K159" s="961">
        <v>50</v>
      </c>
      <c r="L159" s="962">
        <v>0.97499999999999998</v>
      </c>
      <c r="M159" s="962">
        <v>0.96736292428198434</v>
      </c>
      <c r="N159" s="962">
        <v>3.2637075718015669E-2</v>
      </c>
      <c r="O159" s="962">
        <v>1</v>
      </c>
      <c r="P159" s="963"/>
      <c r="Q159" s="966"/>
      <c r="R159" s="967"/>
      <c r="S159" s="967"/>
      <c r="T159" s="967"/>
      <c r="U159" s="967"/>
      <c r="V159" s="967"/>
      <c r="W159" s="968"/>
      <c r="X159" s="968"/>
      <c r="Y159" s="968"/>
      <c r="Z159" s="964"/>
    </row>
    <row r="160" spans="1:26" ht="130.5" thickBot="1" x14ac:dyDescent="0.35">
      <c r="A160" s="969" t="s">
        <v>46</v>
      </c>
      <c r="B160" s="970" t="s">
        <v>536</v>
      </c>
      <c r="C160" s="970" t="s">
        <v>679</v>
      </c>
      <c r="D160" s="970"/>
      <c r="E160" s="970" t="s">
        <v>143</v>
      </c>
      <c r="F160" s="970" t="s">
        <v>803</v>
      </c>
      <c r="G160" s="970" t="s">
        <v>804</v>
      </c>
      <c r="H160" s="974">
        <v>36</v>
      </c>
      <c r="I160" s="975">
        <v>36</v>
      </c>
      <c r="J160" s="976">
        <v>33</v>
      </c>
      <c r="K160" s="961">
        <v>3</v>
      </c>
      <c r="L160" s="962">
        <v>0.91666666666666663</v>
      </c>
      <c r="M160" s="962">
        <v>0.91666666666666663</v>
      </c>
      <c r="N160" s="962">
        <v>8.3333333333333329E-2</v>
      </c>
      <c r="O160" s="962">
        <v>1</v>
      </c>
      <c r="P160" s="963"/>
      <c r="Q160" s="966"/>
      <c r="R160" s="967"/>
      <c r="S160" s="967"/>
      <c r="T160" s="967"/>
      <c r="U160" s="967"/>
      <c r="V160" s="967"/>
      <c r="W160" s="968"/>
      <c r="X160" s="968"/>
      <c r="Y160" s="968"/>
      <c r="Z160" s="964"/>
    </row>
    <row r="161" spans="1:26" ht="130.5" thickBot="1" x14ac:dyDescent="0.35">
      <c r="A161" s="969" t="s">
        <v>45</v>
      </c>
      <c r="B161" s="970" t="s">
        <v>536</v>
      </c>
      <c r="C161" s="970" t="s">
        <v>666</v>
      </c>
      <c r="D161" s="970"/>
      <c r="E161" s="970" t="s">
        <v>145</v>
      </c>
      <c r="F161" s="970" t="s">
        <v>805</v>
      </c>
      <c r="G161" s="970" t="s">
        <v>806</v>
      </c>
      <c r="H161" s="974">
        <v>8</v>
      </c>
      <c r="I161" s="975">
        <v>8</v>
      </c>
      <c r="J161" s="976">
        <v>5</v>
      </c>
      <c r="K161" s="961">
        <v>3</v>
      </c>
      <c r="L161" s="962">
        <v>0.625</v>
      </c>
      <c r="M161" s="962">
        <v>0.625</v>
      </c>
      <c r="N161" s="962">
        <v>0.375</v>
      </c>
      <c r="O161" s="962">
        <v>1</v>
      </c>
      <c r="P161" s="963"/>
      <c r="Q161" s="966"/>
      <c r="R161" s="967"/>
      <c r="S161" s="967"/>
      <c r="T161" s="967"/>
      <c r="U161" s="967"/>
      <c r="V161" s="967"/>
      <c r="W161" s="968"/>
      <c r="X161" s="968"/>
      <c r="Y161" s="968"/>
      <c r="Z161" s="964"/>
    </row>
    <row r="162" spans="1:26" ht="130.5" thickBot="1" x14ac:dyDescent="0.35">
      <c r="A162" s="969" t="s">
        <v>39</v>
      </c>
      <c r="B162" s="970" t="s">
        <v>39</v>
      </c>
      <c r="C162" s="970" t="s">
        <v>680</v>
      </c>
      <c r="D162" s="970"/>
      <c r="E162" s="970" t="s">
        <v>147</v>
      </c>
      <c r="F162" s="970" t="s">
        <v>807</v>
      </c>
      <c r="G162" s="970" t="s">
        <v>808</v>
      </c>
      <c r="H162" s="974">
        <v>94</v>
      </c>
      <c r="I162" s="975">
        <v>91</v>
      </c>
      <c r="J162" s="976">
        <v>91</v>
      </c>
      <c r="K162" s="961">
        <v>3</v>
      </c>
      <c r="L162" s="962">
        <v>1</v>
      </c>
      <c r="M162" s="962">
        <v>0.96808510638297873</v>
      </c>
      <c r="N162" s="962">
        <v>3.1914893617021274E-2</v>
      </c>
      <c r="O162" s="962">
        <v>1</v>
      </c>
      <c r="P162" s="963"/>
      <c r="Q162" s="964"/>
      <c r="R162" s="965"/>
      <c r="S162" s="965"/>
      <c r="T162" s="965"/>
      <c r="U162" s="965"/>
      <c r="V162" s="965"/>
      <c r="W162" s="965"/>
      <c r="X162" s="965"/>
      <c r="Y162" s="965"/>
      <c r="Z162" s="964"/>
    </row>
    <row r="163" spans="1:26" ht="26.5" thickBot="1" x14ac:dyDescent="0.35">
      <c r="A163" s="984" t="s">
        <v>40</v>
      </c>
      <c r="B163" s="985" t="s">
        <v>536</v>
      </c>
      <c r="C163" s="985" t="s">
        <v>144</v>
      </c>
      <c r="D163" s="985"/>
      <c r="E163" s="985" t="s">
        <v>148</v>
      </c>
      <c r="F163" s="985" t="s">
        <v>570</v>
      </c>
      <c r="G163" s="985" t="s">
        <v>571</v>
      </c>
      <c r="H163" s="986"/>
      <c r="I163" s="987"/>
      <c r="J163" s="988"/>
      <c r="K163" s="977"/>
      <c r="L163" s="978" t="s">
        <v>319</v>
      </c>
      <c r="M163" s="978" t="s">
        <v>319</v>
      </c>
      <c r="N163" s="978" t="s">
        <v>319</v>
      </c>
      <c r="O163" s="978">
        <v>0</v>
      </c>
      <c r="P163" s="979"/>
      <c r="Q163" s="980"/>
      <c r="R163" s="981"/>
      <c r="S163" s="981"/>
      <c r="T163" s="981"/>
      <c r="U163" s="981"/>
      <c r="V163" s="981"/>
      <c r="W163" s="981"/>
      <c r="X163" s="981"/>
      <c r="Y163" s="981"/>
      <c r="Z163" s="980"/>
    </row>
    <row r="164" spans="1:26" ht="26.5" thickBot="1" x14ac:dyDescent="0.35">
      <c r="A164" s="984" t="s">
        <v>44</v>
      </c>
      <c r="B164" s="985" t="s">
        <v>536</v>
      </c>
      <c r="C164" s="985" t="s">
        <v>681</v>
      </c>
      <c r="D164" s="985"/>
      <c r="E164" s="985" t="s">
        <v>149</v>
      </c>
      <c r="F164" s="985" t="s">
        <v>150</v>
      </c>
      <c r="G164" s="985" t="s">
        <v>150</v>
      </c>
      <c r="H164" s="986"/>
      <c r="I164" s="987"/>
      <c r="J164" s="988"/>
      <c r="K164" s="977"/>
      <c r="L164" s="978" t="s">
        <v>319</v>
      </c>
      <c r="M164" s="978" t="s">
        <v>319</v>
      </c>
      <c r="N164" s="978" t="s">
        <v>319</v>
      </c>
      <c r="O164" s="978">
        <v>0</v>
      </c>
      <c r="P164" s="979"/>
      <c r="Q164" s="980"/>
      <c r="R164" s="981"/>
      <c r="S164" s="981"/>
      <c r="T164" s="981"/>
      <c r="U164" s="981"/>
      <c r="V164" s="981"/>
      <c r="W164" s="981"/>
      <c r="X164" s="981"/>
      <c r="Y164" s="981"/>
      <c r="Z164" s="980"/>
    </row>
    <row r="165" spans="1:26" ht="52.5" thickBot="1" x14ac:dyDescent="0.35">
      <c r="A165" s="982" t="s">
        <v>665</v>
      </c>
      <c r="B165" s="983" t="s">
        <v>536</v>
      </c>
      <c r="C165" s="983" t="s">
        <v>666</v>
      </c>
      <c r="D165" s="983"/>
      <c r="E165" s="983" t="s">
        <v>667</v>
      </c>
      <c r="F165" s="983" t="s">
        <v>809</v>
      </c>
      <c r="G165" s="983" t="s">
        <v>810</v>
      </c>
      <c r="H165" s="986">
        <v>278</v>
      </c>
      <c r="I165" s="987">
        <v>276</v>
      </c>
      <c r="J165" s="988">
        <v>265</v>
      </c>
      <c r="K165" s="977">
        <v>13</v>
      </c>
      <c r="L165" s="978">
        <v>0.96014492753623193</v>
      </c>
      <c r="M165" s="978">
        <v>0.9532374100719424</v>
      </c>
      <c r="N165" s="978">
        <v>4.6762589928057555E-2</v>
      </c>
      <c r="O165" s="978">
        <v>1</v>
      </c>
      <c r="P165" s="979"/>
      <c r="Q165" s="980"/>
      <c r="R165" s="981"/>
      <c r="S165" s="981"/>
      <c r="T165" s="981"/>
      <c r="U165" s="981"/>
      <c r="V165" s="981"/>
      <c r="W165" s="981"/>
      <c r="X165" s="981"/>
      <c r="Y165" s="981"/>
      <c r="Z165" s="980"/>
    </row>
    <row r="166" spans="1:26" ht="78.5" thickBot="1" x14ac:dyDescent="0.35">
      <c r="A166" s="982" t="s">
        <v>43</v>
      </c>
      <c r="B166" s="983" t="s">
        <v>536</v>
      </c>
      <c r="C166" s="983" t="s">
        <v>666</v>
      </c>
      <c r="D166" s="983"/>
      <c r="E166" s="983" t="s">
        <v>151</v>
      </c>
      <c r="F166" s="983" t="s">
        <v>811</v>
      </c>
      <c r="G166" s="983" t="s">
        <v>812</v>
      </c>
      <c r="H166" s="986">
        <v>140</v>
      </c>
      <c r="I166" s="987">
        <v>140</v>
      </c>
      <c r="J166" s="988">
        <v>124</v>
      </c>
      <c r="K166" s="977">
        <v>16</v>
      </c>
      <c r="L166" s="978">
        <v>0.88571428571428568</v>
      </c>
      <c r="M166" s="978">
        <v>0.88571428571428568</v>
      </c>
      <c r="N166" s="978">
        <v>0.11428571428571428</v>
      </c>
      <c r="O166" s="978">
        <v>1</v>
      </c>
      <c r="P166" s="979"/>
      <c r="Q166" s="980"/>
      <c r="R166" s="981"/>
      <c r="S166" s="981"/>
      <c r="T166" s="981"/>
      <c r="U166" s="981"/>
      <c r="V166" s="981"/>
      <c r="W166" s="981"/>
      <c r="X166" s="981"/>
      <c r="Y166" s="981"/>
      <c r="Z166" s="980"/>
    </row>
    <row r="167" spans="1:26" ht="143.5" thickBot="1" x14ac:dyDescent="0.35">
      <c r="A167" s="982" t="s">
        <v>86</v>
      </c>
      <c r="B167" s="983" t="s">
        <v>456</v>
      </c>
      <c r="C167" s="983" t="s">
        <v>666</v>
      </c>
      <c r="D167" s="983"/>
      <c r="E167" s="983" t="s">
        <v>152</v>
      </c>
      <c r="F167" s="983" t="s">
        <v>813</v>
      </c>
      <c r="G167" s="983" t="s">
        <v>814</v>
      </c>
      <c r="H167" s="986">
        <v>11</v>
      </c>
      <c r="I167" s="987">
        <v>10</v>
      </c>
      <c r="J167" s="988">
        <v>1</v>
      </c>
      <c r="K167" s="977">
        <v>10</v>
      </c>
      <c r="L167" s="978">
        <v>0.1</v>
      </c>
      <c r="M167" s="978">
        <v>9.0909090909090912E-2</v>
      </c>
      <c r="N167" s="978">
        <v>0.90909090909090906</v>
      </c>
      <c r="O167" s="978">
        <v>1</v>
      </c>
      <c r="P167" s="979"/>
      <c r="Q167" s="980"/>
      <c r="R167" s="981"/>
      <c r="S167" s="981"/>
      <c r="T167" s="981"/>
      <c r="U167" s="981"/>
      <c r="V167" s="981"/>
      <c r="W167" s="981"/>
      <c r="X167" s="981"/>
      <c r="Y167" s="981"/>
      <c r="Z167" s="980"/>
    </row>
    <row r="168" spans="1:26" ht="39.5" thickBot="1" x14ac:dyDescent="0.35">
      <c r="A168" s="982" t="s">
        <v>155</v>
      </c>
      <c r="B168" s="983" t="s">
        <v>536</v>
      </c>
      <c r="C168" s="983" t="s">
        <v>666</v>
      </c>
      <c r="D168" s="983"/>
      <c r="E168" s="983" t="s">
        <v>156</v>
      </c>
      <c r="F168" s="983" t="s">
        <v>682</v>
      </c>
      <c r="G168" s="983" t="s">
        <v>683</v>
      </c>
      <c r="H168" s="986">
        <v>74</v>
      </c>
      <c r="I168" s="987">
        <v>74</v>
      </c>
      <c r="J168" s="988">
        <v>74</v>
      </c>
      <c r="K168" s="977">
        <v>0</v>
      </c>
      <c r="L168" s="978">
        <v>1</v>
      </c>
      <c r="M168" s="978">
        <v>1</v>
      </c>
      <c r="N168" s="978">
        <v>0</v>
      </c>
      <c r="O168" s="978">
        <v>1</v>
      </c>
      <c r="P168" s="979"/>
      <c r="Q168" s="980"/>
      <c r="R168" s="981"/>
      <c r="S168" s="981"/>
      <c r="T168" s="981"/>
      <c r="U168" s="981"/>
      <c r="V168" s="981"/>
      <c r="W168" s="981"/>
      <c r="X168" s="981"/>
      <c r="Y168" s="981"/>
      <c r="Z168" s="980"/>
    </row>
    <row r="169" spans="1:26" ht="26.5" thickBot="1" x14ac:dyDescent="0.35">
      <c r="A169" s="982" t="s">
        <v>157</v>
      </c>
      <c r="B169" s="983" t="s">
        <v>536</v>
      </c>
      <c r="C169" s="983" t="s">
        <v>144</v>
      </c>
      <c r="D169" s="983"/>
      <c r="E169" s="983" t="s">
        <v>158</v>
      </c>
      <c r="F169" s="983" t="s">
        <v>159</v>
      </c>
      <c r="G169" s="983" t="s">
        <v>160</v>
      </c>
      <c r="H169" s="986">
        <v>0</v>
      </c>
      <c r="I169" s="987">
        <v>0</v>
      </c>
      <c r="J169" s="988">
        <v>0</v>
      </c>
      <c r="K169" s="977">
        <v>0</v>
      </c>
      <c r="L169" s="978" t="s">
        <v>319</v>
      </c>
      <c r="M169" s="978" t="s">
        <v>319</v>
      </c>
      <c r="N169" s="978" t="s">
        <v>319</v>
      </c>
      <c r="O169" s="978">
        <v>0</v>
      </c>
      <c r="P169" s="979"/>
      <c r="Q169" s="980"/>
      <c r="R169" s="981"/>
      <c r="S169" s="981"/>
      <c r="T169" s="981"/>
      <c r="U169" s="981"/>
      <c r="V169" s="981"/>
      <c r="W169" s="981"/>
      <c r="X169" s="981"/>
      <c r="Y169" s="981"/>
      <c r="Z169" s="980"/>
    </row>
    <row r="170" spans="1:26" ht="130.5" thickBot="1" x14ac:dyDescent="0.35">
      <c r="A170" s="982" t="s">
        <v>66</v>
      </c>
      <c r="B170" s="983" t="s">
        <v>456</v>
      </c>
      <c r="C170" s="983" t="s">
        <v>684</v>
      </c>
      <c r="D170" s="983"/>
      <c r="E170" s="983" t="s">
        <v>162</v>
      </c>
      <c r="F170" s="983" t="s">
        <v>815</v>
      </c>
      <c r="G170" s="983" t="s">
        <v>816</v>
      </c>
      <c r="H170" s="986">
        <v>23</v>
      </c>
      <c r="I170" s="987">
        <v>23</v>
      </c>
      <c r="J170" s="988">
        <v>21</v>
      </c>
      <c r="K170" s="977">
        <v>2</v>
      </c>
      <c r="L170" s="978">
        <v>0.91304347826086951</v>
      </c>
      <c r="M170" s="978">
        <v>0.91304347826086951</v>
      </c>
      <c r="N170" s="978">
        <v>8.6956521739130432E-2</v>
      </c>
      <c r="O170" s="978">
        <v>1</v>
      </c>
      <c r="P170" s="979"/>
      <c r="Q170" s="980"/>
      <c r="R170" s="981"/>
      <c r="S170" s="981"/>
      <c r="T170" s="981"/>
      <c r="U170" s="981"/>
      <c r="V170" s="981"/>
      <c r="W170" s="981"/>
      <c r="X170" s="981"/>
      <c r="Y170" s="981"/>
      <c r="Z170" s="980"/>
    </row>
    <row r="171" spans="1:26" ht="143.5" thickBot="1" x14ac:dyDescent="0.35">
      <c r="A171" s="982" t="s">
        <v>31</v>
      </c>
      <c r="B171" s="983" t="s">
        <v>31</v>
      </c>
      <c r="C171" s="983" t="s">
        <v>669</v>
      </c>
      <c r="D171" s="983"/>
      <c r="E171" s="983" t="s">
        <v>163</v>
      </c>
      <c r="F171" s="983" t="s">
        <v>817</v>
      </c>
      <c r="G171" s="983" t="s">
        <v>818</v>
      </c>
      <c r="H171" s="986">
        <v>1265</v>
      </c>
      <c r="I171" s="987">
        <v>1263</v>
      </c>
      <c r="J171" s="988">
        <v>1106</v>
      </c>
      <c r="K171" s="977">
        <v>159</v>
      </c>
      <c r="L171" s="978">
        <v>0.87569279493269991</v>
      </c>
      <c r="M171" s="978">
        <v>0.87430830039525687</v>
      </c>
      <c r="N171" s="978">
        <v>0.12569169960474308</v>
      </c>
      <c r="O171" s="978">
        <v>1</v>
      </c>
      <c r="P171" s="979"/>
      <c r="Q171" s="980"/>
      <c r="R171" s="981"/>
      <c r="S171" s="981"/>
      <c r="T171" s="981"/>
      <c r="U171" s="981"/>
      <c r="V171" s="981"/>
      <c r="W171" s="981"/>
      <c r="X171" s="981"/>
      <c r="Y171" s="981"/>
      <c r="Z171" s="980"/>
    </row>
    <row r="172" spans="1:26" ht="104.5" thickBot="1" x14ac:dyDescent="0.35">
      <c r="A172" s="982" t="s">
        <v>68</v>
      </c>
      <c r="B172" s="983" t="s">
        <v>456</v>
      </c>
      <c r="C172" s="983" t="s">
        <v>669</v>
      </c>
      <c r="D172" s="983"/>
      <c r="E172" s="983" t="s">
        <v>164</v>
      </c>
      <c r="F172" s="983" t="s">
        <v>819</v>
      </c>
      <c r="G172" s="983" t="s">
        <v>685</v>
      </c>
      <c r="H172" s="986">
        <v>70</v>
      </c>
      <c r="I172" s="987">
        <v>70</v>
      </c>
      <c r="J172" s="988">
        <v>66</v>
      </c>
      <c r="K172" s="977">
        <v>4</v>
      </c>
      <c r="L172" s="978">
        <v>0.94285714285714284</v>
      </c>
      <c r="M172" s="978">
        <v>0.94285714285714284</v>
      </c>
      <c r="N172" s="978">
        <v>5.7142857142857141E-2</v>
      </c>
      <c r="O172" s="978">
        <v>1</v>
      </c>
      <c r="P172" s="979"/>
      <c r="Q172" s="980"/>
      <c r="R172" s="981"/>
      <c r="S172" s="981"/>
      <c r="T172" s="981"/>
      <c r="U172" s="981"/>
      <c r="V172" s="981"/>
      <c r="W172" s="981"/>
      <c r="X172" s="981"/>
      <c r="Y172" s="981"/>
      <c r="Z172" s="980"/>
    </row>
    <row r="173" spans="1:26" ht="130.5" thickBot="1" x14ac:dyDescent="0.35">
      <c r="A173" s="994" t="s">
        <v>67</v>
      </c>
      <c r="B173" s="995" t="s">
        <v>456</v>
      </c>
      <c r="C173" s="995" t="s">
        <v>684</v>
      </c>
      <c r="D173" s="995"/>
      <c r="E173" s="995" t="s">
        <v>165</v>
      </c>
      <c r="F173" s="995" t="s">
        <v>820</v>
      </c>
      <c r="G173" s="995" t="s">
        <v>821</v>
      </c>
      <c r="H173" s="996">
        <v>1</v>
      </c>
      <c r="I173" s="997">
        <v>1</v>
      </c>
      <c r="J173" s="998">
        <v>1</v>
      </c>
      <c r="K173" s="989">
        <v>0</v>
      </c>
      <c r="L173" s="990">
        <v>1</v>
      </c>
      <c r="M173" s="990">
        <v>1</v>
      </c>
      <c r="N173" s="990">
        <v>0</v>
      </c>
      <c r="O173" s="990">
        <v>1</v>
      </c>
      <c r="P173" s="991"/>
      <c r="Q173" s="992"/>
      <c r="R173" s="993"/>
      <c r="S173" s="993"/>
      <c r="T173" s="993"/>
      <c r="U173" s="993"/>
      <c r="V173" s="993"/>
      <c r="W173" s="993"/>
      <c r="X173" s="993"/>
      <c r="Y173" s="993"/>
      <c r="Z173" s="992"/>
    </row>
    <row r="174" spans="1:26" ht="143.5" thickBot="1" x14ac:dyDescent="0.35">
      <c r="A174" s="994" t="s">
        <v>168</v>
      </c>
      <c r="B174" s="995" t="s">
        <v>408</v>
      </c>
      <c r="C174" s="995" t="s">
        <v>686</v>
      </c>
      <c r="D174" s="995"/>
      <c r="E174" s="995" t="s">
        <v>170</v>
      </c>
      <c r="F174" s="995" t="s">
        <v>822</v>
      </c>
      <c r="G174" s="995" t="s">
        <v>823</v>
      </c>
      <c r="H174" s="996">
        <v>310</v>
      </c>
      <c r="I174" s="997">
        <v>309</v>
      </c>
      <c r="J174" s="998">
        <v>279</v>
      </c>
      <c r="K174" s="989">
        <v>31</v>
      </c>
      <c r="L174" s="990">
        <v>0.90291262135922334</v>
      </c>
      <c r="M174" s="990">
        <v>0.9</v>
      </c>
      <c r="N174" s="990">
        <v>0.1</v>
      </c>
      <c r="O174" s="990">
        <v>1</v>
      </c>
      <c r="P174" s="991"/>
      <c r="Q174" s="992"/>
      <c r="R174" s="993"/>
      <c r="S174" s="993"/>
      <c r="T174" s="993"/>
      <c r="U174" s="993"/>
      <c r="V174" s="993"/>
      <c r="W174" s="993"/>
      <c r="X174" s="993"/>
      <c r="Y174" s="993"/>
      <c r="Z174" s="992"/>
    </row>
    <row r="175" spans="1:26" ht="130.5" thickBot="1" x14ac:dyDescent="0.35">
      <c r="A175" s="994" t="s">
        <v>171</v>
      </c>
      <c r="B175" s="995" t="s">
        <v>219</v>
      </c>
      <c r="C175" s="995" t="s">
        <v>669</v>
      </c>
      <c r="D175" s="995"/>
      <c r="E175" s="995" t="s">
        <v>172</v>
      </c>
      <c r="F175" s="995" t="s">
        <v>824</v>
      </c>
      <c r="G175" s="995" t="s">
        <v>825</v>
      </c>
      <c r="H175" s="996">
        <v>226</v>
      </c>
      <c r="I175" s="997">
        <v>226</v>
      </c>
      <c r="J175" s="998">
        <v>202</v>
      </c>
      <c r="K175" s="989">
        <v>24</v>
      </c>
      <c r="L175" s="990">
        <v>0.89380530973451322</v>
      </c>
      <c r="M175" s="990">
        <v>0.89380530973451322</v>
      </c>
      <c r="N175" s="990">
        <v>0.10619469026548672</v>
      </c>
      <c r="O175" s="990">
        <v>1</v>
      </c>
      <c r="P175" s="991"/>
      <c r="Q175" s="992"/>
      <c r="R175" s="993"/>
      <c r="S175" s="993"/>
      <c r="T175" s="993"/>
      <c r="U175" s="993"/>
      <c r="V175" s="993"/>
      <c r="W175" s="993"/>
      <c r="X175" s="993"/>
      <c r="Y175" s="993"/>
      <c r="Z175" s="992"/>
    </row>
    <row r="176" spans="1:26" ht="130.5" thickBot="1" x14ac:dyDescent="0.35">
      <c r="A176" s="994" t="s">
        <v>83</v>
      </c>
      <c r="B176" s="995" t="s">
        <v>456</v>
      </c>
      <c r="C176" s="995" t="s">
        <v>669</v>
      </c>
      <c r="D176" s="995"/>
      <c r="E176" s="995" t="s">
        <v>173</v>
      </c>
      <c r="F176" s="995" t="s">
        <v>824</v>
      </c>
      <c r="G176" s="995" t="s">
        <v>825</v>
      </c>
      <c r="H176" s="996">
        <v>3</v>
      </c>
      <c r="I176" s="997">
        <v>3</v>
      </c>
      <c r="J176" s="998">
        <v>3</v>
      </c>
      <c r="K176" s="989">
        <v>0</v>
      </c>
      <c r="L176" s="990">
        <v>1</v>
      </c>
      <c r="M176" s="990">
        <v>1</v>
      </c>
      <c r="N176" s="990">
        <v>0</v>
      </c>
      <c r="O176" s="990">
        <v>1</v>
      </c>
      <c r="P176" s="991"/>
      <c r="Q176" s="992"/>
      <c r="R176" s="993"/>
      <c r="S176" s="993"/>
      <c r="T176" s="993"/>
      <c r="U176" s="993"/>
      <c r="V176" s="993"/>
      <c r="W176" s="993"/>
      <c r="X176" s="993"/>
      <c r="Y176" s="993"/>
      <c r="Z176" s="992"/>
    </row>
    <row r="177" spans="1:26" ht="117.5" thickBot="1" x14ac:dyDescent="0.35">
      <c r="A177" s="994" t="s">
        <v>174</v>
      </c>
      <c r="B177" s="995" t="s">
        <v>630</v>
      </c>
      <c r="C177" s="995" t="s">
        <v>669</v>
      </c>
      <c r="D177" s="995" t="s">
        <v>628</v>
      </c>
      <c r="E177" s="995" t="s">
        <v>175</v>
      </c>
      <c r="F177" s="995" t="s">
        <v>826</v>
      </c>
      <c r="G177" s="995" t="s">
        <v>827</v>
      </c>
      <c r="H177" s="996">
        <v>3</v>
      </c>
      <c r="I177" s="997">
        <v>3</v>
      </c>
      <c r="J177" s="998">
        <v>3</v>
      </c>
      <c r="K177" s="989">
        <v>0</v>
      </c>
      <c r="L177" s="990">
        <v>1</v>
      </c>
      <c r="M177" s="990">
        <v>1</v>
      </c>
      <c r="N177" s="990">
        <v>0</v>
      </c>
      <c r="O177" s="990">
        <v>1</v>
      </c>
      <c r="P177" s="991"/>
      <c r="Q177" s="992"/>
      <c r="R177" s="993"/>
      <c r="S177" s="993"/>
      <c r="T177" s="993"/>
      <c r="U177" s="993"/>
      <c r="V177" s="993"/>
      <c r="W177" s="993"/>
      <c r="X177" s="993"/>
      <c r="Y177" s="993"/>
      <c r="Z177" s="992"/>
    </row>
    <row r="178" spans="1:26" ht="39.5" thickBot="1" x14ac:dyDescent="0.35">
      <c r="A178" s="994" t="s">
        <v>176</v>
      </c>
      <c r="B178" s="995" t="s">
        <v>456</v>
      </c>
      <c r="C178" s="995" t="s">
        <v>669</v>
      </c>
      <c r="D178" s="995"/>
      <c r="E178" s="995" t="s">
        <v>177</v>
      </c>
      <c r="F178" s="995" t="s">
        <v>687</v>
      </c>
      <c r="G178" s="995" t="s">
        <v>688</v>
      </c>
      <c r="H178" s="996">
        <v>0</v>
      </c>
      <c r="I178" s="997">
        <v>0</v>
      </c>
      <c r="J178" s="998">
        <v>0</v>
      </c>
      <c r="K178" s="989">
        <v>0</v>
      </c>
      <c r="L178" s="990" t="s">
        <v>319</v>
      </c>
      <c r="M178" s="990" t="s">
        <v>319</v>
      </c>
      <c r="N178" s="990" t="s">
        <v>319</v>
      </c>
      <c r="O178" s="990">
        <v>0</v>
      </c>
      <c r="P178" s="991"/>
      <c r="Q178" s="992"/>
      <c r="R178" s="993"/>
      <c r="S178" s="993"/>
      <c r="T178" s="993"/>
      <c r="U178" s="993"/>
      <c r="V178" s="993"/>
      <c r="W178" s="993"/>
      <c r="X178" s="993"/>
      <c r="Y178" s="993"/>
      <c r="Z178" s="992"/>
    </row>
    <row r="179" spans="1:26" ht="26.5" thickBot="1" x14ac:dyDescent="0.35">
      <c r="A179" s="994" t="s">
        <v>180</v>
      </c>
      <c r="B179" s="995" t="s">
        <v>456</v>
      </c>
      <c r="C179" s="995" t="s">
        <v>669</v>
      </c>
      <c r="D179" s="995"/>
      <c r="E179" s="995" t="s">
        <v>689</v>
      </c>
      <c r="F179" s="995" t="s">
        <v>690</v>
      </c>
      <c r="G179" s="995" t="s">
        <v>690</v>
      </c>
      <c r="H179" s="996">
        <v>2</v>
      </c>
      <c r="I179" s="997">
        <v>2</v>
      </c>
      <c r="J179" s="998">
        <v>2</v>
      </c>
      <c r="K179" s="989">
        <v>0</v>
      </c>
      <c r="L179" s="990">
        <v>1</v>
      </c>
      <c r="M179" s="990">
        <v>1</v>
      </c>
      <c r="N179" s="990">
        <v>0</v>
      </c>
      <c r="O179" s="990">
        <v>1</v>
      </c>
      <c r="P179" s="991"/>
      <c r="Q179" s="992"/>
      <c r="R179" s="993"/>
      <c r="S179" s="993"/>
      <c r="T179" s="993"/>
      <c r="U179" s="993"/>
      <c r="V179" s="993"/>
      <c r="W179" s="993"/>
      <c r="X179" s="993"/>
      <c r="Y179" s="993"/>
      <c r="Z179" s="992"/>
    </row>
    <row r="180" spans="1:26" ht="26.5" thickBot="1" x14ac:dyDescent="0.35">
      <c r="A180" s="994" t="s">
        <v>182</v>
      </c>
      <c r="B180" s="995" t="s">
        <v>456</v>
      </c>
      <c r="C180" s="995" t="s">
        <v>669</v>
      </c>
      <c r="D180" s="995"/>
      <c r="E180" s="995" t="s">
        <v>183</v>
      </c>
      <c r="F180" s="995" t="s">
        <v>691</v>
      </c>
      <c r="G180" s="995" t="s">
        <v>692</v>
      </c>
      <c r="H180" s="996">
        <v>0</v>
      </c>
      <c r="I180" s="997">
        <v>0</v>
      </c>
      <c r="J180" s="998">
        <v>0</v>
      </c>
      <c r="K180" s="989">
        <v>0</v>
      </c>
      <c r="L180" s="990" t="s">
        <v>319</v>
      </c>
      <c r="M180" s="990" t="s">
        <v>319</v>
      </c>
      <c r="N180" s="990" t="s">
        <v>319</v>
      </c>
      <c r="O180" s="990">
        <v>0</v>
      </c>
      <c r="P180" s="991"/>
      <c r="Q180" s="992"/>
      <c r="R180" s="993"/>
      <c r="S180" s="993"/>
      <c r="T180" s="993"/>
      <c r="U180" s="993"/>
      <c r="V180" s="993"/>
      <c r="W180" s="993"/>
      <c r="X180" s="993"/>
      <c r="Y180" s="993"/>
      <c r="Z180" s="992"/>
    </row>
    <row r="181" spans="1:26" ht="26.5" thickBot="1" x14ac:dyDescent="0.35">
      <c r="A181" s="994" t="s">
        <v>186</v>
      </c>
      <c r="B181" s="995" t="s">
        <v>456</v>
      </c>
      <c r="C181" s="995" t="s">
        <v>669</v>
      </c>
      <c r="D181" s="995"/>
      <c r="E181" s="995" t="s">
        <v>187</v>
      </c>
      <c r="F181" s="995" t="s">
        <v>693</v>
      </c>
      <c r="G181" s="995" t="s">
        <v>694</v>
      </c>
      <c r="H181" s="996">
        <v>1</v>
      </c>
      <c r="I181" s="997">
        <v>1</v>
      </c>
      <c r="J181" s="998">
        <v>0</v>
      </c>
      <c r="K181" s="989">
        <v>1</v>
      </c>
      <c r="L181" s="990">
        <v>0</v>
      </c>
      <c r="M181" s="990">
        <v>0</v>
      </c>
      <c r="N181" s="990">
        <v>1</v>
      </c>
      <c r="O181" s="990">
        <v>1</v>
      </c>
      <c r="P181" s="991"/>
      <c r="Q181" s="992"/>
      <c r="R181" s="993"/>
      <c r="S181" s="993"/>
      <c r="T181" s="993"/>
      <c r="U181" s="993"/>
      <c r="V181" s="993"/>
      <c r="W181" s="993"/>
      <c r="X181" s="993"/>
      <c r="Y181" s="993"/>
      <c r="Z181" s="992"/>
    </row>
    <row r="182" spans="1:26" ht="26.5" thickBot="1" x14ac:dyDescent="0.35">
      <c r="A182" s="994" t="s">
        <v>188</v>
      </c>
      <c r="B182" s="995" t="s">
        <v>456</v>
      </c>
      <c r="C182" s="995" t="s">
        <v>669</v>
      </c>
      <c r="D182" s="995"/>
      <c r="E182" s="995" t="s">
        <v>189</v>
      </c>
      <c r="F182" s="995" t="s">
        <v>695</v>
      </c>
      <c r="G182" s="995" t="s">
        <v>671</v>
      </c>
      <c r="H182" s="996">
        <v>0</v>
      </c>
      <c r="I182" s="997">
        <v>0</v>
      </c>
      <c r="J182" s="998">
        <v>0</v>
      </c>
      <c r="K182" s="989">
        <v>0</v>
      </c>
      <c r="L182" s="990" t="s">
        <v>319</v>
      </c>
      <c r="M182" s="990" t="s">
        <v>319</v>
      </c>
      <c r="N182" s="990" t="s">
        <v>319</v>
      </c>
      <c r="O182" s="990">
        <v>0</v>
      </c>
      <c r="P182" s="991"/>
      <c r="Q182" s="992"/>
      <c r="R182" s="993"/>
      <c r="S182" s="993"/>
      <c r="T182" s="993"/>
      <c r="U182" s="993"/>
      <c r="V182" s="993"/>
      <c r="W182" s="993"/>
      <c r="X182" s="993"/>
      <c r="Y182" s="993"/>
      <c r="Z182" s="992"/>
    </row>
    <row r="183" spans="1:26" ht="14.5" thickBot="1" x14ac:dyDescent="0.35">
      <c r="A183" s="1007" t="s">
        <v>828</v>
      </c>
      <c r="B183" s="1008" t="s">
        <v>409</v>
      </c>
      <c r="C183" s="1008" t="s">
        <v>829</v>
      </c>
      <c r="D183" s="1008"/>
      <c r="E183" s="1008" t="s">
        <v>830</v>
      </c>
      <c r="F183" s="1008" t="s">
        <v>831</v>
      </c>
      <c r="G183" s="1008" t="s">
        <v>832</v>
      </c>
      <c r="H183" s="1012">
        <v>155</v>
      </c>
      <c r="I183" s="1013">
        <v>2</v>
      </c>
      <c r="J183" s="1014">
        <v>0</v>
      </c>
      <c r="K183" s="999">
        <v>155</v>
      </c>
      <c r="L183" s="1000">
        <v>0</v>
      </c>
      <c r="M183" s="1000">
        <v>0</v>
      </c>
      <c r="N183" s="1000">
        <v>1</v>
      </c>
      <c r="O183" s="1000">
        <v>1</v>
      </c>
      <c r="P183" s="1001"/>
      <c r="Q183" s="1002"/>
      <c r="R183" s="1003"/>
      <c r="S183" s="1003"/>
      <c r="T183" s="1003"/>
      <c r="U183" s="1003"/>
      <c r="V183" s="1003"/>
      <c r="W183" s="1003"/>
      <c r="X183" s="1003"/>
      <c r="Y183" s="1003"/>
      <c r="Z183" s="1002"/>
    </row>
    <row r="184" spans="1:26" ht="39.5" thickBot="1" x14ac:dyDescent="0.35">
      <c r="A184" s="1004" t="s">
        <v>190</v>
      </c>
      <c r="B184" s="1005" t="s">
        <v>5</v>
      </c>
      <c r="C184" s="1005" t="s">
        <v>833</v>
      </c>
      <c r="D184" s="1005"/>
      <c r="E184" s="1005" t="s">
        <v>192</v>
      </c>
      <c r="F184" s="1005" t="s">
        <v>193</v>
      </c>
      <c r="G184" s="1005" t="s">
        <v>193</v>
      </c>
      <c r="H184" s="1012">
        <v>67</v>
      </c>
      <c r="I184" s="1013">
        <v>66</v>
      </c>
      <c r="J184" s="1014">
        <v>64</v>
      </c>
      <c r="K184" s="999">
        <v>3</v>
      </c>
      <c r="L184" s="1000">
        <v>0.96969696969696972</v>
      </c>
      <c r="M184" s="1000">
        <v>0.95522388059701491</v>
      </c>
      <c r="N184" s="1000">
        <v>4.4776119402985072E-2</v>
      </c>
      <c r="O184" s="1000">
        <v>1</v>
      </c>
      <c r="P184" s="1001"/>
      <c r="Q184" s="1002"/>
      <c r="R184" s="1003"/>
      <c r="S184" s="1003"/>
      <c r="T184" s="1003"/>
      <c r="U184" s="1003"/>
      <c r="V184" s="1003"/>
      <c r="W184" s="1003"/>
      <c r="X184" s="1003"/>
      <c r="Y184" s="1003"/>
      <c r="Z184" s="1002"/>
    </row>
    <row r="185" spans="1:26" ht="39.5" thickBot="1" x14ac:dyDescent="0.35">
      <c r="A185" s="1004" t="s">
        <v>194</v>
      </c>
      <c r="B185" s="1005" t="s">
        <v>5</v>
      </c>
      <c r="C185" s="1005" t="s">
        <v>833</v>
      </c>
      <c r="D185" s="1005"/>
      <c r="E185" s="1005" t="s">
        <v>834</v>
      </c>
      <c r="F185" s="1005" t="s">
        <v>196</v>
      </c>
      <c r="G185" s="1005" t="s">
        <v>197</v>
      </c>
      <c r="H185" s="1015">
        <v>350</v>
      </c>
      <c r="I185" s="1015">
        <v>340</v>
      </c>
      <c r="J185" s="1016">
        <v>299</v>
      </c>
      <c r="K185" s="999">
        <v>51</v>
      </c>
      <c r="L185" s="1000">
        <v>0.87941176470588234</v>
      </c>
      <c r="M185" s="1000">
        <v>0.85428571428571431</v>
      </c>
      <c r="N185" s="1000">
        <v>0.14571428571428571</v>
      </c>
      <c r="O185" s="1000">
        <v>1</v>
      </c>
      <c r="P185" s="1001"/>
      <c r="Q185" s="1002"/>
      <c r="R185" s="1003"/>
      <c r="S185" s="1003"/>
      <c r="T185" s="1003"/>
      <c r="U185" s="1003"/>
      <c r="V185" s="1003"/>
      <c r="W185" s="1003"/>
      <c r="X185" s="1003"/>
      <c r="Y185" s="1003"/>
      <c r="Z185" s="1002"/>
    </row>
    <row r="186" spans="1:26" ht="14.5" thickBot="1" x14ac:dyDescent="0.35">
      <c r="A186" s="1004" t="s">
        <v>50</v>
      </c>
      <c r="B186" s="1005" t="s">
        <v>5</v>
      </c>
      <c r="C186" s="1005" t="s">
        <v>198</v>
      </c>
      <c r="D186" s="1005"/>
      <c r="E186" s="1005" t="s">
        <v>199</v>
      </c>
      <c r="F186" s="1006">
        <v>9732</v>
      </c>
      <c r="G186" s="1006">
        <v>9732</v>
      </c>
      <c r="H186" s="1015">
        <v>145</v>
      </c>
      <c r="I186" s="1015">
        <v>145</v>
      </c>
      <c r="J186" s="1016">
        <v>1</v>
      </c>
      <c r="K186" s="999">
        <v>144</v>
      </c>
      <c r="L186" s="1000">
        <v>6.8965517241379309E-3</v>
      </c>
      <c r="M186" s="1000">
        <v>6.8965517241379309E-3</v>
      </c>
      <c r="N186" s="1000">
        <v>0.99310344827586206</v>
      </c>
      <c r="O186" s="1000">
        <v>1</v>
      </c>
      <c r="P186" s="1001"/>
      <c r="Q186" s="1002"/>
      <c r="R186" s="1003"/>
      <c r="S186" s="1003"/>
      <c r="T186" s="1003"/>
      <c r="U186" s="1003"/>
      <c r="V186" s="1003"/>
      <c r="W186" s="1003"/>
      <c r="X186" s="1003"/>
      <c r="Y186" s="1003"/>
      <c r="Z186" s="1002"/>
    </row>
    <row r="187" spans="1:26" ht="14.5" thickBot="1" x14ac:dyDescent="0.35">
      <c r="A187" s="1004" t="s">
        <v>48</v>
      </c>
      <c r="B187" s="1005" t="s">
        <v>5</v>
      </c>
      <c r="C187" s="1005" t="s">
        <v>835</v>
      </c>
      <c r="D187" s="1005"/>
      <c r="E187" s="1005" t="s">
        <v>201</v>
      </c>
      <c r="F187" s="1006">
        <v>9823</v>
      </c>
      <c r="G187" s="1006">
        <v>9823</v>
      </c>
      <c r="H187" s="1015">
        <v>100</v>
      </c>
      <c r="I187" s="1015">
        <v>99</v>
      </c>
      <c r="J187" s="1016">
        <v>0</v>
      </c>
      <c r="K187" s="999">
        <v>100</v>
      </c>
      <c r="L187" s="1000">
        <v>0</v>
      </c>
      <c r="M187" s="1000">
        <v>0</v>
      </c>
      <c r="N187" s="1000">
        <v>1</v>
      </c>
      <c r="O187" s="1000">
        <v>1</v>
      </c>
      <c r="P187" s="1001"/>
      <c r="Q187" s="1002"/>
      <c r="R187" s="1003"/>
      <c r="S187" s="1003"/>
      <c r="T187" s="1003"/>
      <c r="U187" s="1003"/>
      <c r="V187" s="1003"/>
      <c r="W187" s="1003"/>
      <c r="X187" s="1003"/>
      <c r="Y187" s="1003"/>
      <c r="Z187" s="1002"/>
    </row>
    <row r="188" spans="1:26" ht="104.5" thickBot="1" x14ac:dyDescent="0.35">
      <c r="A188" s="1009" t="s">
        <v>836</v>
      </c>
      <c r="B188" s="1010" t="s">
        <v>456</v>
      </c>
      <c r="C188" s="1010" t="s">
        <v>668</v>
      </c>
      <c r="D188" s="1010"/>
      <c r="E188" s="1010" t="s">
        <v>837</v>
      </c>
      <c r="F188" s="1011" t="s">
        <v>838</v>
      </c>
      <c r="G188" s="1011" t="s">
        <v>839</v>
      </c>
      <c r="H188" s="1017">
        <v>11</v>
      </c>
      <c r="I188" s="1018">
        <v>1</v>
      </c>
      <c r="J188" s="1019">
        <v>0</v>
      </c>
      <c r="K188" s="999">
        <v>11</v>
      </c>
      <c r="L188" s="1000">
        <v>0</v>
      </c>
      <c r="M188" s="1000">
        <v>0</v>
      </c>
      <c r="N188" s="1000">
        <v>1</v>
      </c>
      <c r="O188" s="1000">
        <v>1</v>
      </c>
      <c r="P188" s="1001"/>
      <c r="Q188" s="1002"/>
      <c r="R188" s="1003"/>
      <c r="S188" s="1003"/>
      <c r="T188" s="1003"/>
      <c r="U188" s="1003"/>
      <c r="V188" s="1003"/>
      <c r="W188" s="1003"/>
      <c r="X188" s="1003"/>
      <c r="Y188" s="1003"/>
      <c r="Z188" s="1002"/>
    </row>
    <row r="189" spans="1:26" ht="15" thickBot="1" x14ac:dyDescent="0.4">
      <c r="A189" s="759"/>
      <c r="B189" s="551"/>
      <c r="C189" s="551"/>
      <c r="D189" s="551"/>
      <c r="E189" s="551"/>
      <c r="F189" s="550"/>
      <c r="G189" s="613"/>
      <c r="H189" s="614"/>
      <c r="I189" s="615"/>
      <c r="J189" s="616"/>
      <c r="K189" s="549"/>
      <c r="L189" s="549"/>
      <c r="M189" s="549"/>
      <c r="N189" s="598"/>
      <c r="O189" s="599"/>
      <c r="P189" s="610"/>
      <c r="Q189" s="610"/>
      <c r="R189" s="610"/>
      <c r="S189" s="610"/>
      <c r="T189" s="636"/>
      <c r="U189" s="636"/>
      <c r="V189" s="636"/>
      <c r="W189" s="610"/>
      <c r="X189" s="610"/>
      <c r="Y189" s="599"/>
    </row>
    <row r="190" spans="1:26" s="1025" customFormat="1" ht="30" customHeight="1" thickBot="1" x14ac:dyDescent="0.4">
      <c r="A190" s="1057" t="s">
        <v>3</v>
      </c>
      <c r="B190" s="1058"/>
      <c r="C190" s="1058"/>
      <c r="D190" s="1058"/>
      <c r="E190" s="1058"/>
      <c r="F190" s="1058"/>
      <c r="G190" s="1059"/>
      <c r="H190" s="1089" t="s">
        <v>448</v>
      </c>
      <c r="I190" s="1115"/>
      <c r="J190" s="1082"/>
      <c r="K190" s="1083"/>
      <c r="L190" s="1232" t="s">
        <v>351</v>
      </c>
      <c r="M190" s="1233"/>
      <c r="N190" s="1234"/>
      <c r="O190" s="1235"/>
      <c r="P190" s="1236"/>
      <c r="Q190" s="1060" t="s">
        <v>351</v>
      </c>
      <c r="R190" s="1086"/>
      <c r="S190" s="1086"/>
      <c r="T190" s="1086"/>
      <c r="U190" s="1086"/>
      <c r="V190" s="1086"/>
      <c r="W190" s="1086"/>
      <c r="X190" s="1086"/>
      <c r="Y190" s="1087"/>
    </row>
    <row r="191" spans="1:26" s="892" customFormat="1" ht="15" customHeight="1" x14ac:dyDescent="0.35">
      <c r="A191" s="1280" t="s">
        <v>428</v>
      </c>
      <c r="B191" s="1276" t="s">
        <v>438</v>
      </c>
      <c r="C191" s="1276" t="s">
        <v>89</v>
      </c>
      <c r="D191" s="1276" t="s">
        <v>90</v>
      </c>
      <c r="E191" s="1276" t="s">
        <v>91</v>
      </c>
      <c r="F191" s="1276" t="s">
        <v>92</v>
      </c>
      <c r="G191" s="1278" t="s">
        <v>276</v>
      </c>
      <c r="H191" s="1280" t="s">
        <v>277</v>
      </c>
      <c r="I191" s="1173"/>
      <c r="J191" s="1272" t="s">
        <v>278</v>
      </c>
      <c r="K191" s="1272" t="s">
        <v>446</v>
      </c>
      <c r="L191" s="1272" t="s">
        <v>754</v>
      </c>
      <c r="M191" s="1272" t="s">
        <v>755</v>
      </c>
      <c r="N191" s="1272" t="s">
        <v>756</v>
      </c>
      <c r="O191" s="1278" t="s">
        <v>287</v>
      </c>
      <c r="P191" s="1236"/>
      <c r="Q191" s="1282" t="s">
        <v>3</v>
      </c>
      <c r="R191" s="1280" t="s">
        <v>277</v>
      </c>
      <c r="S191" s="1173"/>
      <c r="T191" s="1272" t="s">
        <v>278</v>
      </c>
      <c r="U191" s="1272" t="s">
        <v>446</v>
      </c>
      <c r="V191" s="1175"/>
      <c r="W191" s="1272" t="s">
        <v>283</v>
      </c>
      <c r="X191" s="1272" t="s">
        <v>447</v>
      </c>
      <c r="Y191" s="1278" t="s">
        <v>287</v>
      </c>
      <c r="Z191" s="1025"/>
    </row>
    <row r="192" spans="1:26" s="892" customFormat="1" ht="63.4" customHeight="1" thickBot="1" x14ac:dyDescent="0.4">
      <c r="A192" s="1281"/>
      <c r="B192" s="1277"/>
      <c r="C192" s="1277"/>
      <c r="D192" s="1277"/>
      <c r="E192" s="1277"/>
      <c r="F192" s="1277"/>
      <c r="G192" s="1279"/>
      <c r="H192" s="1281"/>
      <c r="I192" s="1174" t="s">
        <v>757</v>
      </c>
      <c r="J192" s="1273"/>
      <c r="K192" s="1273"/>
      <c r="L192" s="1273"/>
      <c r="M192" s="1273"/>
      <c r="N192" s="1273"/>
      <c r="O192" s="1279"/>
      <c r="P192" s="1236"/>
      <c r="Q192" s="1283" t="s">
        <v>440</v>
      </c>
      <c r="R192" s="1281"/>
      <c r="S192" s="1174" t="s">
        <v>757</v>
      </c>
      <c r="T192" s="1273"/>
      <c r="U192" s="1273"/>
      <c r="V192" s="1237" t="s">
        <v>754</v>
      </c>
      <c r="W192" s="1273"/>
      <c r="X192" s="1273"/>
      <c r="Y192" s="1279"/>
      <c r="Z192" s="1025"/>
    </row>
    <row r="193" spans="1:26" s="1026" customFormat="1" ht="130.5" thickBot="1" x14ac:dyDescent="0.35">
      <c r="A193" s="1098" t="s">
        <v>54</v>
      </c>
      <c r="B193" s="1099" t="s">
        <v>403</v>
      </c>
      <c r="C193" s="1099" t="s">
        <v>669</v>
      </c>
      <c r="D193" s="1099"/>
      <c r="E193" s="1099" t="s">
        <v>94</v>
      </c>
      <c r="F193" s="1101" t="s">
        <v>758</v>
      </c>
      <c r="G193" s="1099" t="s">
        <v>759</v>
      </c>
      <c r="H193" s="956">
        <v>344</v>
      </c>
      <c r="I193" s="957">
        <v>343</v>
      </c>
      <c r="J193" s="999">
        <v>306</v>
      </c>
      <c r="K193" s="999">
        <v>38</v>
      </c>
      <c r="L193" s="1238">
        <f>IFERROR(J193/I193,"-")</f>
        <v>0.89212827988338195</v>
      </c>
      <c r="M193" s="1238">
        <f>IFERROR(J193/H193,"-")</f>
        <v>0.88953488372093026</v>
      </c>
      <c r="N193" s="1238">
        <f t="shared" ref="N193:N249" si="17">IFERROR(K193/H193,"-")</f>
        <v>0.11046511627906977</v>
      </c>
      <c r="O193" s="1238">
        <f>IFERROR(SUM(M193:N193),"-")</f>
        <v>1</v>
      </c>
      <c r="P193" s="1239"/>
      <c r="Q193" s="1044" t="s">
        <v>5</v>
      </c>
      <c r="R193" s="1240">
        <v>1123</v>
      </c>
      <c r="S193" s="1240">
        <v>1115</v>
      </c>
      <c r="T193" s="1241">
        <v>705</v>
      </c>
      <c r="U193" s="1241">
        <v>418</v>
      </c>
      <c r="V193" s="1125">
        <v>0.63228699551569512</v>
      </c>
      <c r="W193" s="1242">
        <v>0.62778272484416742</v>
      </c>
      <c r="X193" s="1243">
        <v>0.37221727515583258</v>
      </c>
      <c r="Y193" s="1244">
        <v>1</v>
      </c>
      <c r="Z193" s="591"/>
    </row>
    <row r="194" spans="1:26" s="1026" customFormat="1" ht="130.5" thickBot="1" x14ac:dyDescent="0.35">
      <c r="A194" s="1100" t="s">
        <v>55</v>
      </c>
      <c r="B194" s="1101" t="s">
        <v>403</v>
      </c>
      <c r="C194" s="1101" t="s">
        <v>669</v>
      </c>
      <c r="D194" s="1101"/>
      <c r="E194" s="1101" t="s">
        <v>95</v>
      </c>
      <c r="F194" s="1101" t="s">
        <v>760</v>
      </c>
      <c r="G194" s="1099" t="s">
        <v>759</v>
      </c>
      <c r="H194" s="1012">
        <v>179</v>
      </c>
      <c r="I194" s="1013">
        <v>179</v>
      </c>
      <c r="J194" s="1014">
        <v>163</v>
      </c>
      <c r="K194" s="999">
        <v>16</v>
      </c>
      <c r="L194" s="1238">
        <f t="shared" ref="L194:L249" si="18">IFERROR(J194/I194,"-")</f>
        <v>0.91061452513966479</v>
      </c>
      <c r="M194" s="1238">
        <f t="shared" ref="M194:M249" si="19">IFERROR(J194/H194,"-")</f>
        <v>0.91061452513966479</v>
      </c>
      <c r="N194" s="1238">
        <f t="shared" si="17"/>
        <v>8.9385474860335198E-2</v>
      </c>
      <c r="O194" s="1238">
        <f t="shared" ref="O194:O249" si="20">IFERROR(SUM(M194:N194),"-")</f>
        <v>1</v>
      </c>
      <c r="P194" s="1239"/>
      <c r="Q194" s="1050" t="s">
        <v>403</v>
      </c>
      <c r="R194" s="1240">
        <v>742</v>
      </c>
      <c r="S194" s="1240">
        <v>738</v>
      </c>
      <c r="T194" s="1241">
        <v>647</v>
      </c>
      <c r="U194" s="1241">
        <v>95</v>
      </c>
      <c r="V194" s="1125">
        <v>0.87669376693766943</v>
      </c>
      <c r="W194" s="1242">
        <v>0.87196765498652296</v>
      </c>
      <c r="X194" s="1243">
        <v>0.1280323450134771</v>
      </c>
      <c r="Y194" s="1244">
        <v>1</v>
      </c>
      <c r="Z194" s="591"/>
    </row>
    <row r="195" spans="1:26" s="1026" customFormat="1" ht="130.5" thickBot="1" x14ac:dyDescent="0.35">
      <c r="A195" s="1100" t="s">
        <v>53</v>
      </c>
      <c r="B195" s="1101" t="s">
        <v>403</v>
      </c>
      <c r="C195" s="1101" t="s">
        <v>669</v>
      </c>
      <c r="D195" s="1101"/>
      <c r="E195" s="1101" t="s">
        <v>549</v>
      </c>
      <c r="F195" s="1101" t="s">
        <v>761</v>
      </c>
      <c r="G195" s="1099" t="s">
        <v>762</v>
      </c>
      <c r="H195" s="1012">
        <v>217</v>
      </c>
      <c r="I195" s="1013">
        <v>216</v>
      </c>
      <c r="J195" s="1014">
        <v>178</v>
      </c>
      <c r="K195" s="999">
        <v>39</v>
      </c>
      <c r="L195" s="1238">
        <f t="shared" si="18"/>
        <v>0.82407407407407407</v>
      </c>
      <c r="M195" s="1238">
        <f t="shared" si="19"/>
        <v>0.82027649769585254</v>
      </c>
      <c r="N195" s="1238">
        <f t="shared" si="17"/>
        <v>0.17972350230414746</v>
      </c>
      <c r="O195" s="1238">
        <f t="shared" si="20"/>
        <v>1</v>
      </c>
      <c r="P195" s="1239"/>
      <c r="Q195" s="1050" t="s">
        <v>583</v>
      </c>
      <c r="R195" s="1240">
        <v>2501</v>
      </c>
      <c r="S195" s="1240">
        <v>2488</v>
      </c>
      <c r="T195" s="1241">
        <v>2302</v>
      </c>
      <c r="U195" s="1241">
        <v>199</v>
      </c>
      <c r="V195" s="1125">
        <v>0.92524115755627012</v>
      </c>
      <c r="W195" s="1242">
        <v>0.92043182726909234</v>
      </c>
      <c r="X195" s="1243">
        <v>7.9568172730907633E-2</v>
      </c>
      <c r="Y195" s="1244">
        <v>1</v>
      </c>
      <c r="Z195" s="591"/>
    </row>
    <row r="196" spans="1:26" s="1026" customFormat="1" ht="26.5" thickBot="1" x14ac:dyDescent="0.35">
      <c r="A196" s="1102" t="s">
        <v>661</v>
      </c>
      <c r="B196" s="1103" t="s">
        <v>403</v>
      </c>
      <c r="C196" s="1103" t="s">
        <v>93</v>
      </c>
      <c r="D196" s="1103"/>
      <c r="E196" s="1103" t="s">
        <v>662</v>
      </c>
      <c r="F196" s="1103" t="s">
        <v>663</v>
      </c>
      <c r="G196" s="1103" t="s">
        <v>663</v>
      </c>
      <c r="H196" s="1012">
        <v>2</v>
      </c>
      <c r="I196" s="1013">
        <v>0</v>
      </c>
      <c r="J196" s="1014">
        <v>0</v>
      </c>
      <c r="K196" s="999">
        <v>2</v>
      </c>
      <c r="L196" s="1238" t="str">
        <f t="shared" si="18"/>
        <v>-</v>
      </c>
      <c r="M196" s="1238">
        <f t="shared" si="19"/>
        <v>0</v>
      </c>
      <c r="N196" s="1238">
        <f t="shared" si="17"/>
        <v>1</v>
      </c>
      <c r="O196" s="1238">
        <f t="shared" si="20"/>
        <v>1</v>
      </c>
      <c r="P196" s="1239"/>
      <c r="Q196" s="1050" t="s">
        <v>405</v>
      </c>
      <c r="R196" s="1240">
        <v>921</v>
      </c>
      <c r="S196" s="1240">
        <v>918</v>
      </c>
      <c r="T196" s="1241">
        <v>763</v>
      </c>
      <c r="U196" s="1241">
        <v>158</v>
      </c>
      <c r="V196" s="1125">
        <v>0.83115468409586057</v>
      </c>
      <c r="W196" s="1242">
        <v>0.82844733984799135</v>
      </c>
      <c r="X196" s="1243">
        <v>0.17155266015200868</v>
      </c>
      <c r="Y196" s="1244">
        <v>1</v>
      </c>
      <c r="Z196" s="591"/>
    </row>
    <row r="197" spans="1:26" s="1026" customFormat="1" ht="26.5" thickBot="1" x14ac:dyDescent="0.35">
      <c r="A197" s="1100" t="s">
        <v>56</v>
      </c>
      <c r="B197" s="1101" t="s">
        <v>630</v>
      </c>
      <c r="C197" s="1101" t="s">
        <v>669</v>
      </c>
      <c r="D197" s="1101" t="s">
        <v>628</v>
      </c>
      <c r="E197" s="1101" t="s">
        <v>96</v>
      </c>
      <c r="F197" s="1101" t="s">
        <v>670</v>
      </c>
      <c r="G197" s="1101" t="s">
        <v>671</v>
      </c>
      <c r="H197" s="1012">
        <v>139</v>
      </c>
      <c r="I197" s="1013">
        <v>135</v>
      </c>
      <c r="J197" s="1014">
        <v>91</v>
      </c>
      <c r="K197" s="999">
        <v>48</v>
      </c>
      <c r="L197" s="1238">
        <f t="shared" si="18"/>
        <v>0.67407407407407405</v>
      </c>
      <c r="M197" s="1238">
        <f t="shared" si="19"/>
        <v>0.65467625899280579</v>
      </c>
      <c r="N197" s="1238">
        <f t="shared" si="17"/>
        <v>0.34532374100719426</v>
      </c>
      <c r="O197" s="1238">
        <f t="shared" si="20"/>
        <v>1</v>
      </c>
      <c r="P197" s="1239"/>
      <c r="Q197" s="1050" t="s">
        <v>406</v>
      </c>
      <c r="R197" s="1240">
        <v>1065</v>
      </c>
      <c r="S197" s="1240">
        <v>1063</v>
      </c>
      <c r="T197" s="1241">
        <v>722</v>
      </c>
      <c r="U197" s="1241">
        <v>343</v>
      </c>
      <c r="V197" s="1125">
        <v>0.67920978363123241</v>
      </c>
      <c r="W197" s="1242">
        <v>0.67793427230046943</v>
      </c>
      <c r="X197" s="1243">
        <v>0.32206572769953051</v>
      </c>
      <c r="Y197" s="1244">
        <v>1</v>
      </c>
      <c r="Z197" s="591"/>
    </row>
    <row r="198" spans="1:26" s="1026" customFormat="1" ht="130.5" thickBot="1" x14ac:dyDescent="0.35">
      <c r="A198" s="1100" t="s">
        <v>76</v>
      </c>
      <c r="B198" s="1101" t="s">
        <v>405</v>
      </c>
      <c r="C198" s="1101" t="s">
        <v>669</v>
      </c>
      <c r="D198" s="1101"/>
      <c r="E198" s="1101" t="s">
        <v>99</v>
      </c>
      <c r="F198" s="1101" t="s">
        <v>763</v>
      </c>
      <c r="G198" s="1101" t="s">
        <v>764</v>
      </c>
      <c r="H198" s="1012">
        <v>505</v>
      </c>
      <c r="I198" s="1013">
        <v>505</v>
      </c>
      <c r="J198" s="1014">
        <v>421</v>
      </c>
      <c r="K198" s="999">
        <v>84</v>
      </c>
      <c r="L198" s="1238">
        <f t="shared" si="18"/>
        <v>0.83366336633663363</v>
      </c>
      <c r="M198" s="1238">
        <f t="shared" si="19"/>
        <v>0.83366336633663363</v>
      </c>
      <c r="N198" s="1238">
        <f t="shared" si="17"/>
        <v>0.16633663366336635</v>
      </c>
      <c r="O198" s="1238">
        <f t="shared" si="20"/>
        <v>1</v>
      </c>
      <c r="P198" s="1239"/>
      <c r="Q198" s="1050" t="s">
        <v>649</v>
      </c>
      <c r="R198" s="1240">
        <v>2555</v>
      </c>
      <c r="S198" s="1240">
        <v>2554</v>
      </c>
      <c r="T198" s="1241">
        <v>2356</v>
      </c>
      <c r="U198" s="1241">
        <v>199</v>
      </c>
      <c r="V198" s="1125">
        <v>0.92247454972592013</v>
      </c>
      <c r="W198" s="1242">
        <v>0.92211350293542071</v>
      </c>
      <c r="X198" s="1243">
        <v>7.7886497064579258E-2</v>
      </c>
      <c r="Y198" s="1244">
        <v>1</v>
      </c>
      <c r="Z198" s="591"/>
    </row>
    <row r="199" spans="1:26" s="1026" customFormat="1" ht="104.5" thickBot="1" x14ac:dyDescent="0.35">
      <c r="A199" s="1100" t="s">
        <v>100</v>
      </c>
      <c r="B199" s="1101" t="s">
        <v>405</v>
      </c>
      <c r="C199" s="1101" t="s">
        <v>101</v>
      </c>
      <c r="D199" s="1101"/>
      <c r="E199" s="1101" t="s">
        <v>102</v>
      </c>
      <c r="F199" s="1101" t="s">
        <v>765</v>
      </c>
      <c r="G199" s="1101" t="s">
        <v>766</v>
      </c>
      <c r="H199" s="1012">
        <v>178</v>
      </c>
      <c r="I199" s="1013">
        <v>178</v>
      </c>
      <c r="J199" s="1014">
        <v>156</v>
      </c>
      <c r="K199" s="999">
        <v>22</v>
      </c>
      <c r="L199" s="1238">
        <f t="shared" si="18"/>
        <v>0.8764044943820225</v>
      </c>
      <c r="M199" s="1238">
        <f t="shared" si="19"/>
        <v>0.8764044943820225</v>
      </c>
      <c r="N199" s="1238">
        <f t="shared" si="17"/>
        <v>0.12359550561797752</v>
      </c>
      <c r="O199" s="1238">
        <f t="shared" si="20"/>
        <v>1</v>
      </c>
      <c r="P199" s="1239"/>
      <c r="Q199" s="1050" t="s">
        <v>217</v>
      </c>
      <c r="R199" s="1240">
        <v>897</v>
      </c>
      <c r="S199" s="1240">
        <v>897</v>
      </c>
      <c r="T199" s="1241">
        <v>815</v>
      </c>
      <c r="U199" s="1241">
        <v>82</v>
      </c>
      <c r="V199" s="1125">
        <v>0.90858416945373466</v>
      </c>
      <c r="W199" s="1242">
        <v>0.90858416945373466</v>
      </c>
      <c r="X199" s="1243">
        <v>9.1415830546265328E-2</v>
      </c>
      <c r="Y199" s="1244">
        <v>1</v>
      </c>
      <c r="Z199" s="591"/>
    </row>
    <row r="200" spans="1:26" s="1026" customFormat="1" ht="104.5" thickBot="1" x14ac:dyDescent="0.35">
      <c r="A200" s="1100" t="s">
        <v>79</v>
      </c>
      <c r="B200" s="1101" t="s">
        <v>405</v>
      </c>
      <c r="C200" s="1101" t="s">
        <v>101</v>
      </c>
      <c r="D200" s="1101"/>
      <c r="E200" s="1101" t="s">
        <v>104</v>
      </c>
      <c r="F200" s="1101" t="s">
        <v>765</v>
      </c>
      <c r="G200" s="1101" t="s">
        <v>767</v>
      </c>
      <c r="H200" s="1012">
        <v>238</v>
      </c>
      <c r="I200" s="1013">
        <v>235</v>
      </c>
      <c r="J200" s="1014">
        <v>186</v>
      </c>
      <c r="K200" s="999">
        <v>52</v>
      </c>
      <c r="L200" s="1238">
        <f t="shared" si="18"/>
        <v>0.79148936170212769</v>
      </c>
      <c r="M200" s="1238">
        <f t="shared" si="19"/>
        <v>0.78151260504201681</v>
      </c>
      <c r="N200" s="1238">
        <f t="shared" si="17"/>
        <v>0.21848739495798319</v>
      </c>
      <c r="O200" s="1238">
        <f t="shared" si="20"/>
        <v>1</v>
      </c>
      <c r="P200" s="1239"/>
      <c r="Q200" s="1050" t="s">
        <v>28</v>
      </c>
      <c r="R200" s="1240">
        <v>2789</v>
      </c>
      <c r="S200" s="1240">
        <v>2780</v>
      </c>
      <c r="T200" s="1241">
        <v>2287</v>
      </c>
      <c r="U200" s="1241">
        <v>501</v>
      </c>
      <c r="V200" s="1125">
        <v>0.82266187050359707</v>
      </c>
      <c r="W200" s="1242">
        <v>0.82000717102904264</v>
      </c>
      <c r="X200" s="1243">
        <v>0.17963427751882396</v>
      </c>
      <c r="Y200" s="1244">
        <v>0.99964144854786663</v>
      </c>
      <c r="Z200" s="591"/>
    </row>
    <row r="201" spans="1:26" s="1026" customFormat="1" ht="104.5" thickBot="1" x14ac:dyDescent="0.35">
      <c r="A201" s="1100" t="s">
        <v>105</v>
      </c>
      <c r="B201" s="1101" t="s">
        <v>583</v>
      </c>
      <c r="C201" s="1101" t="s">
        <v>101</v>
      </c>
      <c r="D201" s="1101"/>
      <c r="E201" s="1101" t="s">
        <v>106</v>
      </c>
      <c r="F201" s="1101" t="s">
        <v>765</v>
      </c>
      <c r="G201" s="1101" t="s">
        <v>767</v>
      </c>
      <c r="H201" s="1012">
        <v>100</v>
      </c>
      <c r="I201" s="1013">
        <v>99</v>
      </c>
      <c r="J201" s="1014">
        <v>71</v>
      </c>
      <c r="K201" s="999">
        <v>29</v>
      </c>
      <c r="L201" s="1238">
        <f t="shared" si="18"/>
        <v>0.71717171717171713</v>
      </c>
      <c r="M201" s="1238">
        <f t="shared" si="19"/>
        <v>0.71</v>
      </c>
      <c r="N201" s="1238">
        <f t="shared" si="17"/>
        <v>0.28999999999999998</v>
      </c>
      <c r="O201" s="1238">
        <f t="shared" si="20"/>
        <v>1</v>
      </c>
      <c r="P201" s="1239"/>
      <c r="Q201" s="1050" t="s">
        <v>39</v>
      </c>
      <c r="R201" s="1240">
        <v>162</v>
      </c>
      <c r="S201" s="1240">
        <v>162</v>
      </c>
      <c r="T201" s="1241">
        <v>156</v>
      </c>
      <c r="U201" s="1241">
        <v>6</v>
      </c>
      <c r="V201" s="1125">
        <v>0.96296296296296291</v>
      </c>
      <c r="W201" s="1242">
        <v>0.96296296296296291</v>
      </c>
      <c r="X201" s="1243">
        <v>3.7037037037037035E-2</v>
      </c>
      <c r="Y201" s="1244">
        <v>1</v>
      </c>
      <c r="Z201" s="591"/>
    </row>
    <row r="202" spans="1:26" s="1026" customFormat="1" ht="104.5" thickBot="1" x14ac:dyDescent="0.35">
      <c r="A202" s="1100" t="s">
        <v>35</v>
      </c>
      <c r="B202" s="1101" t="s">
        <v>583</v>
      </c>
      <c r="C202" s="1101" t="s">
        <v>101</v>
      </c>
      <c r="D202" s="1101"/>
      <c r="E202" s="1101" t="s">
        <v>108</v>
      </c>
      <c r="F202" s="1101" t="s">
        <v>768</v>
      </c>
      <c r="G202" s="1101" t="s">
        <v>769</v>
      </c>
      <c r="H202" s="1012">
        <v>26</v>
      </c>
      <c r="I202" s="1013">
        <v>26</v>
      </c>
      <c r="J202" s="1014">
        <v>22</v>
      </c>
      <c r="K202" s="999">
        <v>4</v>
      </c>
      <c r="L202" s="1238">
        <f t="shared" si="18"/>
        <v>0.84615384615384615</v>
      </c>
      <c r="M202" s="1238">
        <f t="shared" si="19"/>
        <v>0.84615384615384615</v>
      </c>
      <c r="N202" s="1238">
        <f t="shared" si="17"/>
        <v>0.15384615384615385</v>
      </c>
      <c r="O202" s="1238">
        <f t="shared" si="20"/>
        <v>1</v>
      </c>
      <c r="P202" s="1239"/>
      <c r="Q202" s="1050" t="s">
        <v>536</v>
      </c>
      <c r="R202" s="1240">
        <v>1061</v>
      </c>
      <c r="S202" s="1240">
        <v>1054</v>
      </c>
      <c r="T202" s="1241">
        <v>959</v>
      </c>
      <c r="U202" s="1241">
        <v>102</v>
      </c>
      <c r="V202" s="1125">
        <v>0.90986717267552186</v>
      </c>
      <c r="W202" s="1242">
        <v>0.90386427898209232</v>
      </c>
      <c r="X202" s="1243">
        <v>9.6135721017907641E-2</v>
      </c>
      <c r="Y202" s="1244">
        <v>1</v>
      </c>
      <c r="Z202" s="591"/>
    </row>
    <row r="203" spans="1:26" s="1026" customFormat="1" ht="104.5" thickBot="1" x14ac:dyDescent="0.35">
      <c r="A203" s="1100" t="s">
        <v>36</v>
      </c>
      <c r="B203" s="1101" t="s">
        <v>583</v>
      </c>
      <c r="C203" s="1101" t="s">
        <v>770</v>
      </c>
      <c r="D203" s="1101"/>
      <c r="E203" s="1101" t="s">
        <v>110</v>
      </c>
      <c r="F203" s="1101" t="s">
        <v>768</v>
      </c>
      <c r="G203" s="1101" t="s">
        <v>769</v>
      </c>
      <c r="H203" s="1012">
        <v>1602</v>
      </c>
      <c r="I203" s="1013">
        <v>1594</v>
      </c>
      <c r="J203" s="1014">
        <v>1494</v>
      </c>
      <c r="K203" s="999">
        <v>108</v>
      </c>
      <c r="L203" s="1238">
        <f t="shared" si="18"/>
        <v>0.93726474278544547</v>
      </c>
      <c r="M203" s="1238">
        <f t="shared" si="19"/>
        <v>0.93258426966292129</v>
      </c>
      <c r="N203" s="1238">
        <f t="shared" si="17"/>
        <v>6.741573033707865E-2</v>
      </c>
      <c r="O203" s="1238">
        <f t="shared" si="20"/>
        <v>1</v>
      </c>
      <c r="P203" s="1239"/>
      <c r="Q203" s="1050" t="s">
        <v>31</v>
      </c>
      <c r="R203" s="1240">
        <v>3202</v>
      </c>
      <c r="S203" s="1240">
        <v>3197</v>
      </c>
      <c r="T203" s="1241">
        <v>3000</v>
      </c>
      <c r="U203" s="1241">
        <v>202</v>
      </c>
      <c r="V203" s="1125">
        <v>0.93837973099781047</v>
      </c>
      <c r="W203" s="1242">
        <v>0.93691442848219864</v>
      </c>
      <c r="X203" s="1243">
        <v>6.3085571517801378E-2</v>
      </c>
      <c r="Y203" s="1244">
        <v>1</v>
      </c>
      <c r="Z203" s="591"/>
    </row>
    <row r="204" spans="1:26" s="1026" customFormat="1" ht="104.5" thickBot="1" x14ac:dyDescent="0.35">
      <c r="A204" s="1100" t="s">
        <v>37</v>
      </c>
      <c r="B204" s="1101" t="s">
        <v>583</v>
      </c>
      <c r="C204" s="1101" t="s">
        <v>771</v>
      </c>
      <c r="D204" s="1101"/>
      <c r="E204" s="1101" t="s">
        <v>111</v>
      </c>
      <c r="F204" s="1101" t="s">
        <v>772</v>
      </c>
      <c r="G204" s="1101" t="s">
        <v>769</v>
      </c>
      <c r="H204" s="1012">
        <v>677</v>
      </c>
      <c r="I204" s="1013">
        <v>674</v>
      </c>
      <c r="J204" s="1014">
        <v>635</v>
      </c>
      <c r="K204" s="999">
        <v>42</v>
      </c>
      <c r="L204" s="1238">
        <f t="shared" si="18"/>
        <v>0.94213649851632042</v>
      </c>
      <c r="M204" s="1238">
        <f t="shared" si="19"/>
        <v>0.93796159527326439</v>
      </c>
      <c r="N204" s="1238">
        <f t="shared" si="17"/>
        <v>6.2038404726735601E-2</v>
      </c>
      <c r="O204" s="1238">
        <f t="shared" si="20"/>
        <v>1</v>
      </c>
      <c r="P204" s="1239"/>
      <c r="Q204" s="1050" t="s">
        <v>219</v>
      </c>
      <c r="R204" s="1240">
        <v>580</v>
      </c>
      <c r="S204" s="1240">
        <v>574</v>
      </c>
      <c r="T204" s="1241">
        <v>476</v>
      </c>
      <c r="U204" s="1241">
        <v>104</v>
      </c>
      <c r="V204" s="1125">
        <v>0.82926829268292679</v>
      </c>
      <c r="W204" s="1242">
        <v>0.82068965517241377</v>
      </c>
      <c r="X204" s="1243">
        <v>0.1793103448275862</v>
      </c>
      <c r="Y204" s="1244">
        <v>1</v>
      </c>
      <c r="Z204" s="591"/>
    </row>
    <row r="205" spans="1:26" s="1026" customFormat="1" ht="117.5" thickBot="1" x14ac:dyDescent="0.35">
      <c r="A205" s="1100" t="s">
        <v>112</v>
      </c>
      <c r="B205" s="1101" t="s">
        <v>583</v>
      </c>
      <c r="C205" s="1101" t="s">
        <v>669</v>
      </c>
      <c r="D205" s="1101"/>
      <c r="E205" s="1101" t="s">
        <v>113</v>
      </c>
      <c r="F205" s="1101" t="s">
        <v>773</v>
      </c>
      <c r="G205" s="1101" t="s">
        <v>764</v>
      </c>
      <c r="H205" s="1012">
        <v>96</v>
      </c>
      <c r="I205" s="1013">
        <v>95</v>
      </c>
      <c r="J205" s="1014">
        <v>80</v>
      </c>
      <c r="K205" s="999">
        <v>16</v>
      </c>
      <c r="L205" s="1238">
        <f t="shared" si="18"/>
        <v>0.84210526315789469</v>
      </c>
      <c r="M205" s="1238">
        <f t="shared" si="19"/>
        <v>0.83333333333333337</v>
      </c>
      <c r="N205" s="1238">
        <f t="shared" si="17"/>
        <v>0.16666666666666666</v>
      </c>
      <c r="O205" s="1238">
        <f t="shared" si="20"/>
        <v>1</v>
      </c>
      <c r="P205" s="1239"/>
      <c r="Q205" s="1050" t="s">
        <v>408</v>
      </c>
      <c r="R205" s="1240">
        <v>651</v>
      </c>
      <c r="S205" s="1240">
        <v>643</v>
      </c>
      <c r="T205" s="1241">
        <v>515</v>
      </c>
      <c r="U205" s="1241">
        <v>136</v>
      </c>
      <c r="V205" s="1125">
        <v>0.80093312597200617</v>
      </c>
      <c r="W205" s="1242">
        <v>0.7910906298003072</v>
      </c>
      <c r="X205" s="1243">
        <v>0.20890937019969277</v>
      </c>
      <c r="Y205" s="1244">
        <v>1</v>
      </c>
      <c r="Z205" s="591"/>
    </row>
    <row r="206" spans="1:26" s="1026" customFormat="1" ht="57.4" customHeight="1" thickBot="1" x14ac:dyDescent="0.35">
      <c r="A206" s="1100" t="s">
        <v>774</v>
      </c>
      <c r="B206" s="1101" t="s">
        <v>406</v>
      </c>
      <c r="C206" s="1101" t="s">
        <v>669</v>
      </c>
      <c r="D206" s="1101"/>
      <c r="E206" s="1101" t="s">
        <v>114</v>
      </c>
      <c r="F206" s="1101" t="s">
        <v>775</v>
      </c>
      <c r="G206" s="1101" t="s">
        <v>776</v>
      </c>
      <c r="H206" s="1012">
        <v>213</v>
      </c>
      <c r="I206" s="1013">
        <v>213</v>
      </c>
      <c r="J206" s="1014">
        <v>99</v>
      </c>
      <c r="K206" s="999">
        <v>114</v>
      </c>
      <c r="L206" s="1238">
        <f t="shared" si="18"/>
        <v>0.46478873239436619</v>
      </c>
      <c r="M206" s="1238">
        <f t="shared" si="19"/>
        <v>0.46478873239436619</v>
      </c>
      <c r="N206" s="1238">
        <f t="shared" si="17"/>
        <v>0.53521126760563376</v>
      </c>
      <c r="O206" s="1238">
        <f t="shared" si="20"/>
        <v>1</v>
      </c>
      <c r="P206" s="1239"/>
      <c r="Q206" s="1050" t="s">
        <v>630</v>
      </c>
      <c r="R206" s="1240">
        <v>139</v>
      </c>
      <c r="S206" s="1240">
        <v>135</v>
      </c>
      <c r="T206" s="1241">
        <v>91</v>
      </c>
      <c r="U206" s="1241">
        <v>48</v>
      </c>
      <c r="V206" s="1125">
        <v>0.67407407407407405</v>
      </c>
      <c r="W206" s="1242">
        <v>0.65467625899280579</v>
      </c>
      <c r="X206" s="1243">
        <v>0.34532374100719426</v>
      </c>
      <c r="Y206" s="1244">
        <v>1</v>
      </c>
      <c r="Z206" s="591"/>
    </row>
    <row r="207" spans="1:26" s="1026" customFormat="1" ht="154.5" customHeight="1" thickBot="1" x14ac:dyDescent="0.35">
      <c r="A207" s="1100" t="s">
        <v>777</v>
      </c>
      <c r="B207" s="1101" t="s">
        <v>406</v>
      </c>
      <c r="C207" s="1101" t="s">
        <v>669</v>
      </c>
      <c r="D207" s="1101"/>
      <c r="E207" s="1101" t="s">
        <v>778</v>
      </c>
      <c r="F207" s="1101" t="s">
        <v>779</v>
      </c>
      <c r="G207" s="1101" t="s">
        <v>780</v>
      </c>
      <c r="H207" s="1012">
        <v>133</v>
      </c>
      <c r="I207" s="1013">
        <v>132</v>
      </c>
      <c r="J207" s="1014">
        <v>63</v>
      </c>
      <c r="K207" s="999">
        <v>70</v>
      </c>
      <c r="L207" s="1238">
        <f t="shared" si="18"/>
        <v>0.47727272727272729</v>
      </c>
      <c r="M207" s="1238">
        <f t="shared" si="19"/>
        <v>0.47368421052631576</v>
      </c>
      <c r="N207" s="1238">
        <f t="shared" si="17"/>
        <v>0.52631578947368418</v>
      </c>
      <c r="O207" s="1238">
        <f t="shared" si="20"/>
        <v>1</v>
      </c>
      <c r="P207" s="1239"/>
      <c r="Q207" s="1050" t="s">
        <v>677</v>
      </c>
      <c r="R207" s="1245">
        <v>10014</v>
      </c>
      <c r="S207" s="1245">
        <v>10006</v>
      </c>
      <c r="T207" s="1246">
        <v>53</v>
      </c>
      <c r="U207" s="1246">
        <v>9961</v>
      </c>
      <c r="V207" s="1126">
        <v>5.2968219068558866E-3</v>
      </c>
      <c r="W207" s="1247">
        <v>5.2925903734771318E-3</v>
      </c>
      <c r="X207" s="1248">
        <v>0.99470740962652282</v>
      </c>
      <c r="Y207" s="1249">
        <v>1</v>
      </c>
      <c r="Z207" s="591"/>
    </row>
    <row r="208" spans="1:26" s="1026" customFormat="1" ht="85.5" customHeight="1" thickBot="1" x14ac:dyDescent="0.35">
      <c r="A208" s="1117" t="s">
        <v>781</v>
      </c>
      <c r="B208" s="1118" t="s">
        <v>406</v>
      </c>
      <c r="C208" s="1118" t="s">
        <v>782</v>
      </c>
      <c r="D208" s="1118"/>
      <c r="E208" s="1118" t="s">
        <v>783</v>
      </c>
      <c r="F208" s="1119">
        <v>8970</v>
      </c>
      <c r="G208" s="1119">
        <v>8970</v>
      </c>
      <c r="H208" s="1012">
        <v>1</v>
      </c>
      <c r="I208" s="1013">
        <v>1</v>
      </c>
      <c r="J208" s="1014">
        <v>0</v>
      </c>
      <c r="K208" s="999">
        <v>1</v>
      </c>
      <c r="L208" s="1238">
        <f t="shared" si="18"/>
        <v>0</v>
      </c>
      <c r="M208" s="1238">
        <f t="shared" si="19"/>
        <v>0</v>
      </c>
      <c r="N208" s="1238">
        <f t="shared" si="17"/>
        <v>1</v>
      </c>
      <c r="O208" s="1238">
        <f t="shared" si="20"/>
        <v>1</v>
      </c>
      <c r="P208" s="1239"/>
      <c r="Q208" s="1133" t="s">
        <v>409</v>
      </c>
      <c r="R208" s="950">
        <v>289</v>
      </c>
      <c r="S208" s="950">
        <v>6</v>
      </c>
      <c r="T208" s="950">
        <v>0</v>
      </c>
      <c r="U208" s="950">
        <v>289</v>
      </c>
      <c r="V208" s="1134">
        <v>0</v>
      </c>
      <c r="W208" s="1134">
        <v>0</v>
      </c>
      <c r="X208" s="1134">
        <v>1</v>
      </c>
      <c r="Y208" s="1134">
        <v>1</v>
      </c>
      <c r="Z208" s="591"/>
    </row>
    <row r="209" spans="1:26" s="1026" customFormat="1" ht="117.5" thickBot="1" x14ac:dyDescent="0.35">
      <c r="A209" s="1100" t="s">
        <v>60</v>
      </c>
      <c r="B209" s="1101" t="s">
        <v>406</v>
      </c>
      <c r="C209" s="1101" t="s">
        <v>669</v>
      </c>
      <c r="D209" s="1101"/>
      <c r="E209" s="1101" t="s">
        <v>121</v>
      </c>
      <c r="F209" s="1101" t="s">
        <v>784</v>
      </c>
      <c r="G209" s="1101" t="s">
        <v>785</v>
      </c>
      <c r="H209" s="1012">
        <v>66</v>
      </c>
      <c r="I209" s="1013">
        <v>65</v>
      </c>
      <c r="J209" s="1014">
        <v>58</v>
      </c>
      <c r="K209" s="999">
        <v>8</v>
      </c>
      <c r="L209" s="1238">
        <f t="shared" si="18"/>
        <v>0.89230769230769236</v>
      </c>
      <c r="M209" s="1238">
        <f t="shared" si="19"/>
        <v>0.87878787878787878</v>
      </c>
      <c r="N209" s="1238">
        <f t="shared" si="17"/>
        <v>0.12121212121212122</v>
      </c>
      <c r="O209" s="1238">
        <f t="shared" si="20"/>
        <v>1</v>
      </c>
      <c r="P209" s="1239"/>
      <c r="Q209" s="1133" t="s">
        <v>456</v>
      </c>
      <c r="R209" s="950">
        <v>543</v>
      </c>
      <c r="S209" s="950">
        <v>447</v>
      </c>
      <c r="T209" s="950">
        <v>259</v>
      </c>
      <c r="U209" s="950">
        <v>284</v>
      </c>
      <c r="V209" s="1134">
        <v>0.57941834451901564</v>
      </c>
      <c r="W209" s="1134">
        <v>0.47697974217311234</v>
      </c>
      <c r="X209" s="1134">
        <v>0.52302025782688766</v>
      </c>
      <c r="Y209" s="1134">
        <v>1</v>
      </c>
      <c r="Z209" s="591"/>
    </row>
    <row r="210" spans="1:26" s="1026" customFormat="1" ht="117.5" thickBot="1" x14ac:dyDescent="0.35">
      <c r="A210" s="1100" t="s">
        <v>122</v>
      </c>
      <c r="B210" s="1101" t="s">
        <v>406</v>
      </c>
      <c r="C210" s="1101" t="s">
        <v>669</v>
      </c>
      <c r="D210" s="1101"/>
      <c r="E210" s="1101" t="s">
        <v>123</v>
      </c>
      <c r="F210" s="1101" t="s">
        <v>786</v>
      </c>
      <c r="G210" s="1101" t="s">
        <v>785</v>
      </c>
      <c r="H210" s="1012">
        <v>63</v>
      </c>
      <c r="I210" s="1013">
        <v>63</v>
      </c>
      <c r="J210" s="1014">
        <v>32</v>
      </c>
      <c r="K210" s="999">
        <v>31</v>
      </c>
      <c r="L210" s="1238">
        <f t="shared" si="18"/>
        <v>0.50793650793650791</v>
      </c>
      <c r="M210" s="1238">
        <f t="shared" si="19"/>
        <v>0.50793650793650791</v>
      </c>
      <c r="N210" s="1238">
        <f t="shared" si="17"/>
        <v>0.49206349206349204</v>
      </c>
      <c r="O210" s="1238">
        <f t="shared" si="20"/>
        <v>1</v>
      </c>
      <c r="P210" s="1239"/>
      <c r="Q210" s="1052" t="s">
        <v>397</v>
      </c>
      <c r="R210" s="1250">
        <v>20175</v>
      </c>
      <c r="S210" s="1135">
        <v>18771</v>
      </c>
      <c r="T210" s="1135">
        <v>16053</v>
      </c>
      <c r="U210" s="1135">
        <v>4121</v>
      </c>
      <c r="V210" s="1131">
        <v>0.85520217356560657</v>
      </c>
      <c r="W210" s="1251">
        <v>0.7956877323420074</v>
      </c>
      <c r="X210" s="1243">
        <v>0.20426270136307312</v>
      </c>
      <c r="Y210" s="1244">
        <v>0.99995043370508052</v>
      </c>
      <c r="Z210" s="591"/>
    </row>
    <row r="211" spans="1:26" s="1026" customFormat="1" ht="104.5" thickBot="1" x14ac:dyDescent="0.35">
      <c r="A211" s="1100" t="s">
        <v>58</v>
      </c>
      <c r="B211" s="1101" t="s">
        <v>406</v>
      </c>
      <c r="C211" s="1101" t="s">
        <v>101</v>
      </c>
      <c r="D211" s="1101" t="s">
        <v>254</v>
      </c>
      <c r="E211" s="1101" t="s">
        <v>124</v>
      </c>
      <c r="F211" s="1101" t="s">
        <v>787</v>
      </c>
      <c r="G211" s="1101" t="s">
        <v>788</v>
      </c>
      <c r="H211" s="1012">
        <v>32</v>
      </c>
      <c r="I211" s="1013">
        <v>32</v>
      </c>
      <c r="J211" s="1014">
        <v>24</v>
      </c>
      <c r="K211" s="999">
        <v>8</v>
      </c>
      <c r="L211" s="1238">
        <f t="shared" si="18"/>
        <v>0.75</v>
      </c>
      <c r="M211" s="1238">
        <f t="shared" si="19"/>
        <v>0.75</v>
      </c>
      <c r="N211" s="1238">
        <f t="shared" si="17"/>
        <v>0.25</v>
      </c>
      <c r="O211" s="1238">
        <f t="shared" si="20"/>
        <v>1</v>
      </c>
      <c r="P211" s="1239"/>
      <c r="Q211" s="591"/>
      <c r="R211" s="591"/>
      <c r="S211" s="591"/>
      <c r="T211" s="591"/>
      <c r="U211" s="591"/>
      <c r="V211" s="591"/>
      <c r="W211" s="591"/>
      <c r="X211" s="591"/>
      <c r="Y211" s="591"/>
      <c r="Z211" s="591"/>
    </row>
    <row r="212" spans="1:26" s="1026" customFormat="1" ht="104.5" thickBot="1" x14ac:dyDescent="0.35">
      <c r="A212" s="1100" t="s">
        <v>63</v>
      </c>
      <c r="B212" s="1101" t="s">
        <v>406</v>
      </c>
      <c r="C212" s="1101" t="s">
        <v>101</v>
      </c>
      <c r="D212" s="1101"/>
      <c r="E212" s="1101" t="s">
        <v>125</v>
      </c>
      <c r="F212" s="1101" t="s">
        <v>789</v>
      </c>
      <c r="G212" s="1101" t="s">
        <v>788</v>
      </c>
      <c r="H212" s="1012">
        <v>557</v>
      </c>
      <c r="I212" s="1013">
        <v>557</v>
      </c>
      <c r="J212" s="1014">
        <v>446</v>
      </c>
      <c r="K212" s="999">
        <v>111</v>
      </c>
      <c r="L212" s="1238">
        <f t="shared" si="18"/>
        <v>0.80071813285457805</v>
      </c>
      <c r="M212" s="1238">
        <f t="shared" si="19"/>
        <v>0.80071813285457805</v>
      </c>
      <c r="N212" s="1238">
        <f t="shared" si="17"/>
        <v>0.1992818671454219</v>
      </c>
      <c r="O212" s="1238">
        <f t="shared" si="20"/>
        <v>1</v>
      </c>
      <c r="P212" s="1239"/>
      <c r="Q212" s="1252" t="s">
        <v>790</v>
      </c>
      <c r="R212" s="591"/>
      <c r="S212" s="591"/>
      <c r="T212" s="591"/>
      <c r="U212" s="591"/>
      <c r="V212" s="591"/>
      <c r="W212" s="591"/>
      <c r="X212" s="591"/>
      <c r="Y212" s="591"/>
      <c r="Z212" s="591"/>
    </row>
    <row r="213" spans="1:26" s="1026" customFormat="1" ht="117.5" thickBot="1" x14ac:dyDescent="0.35">
      <c r="A213" s="1100" t="s">
        <v>649</v>
      </c>
      <c r="B213" s="1101" t="s">
        <v>649</v>
      </c>
      <c r="C213" s="1101" t="s">
        <v>669</v>
      </c>
      <c r="D213" s="1101"/>
      <c r="E213" s="1101" t="s">
        <v>126</v>
      </c>
      <c r="F213" s="1101" t="s">
        <v>791</v>
      </c>
      <c r="G213" s="1101" t="s">
        <v>792</v>
      </c>
      <c r="H213" s="1012">
        <v>2555</v>
      </c>
      <c r="I213" s="1013">
        <v>2554</v>
      </c>
      <c r="J213" s="1014">
        <v>2356</v>
      </c>
      <c r="K213" s="999">
        <v>199</v>
      </c>
      <c r="L213" s="1238">
        <f t="shared" si="18"/>
        <v>0.92247454972592013</v>
      </c>
      <c r="M213" s="1238">
        <f t="shared" si="19"/>
        <v>0.92211350293542071</v>
      </c>
      <c r="N213" s="1238">
        <f t="shared" si="17"/>
        <v>7.7886497064579258E-2</v>
      </c>
      <c r="O213" s="1238">
        <f t="shared" si="20"/>
        <v>1</v>
      </c>
      <c r="P213" s="1239"/>
      <c r="Q213" s="1137" t="s">
        <v>793</v>
      </c>
      <c r="R213" s="1253">
        <v>955</v>
      </c>
      <c r="S213" s="591"/>
      <c r="T213" s="591"/>
      <c r="U213" s="591"/>
      <c r="V213" s="591"/>
      <c r="W213" s="591"/>
      <c r="X213" s="591"/>
      <c r="Y213" s="591"/>
      <c r="Z213" s="591"/>
    </row>
    <row r="214" spans="1:26" s="1026" customFormat="1" ht="39.5" thickBot="1" x14ac:dyDescent="0.35">
      <c r="A214" s="1117" t="s">
        <v>794</v>
      </c>
      <c r="B214" s="1118" t="s">
        <v>456</v>
      </c>
      <c r="C214" s="1118" t="s">
        <v>93</v>
      </c>
      <c r="D214" s="1118"/>
      <c r="E214" s="1118" t="s">
        <v>795</v>
      </c>
      <c r="F214" s="1118" t="s">
        <v>796</v>
      </c>
      <c r="G214" s="1118" t="s">
        <v>797</v>
      </c>
      <c r="H214" s="1012">
        <v>17</v>
      </c>
      <c r="I214" s="1013">
        <v>15</v>
      </c>
      <c r="J214" s="1014">
        <v>3</v>
      </c>
      <c r="K214" s="999">
        <v>14</v>
      </c>
      <c r="L214" s="1238">
        <f t="shared" si="18"/>
        <v>0.2</v>
      </c>
      <c r="M214" s="1238">
        <f t="shared" si="19"/>
        <v>0.17647058823529413</v>
      </c>
      <c r="N214" s="1238">
        <f t="shared" si="17"/>
        <v>0.82352941176470584</v>
      </c>
      <c r="O214" s="1238">
        <f t="shared" si="20"/>
        <v>1</v>
      </c>
      <c r="P214" s="1239"/>
      <c r="Q214" s="591"/>
      <c r="R214" s="591"/>
      <c r="S214" s="591"/>
      <c r="T214" s="591"/>
      <c r="U214" s="591"/>
      <c r="V214" s="591"/>
      <c r="W214" s="591"/>
      <c r="X214" s="591"/>
      <c r="Y214" s="591"/>
      <c r="Z214" s="591"/>
    </row>
    <row r="215" spans="1:26" s="1026" customFormat="1" ht="26.5" thickBot="1" x14ac:dyDescent="0.35">
      <c r="A215" s="1100" t="s">
        <v>65</v>
      </c>
      <c r="B215" s="1101" t="s">
        <v>456</v>
      </c>
      <c r="C215" s="1101" t="s">
        <v>669</v>
      </c>
      <c r="D215" s="1101"/>
      <c r="E215" s="1101" t="s">
        <v>127</v>
      </c>
      <c r="F215" s="1101" t="s">
        <v>672</v>
      </c>
      <c r="G215" s="1101" t="s">
        <v>672</v>
      </c>
      <c r="H215" s="1012">
        <v>97</v>
      </c>
      <c r="I215" s="1013">
        <v>97</v>
      </c>
      <c r="J215" s="1014">
        <v>51</v>
      </c>
      <c r="K215" s="999">
        <v>46</v>
      </c>
      <c r="L215" s="1238">
        <f t="shared" si="18"/>
        <v>0.52577319587628868</v>
      </c>
      <c r="M215" s="1238">
        <f t="shared" si="19"/>
        <v>0.52577319587628868</v>
      </c>
      <c r="N215" s="1238">
        <f t="shared" si="17"/>
        <v>0.47422680412371132</v>
      </c>
      <c r="O215" s="1238">
        <f t="shared" si="20"/>
        <v>1</v>
      </c>
      <c r="P215" s="1239"/>
      <c r="Q215" s="591"/>
      <c r="R215" s="591"/>
      <c r="S215" s="591"/>
      <c r="T215" s="591"/>
      <c r="U215" s="591"/>
      <c r="V215" s="591"/>
      <c r="W215" s="591"/>
      <c r="X215" s="591"/>
      <c r="Y215" s="591"/>
      <c r="Z215" s="591"/>
    </row>
    <row r="216" spans="1:26" s="1026" customFormat="1" ht="91.5" thickBot="1" x14ac:dyDescent="0.35">
      <c r="A216" s="1100" t="s">
        <v>73</v>
      </c>
      <c r="B216" s="1101" t="s">
        <v>456</v>
      </c>
      <c r="C216" s="1101" t="s">
        <v>669</v>
      </c>
      <c r="D216" s="1101"/>
      <c r="E216" s="1101" t="s">
        <v>129</v>
      </c>
      <c r="F216" s="1101" t="s">
        <v>673</v>
      </c>
      <c r="G216" s="1101" t="s">
        <v>674</v>
      </c>
      <c r="H216" s="1012">
        <v>20</v>
      </c>
      <c r="I216" s="1013">
        <v>18</v>
      </c>
      <c r="J216" s="1014">
        <v>12</v>
      </c>
      <c r="K216" s="999">
        <v>8</v>
      </c>
      <c r="L216" s="1238">
        <f t="shared" si="18"/>
        <v>0.66666666666666663</v>
      </c>
      <c r="M216" s="1238">
        <f t="shared" si="19"/>
        <v>0.6</v>
      </c>
      <c r="N216" s="1238">
        <f t="shared" si="17"/>
        <v>0.4</v>
      </c>
      <c r="O216" s="1238">
        <f t="shared" si="20"/>
        <v>1</v>
      </c>
      <c r="P216" s="1239"/>
      <c r="Q216" s="591"/>
      <c r="R216" s="591"/>
      <c r="S216" s="591"/>
      <c r="T216" s="591"/>
      <c r="U216" s="591"/>
      <c r="V216" s="591"/>
      <c r="W216" s="591"/>
      <c r="X216" s="591"/>
      <c r="Y216" s="591"/>
      <c r="Z216" s="591"/>
    </row>
    <row r="217" spans="1:26" s="1026" customFormat="1" ht="104.5" thickBot="1" x14ac:dyDescent="0.35">
      <c r="A217" s="1100" t="s">
        <v>130</v>
      </c>
      <c r="B217" s="1101" t="s">
        <v>456</v>
      </c>
      <c r="C217" s="1101" t="s">
        <v>669</v>
      </c>
      <c r="D217" s="1101"/>
      <c r="E217" s="1101" t="s">
        <v>798</v>
      </c>
      <c r="F217" s="1101" t="s">
        <v>675</v>
      </c>
      <c r="G217" s="1101" t="s">
        <v>676</v>
      </c>
      <c r="H217" s="1012">
        <v>174</v>
      </c>
      <c r="I217" s="1013">
        <v>107</v>
      </c>
      <c r="J217" s="1014">
        <v>42</v>
      </c>
      <c r="K217" s="999">
        <v>132</v>
      </c>
      <c r="L217" s="1238">
        <f t="shared" si="18"/>
        <v>0.3925233644859813</v>
      </c>
      <c r="M217" s="1238">
        <f t="shared" si="19"/>
        <v>0.2413793103448276</v>
      </c>
      <c r="N217" s="1238">
        <f t="shared" si="17"/>
        <v>0.75862068965517238</v>
      </c>
      <c r="O217" s="1238">
        <f t="shared" si="20"/>
        <v>1</v>
      </c>
      <c r="P217" s="1239"/>
      <c r="Q217" s="1254"/>
      <c r="R217" s="1255"/>
      <c r="S217" s="1255"/>
      <c r="T217" s="1255"/>
      <c r="U217" s="1255"/>
      <c r="V217" s="1255"/>
      <c r="W217" s="1256"/>
      <c r="X217" s="1256"/>
      <c r="Y217" s="1256"/>
      <c r="Z217" s="591"/>
    </row>
    <row r="218" spans="1:26" s="1026" customFormat="1" ht="117.5" thickBot="1" x14ac:dyDescent="0.35">
      <c r="A218" s="1104" t="s">
        <v>664</v>
      </c>
      <c r="B218" s="1101" t="s">
        <v>677</v>
      </c>
      <c r="C218" s="1101" t="s">
        <v>678</v>
      </c>
      <c r="D218" s="1101"/>
      <c r="E218" s="1101" t="s">
        <v>133</v>
      </c>
      <c r="F218" s="1101" t="s">
        <v>799</v>
      </c>
      <c r="G218" s="1101" t="s">
        <v>800</v>
      </c>
      <c r="H218" s="1012">
        <v>10014</v>
      </c>
      <c r="I218" s="1013">
        <v>10006</v>
      </c>
      <c r="J218" s="1014">
        <v>53</v>
      </c>
      <c r="K218" s="999">
        <v>9961</v>
      </c>
      <c r="L218" s="1238">
        <f t="shared" si="18"/>
        <v>5.2968219068558866E-3</v>
      </c>
      <c r="M218" s="1238">
        <f t="shared" si="19"/>
        <v>5.2925903734771318E-3</v>
      </c>
      <c r="N218" s="1238">
        <f t="shared" si="17"/>
        <v>0.99470740962652282</v>
      </c>
      <c r="O218" s="1238">
        <f t="shared" si="20"/>
        <v>1</v>
      </c>
      <c r="P218" s="1239"/>
      <c r="Q218" s="1254"/>
      <c r="R218" s="1255"/>
      <c r="S218" s="1255"/>
      <c r="T218" s="1255"/>
      <c r="U218" s="1255"/>
      <c r="V218" s="1255"/>
      <c r="W218" s="1256"/>
      <c r="X218" s="1256"/>
      <c r="Y218" s="1256"/>
      <c r="Z218" s="591"/>
    </row>
    <row r="219" spans="1:26" s="1026" customFormat="1" ht="39.5" thickBot="1" x14ac:dyDescent="0.35">
      <c r="A219" s="1100" t="s">
        <v>70</v>
      </c>
      <c r="B219" s="1101" t="s">
        <v>217</v>
      </c>
      <c r="C219" s="1101" t="s">
        <v>136</v>
      </c>
      <c r="D219" s="1101" t="s">
        <v>137</v>
      </c>
      <c r="E219" s="1101" t="s">
        <v>138</v>
      </c>
      <c r="F219" s="1101" t="s">
        <v>139</v>
      </c>
      <c r="G219" s="1101" t="s">
        <v>139</v>
      </c>
      <c r="H219" s="1012">
        <v>897</v>
      </c>
      <c r="I219" s="1013">
        <v>897</v>
      </c>
      <c r="J219" s="1014">
        <v>815</v>
      </c>
      <c r="K219" s="999">
        <v>82</v>
      </c>
      <c r="L219" s="1238">
        <f t="shared" si="18"/>
        <v>0.90858416945373466</v>
      </c>
      <c r="M219" s="1238">
        <f t="shared" si="19"/>
        <v>0.90858416945373466</v>
      </c>
      <c r="N219" s="1238">
        <f t="shared" si="17"/>
        <v>9.1415830546265328E-2</v>
      </c>
      <c r="O219" s="1238">
        <f t="shared" si="20"/>
        <v>1</v>
      </c>
      <c r="P219" s="1239"/>
      <c r="Q219" s="1254"/>
      <c r="R219" s="1255"/>
      <c r="S219" s="1255"/>
      <c r="T219" s="1255"/>
      <c r="U219" s="1255"/>
      <c r="V219" s="1255"/>
      <c r="W219" s="1256"/>
      <c r="X219" s="1256"/>
      <c r="Y219" s="1256"/>
      <c r="Z219" s="591"/>
    </row>
    <row r="220" spans="1:26" s="1026" customFormat="1" ht="130.5" thickBot="1" x14ac:dyDescent="0.35">
      <c r="A220" s="1100" t="s">
        <v>28</v>
      </c>
      <c r="B220" s="1101" t="s">
        <v>28</v>
      </c>
      <c r="C220" s="1101" t="s">
        <v>669</v>
      </c>
      <c r="D220" s="1101" t="s">
        <v>564</v>
      </c>
      <c r="E220" s="1101" t="s">
        <v>140</v>
      </c>
      <c r="F220" s="1101" t="s">
        <v>801</v>
      </c>
      <c r="G220" s="1101" t="s">
        <v>802</v>
      </c>
      <c r="H220" s="1012">
        <v>2789</v>
      </c>
      <c r="I220" s="1013">
        <v>2780</v>
      </c>
      <c r="J220" s="1014">
        <v>2287</v>
      </c>
      <c r="K220" s="999">
        <v>501</v>
      </c>
      <c r="L220" s="1238">
        <f t="shared" si="18"/>
        <v>0.82266187050359707</v>
      </c>
      <c r="M220" s="1238">
        <f t="shared" si="19"/>
        <v>0.82000717102904264</v>
      </c>
      <c r="N220" s="1238">
        <f t="shared" si="17"/>
        <v>0.17963427751882396</v>
      </c>
      <c r="O220" s="1238">
        <f t="shared" si="20"/>
        <v>0.99964144854786663</v>
      </c>
      <c r="P220" s="1239"/>
      <c r="Q220" s="1254"/>
      <c r="R220" s="1255"/>
      <c r="S220" s="1255"/>
      <c r="T220" s="1255"/>
      <c r="U220" s="1255"/>
      <c r="V220" s="1255"/>
      <c r="W220" s="1256"/>
      <c r="X220" s="1256"/>
      <c r="Y220" s="1256"/>
      <c r="Z220" s="591"/>
    </row>
    <row r="221" spans="1:26" s="1026" customFormat="1" ht="130.5" thickBot="1" x14ac:dyDescent="0.35">
      <c r="A221" s="1100" t="s">
        <v>46</v>
      </c>
      <c r="B221" s="1101" t="s">
        <v>536</v>
      </c>
      <c r="C221" s="1101" t="s">
        <v>679</v>
      </c>
      <c r="D221" s="1101"/>
      <c r="E221" s="1101" t="s">
        <v>143</v>
      </c>
      <c r="F221" s="1101" t="s">
        <v>803</v>
      </c>
      <c r="G221" s="1101" t="s">
        <v>804</v>
      </c>
      <c r="H221" s="1012">
        <v>84</v>
      </c>
      <c r="I221" s="1013">
        <v>84</v>
      </c>
      <c r="J221" s="1014">
        <v>64</v>
      </c>
      <c r="K221" s="999">
        <v>20</v>
      </c>
      <c r="L221" s="1238">
        <f t="shared" si="18"/>
        <v>0.76190476190476186</v>
      </c>
      <c r="M221" s="1238">
        <f t="shared" si="19"/>
        <v>0.76190476190476186</v>
      </c>
      <c r="N221" s="1238">
        <f t="shared" si="17"/>
        <v>0.23809523809523808</v>
      </c>
      <c r="O221" s="1238">
        <f t="shared" si="20"/>
        <v>1</v>
      </c>
      <c r="P221" s="1239"/>
      <c r="Q221" s="1254"/>
      <c r="R221" s="1255"/>
      <c r="S221" s="1255"/>
      <c r="T221" s="1255"/>
      <c r="U221" s="1255"/>
      <c r="V221" s="1255"/>
      <c r="W221" s="1256"/>
      <c r="X221" s="1256"/>
      <c r="Y221" s="1256"/>
      <c r="Z221" s="591"/>
    </row>
    <row r="222" spans="1:26" s="1026" customFormat="1" ht="130.5" thickBot="1" x14ac:dyDescent="0.35">
      <c r="A222" s="1100" t="s">
        <v>45</v>
      </c>
      <c r="B222" s="1101" t="s">
        <v>536</v>
      </c>
      <c r="C222" s="1101" t="s">
        <v>666</v>
      </c>
      <c r="D222" s="1101"/>
      <c r="E222" s="1101" t="s">
        <v>145</v>
      </c>
      <c r="F222" s="1101" t="s">
        <v>805</v>
      </c>
      <c r="G222" s="1101" t="s">
        <v>806</v>
      </c>
      <c r="H222" s="1012">
        <v>13</v>
      </c>
      <c r="I222" s="1013">
        <v>11</v>
      </c>
      <c r="J222" s="1014">
        <v>8</v>
      </c>
      <c r="K222" s="999">
        <v>5</v>
      </c>
      <c r="L222" s="1238">
        <f t="shared" si="18"/>
        <v>0.72727272727272729</v>
      </c>
      <c r="M222" s="1238">
        <f t="shared" si="19"/>
        <v>0.61538461538461542</v>
      </c>
      <c r="N222" s="1238">
        <f t="shared" si="17"/>
        <v>0.38461538461538464</v>
      </c>
      <c r="O222" s="1238">
        <f t="shared" si="20"/>
        <v>1</v>
      </c>
      <c r="P222" s="1239"/>
      <c r="Q222" s="1254"/>
      <c r="R222" s="1255"/>
      <c r="S222" s="1255"/>
      <c r="T222" s="1255"/>
      <c r="U222" s="1255"/>
      <c r="V222" s="1255"/>
      <c r="W222" s="1256"/>
      <c r="X222" s="1256"/>
      <c r="Y222" s="1256"/>
      <c r="Z222" s="591"/>
    </row>
    <row r="223" spans="1:26" s="1026" customFormat="1" ht="130.5" thickBot="1" x14ac:dyDescent="0.35">
      <c r="A223" s="1100" t="s">
        <v>39</v>
      </c>
      <c r="B223" s="1101" t="s">
        <v>39</v>
      </c>
      <c r="C223" s="1101" t="s">
        <v>680</v>
      </c>
      <c r="D223" s="1101"/>
      <c r="E223" s="1101" t="s">
        <v>147</v>
      </c>
      <c r="F223" s="1101" t="s">
        <v>807</v>
      </c>
      <c r="G223" s="1101" t="s">
        <v>808</v>
      </c>
      <c r="H223" s="1012">
        <v>162</v>
      </c>
      <c r="I223" s="1013">
        <v>162</v>
      </c>
      <c r="J223" s="1014">
        <v>156</v>
      </c>
      <c r="K223" s="999">
        <v>6</v>
      </c>
      <c r="L223" s="1238">
        <f t="shared" si="18"/>
        <v>0.96296296296296291</v>
      </c>
      <c r="M223" s="1238">
        <f t="shared" si="19"/>
        <v>0.96296296296296291</v>
      </c>
      <c r="N223" s="1238">
        <f t="shared" si="17"/>
        <v>3.7037037037037035E-2</v>
      </c>
      <c r="O223" s="1238">
        <f t="shared" si="20"/>
        <v>1</v>
      </c>
      <c r="P223" s="1239"/>
      <c r="Q223" s="591"/>
      <c r="R223" s="1257"/>
      <c r="S223" s="1257"/>
      <c r="T223" s="1257"/>
      <c r="U223" s="1257"/>
      <c r="V223" s="1257"/>
      <c r="W223" s="1257"/>
      <c r="X223" s="1257"/>
      <c r="Y223" s="1257"/>
      <c r="Z223" s="591"/>
    </row>
    <row r="224" spans="1:26" s="1026" customFormat="1" ht="26.5" thickBot="1" x14ac:dyDescent="0.35">
      <c r="A224" s="1105" t="s">
        <v>40</v>
      </c>
      <c r="B224" s="1106" t="s">
        <v>536</v>
      </c>
      <c r="C224" s="1106" t="s">
        <v>144</v>
      </c>
      <c r="D224" s="1106"/>
      <c r="E224" s="1106" t="s">
        <v>148</v>
      </c>
      <c r="F224" s="1106" t="s">
        <v>570</v>
      </c>
      <c r="G224" s="1106" t="s">
        <v>571</v>
      </c>
      <c r="H224" s="1012">
        <v>0</v>
      </c>
      <c r="I224" s="1013">
        <v>0</v>
      </c>
      <c r="J224" s="1014">
        <v>0</v>
      </c>
      <c r="K224" s="999">
        <v>0</v>
      </c>
      <c r="L224" s="1238" t="str">
        <f t="shared" si="18"/>
        <v>-</v>
      </c>
      <c r="M224" s="1238" t="str">
        <f t="shared" si="19"/>
        <v>-</v>
      </c>
      <c r="N224" s="1238" t="str">
        <f t="shared" si="17"/>
        <v>-</v>
      </c>
      <c r="O224" s="1238">
        <f t="shared" si="20"/>
        <v>0</v>
      </c>
      <c r="P224" s="1239"/>
      <c r="Q224" s="591"/>
      <c r="R224" s="1257"/>
      <c r="S224" s="1257"/>
      <c r="T224" s="1257"/>
      <c r="U224" s="1257"/>
      <c r="V224" s="1257"/>
      <c r="W224" s="1257"/>
      <c r="X224" s="1257"/>
      <c r="Y224" s="1257"/>
      <c r="Z224" s="591"/>
    </row>
    <row r="225" spans="1:26" s="1026" customFormat="1" ht="26.5" thickBot="1" x14ac:dyDescent="0.35">
      <c r="A225" s="1105" t="s">
        <v>44</v>
      </c>
      <c r="B225" s="1106" t="s">
        <v>536</v>
      </c>
      <c r="C225" s="1106" t="s">
        <v>681</v>
      </c>
      <c r="D225" s="1106"/>
      <c r="E225" s="1106" t="s">
        <v>149</v>
      </c>
      <c r="F225" s="1106" t="s">
        <v>150</v>
      </c>
      <c r="G225" s="1106" t="s">
        <v>150</v>
      </c>
      <c r="H225" s="1012">
        <v>0</v>
      </c>
      <c r="I225" s="1013">
        <v>0</v>
      </c>
      <c r="J225" s="1014">
        <v>0</v>
      </c>
      <c r="K225" s="999">
        <v>0</v>
      </c>
      <c r="L225" s="1238" t="str">
        <f t="shared" si="18"/>
        <v>-</v>
      </c>
      <c r="M225" s="1238" t="str">
        <f t="shared" si="19"/>
        <v>-</v>
      </c>
      <c r="N225" s="1238" t="str">
        <f t="shared" si="17"/>
        <v>-</v>
      </c>
      <c r="O225" s="1238">
        <f t="shared" si="20"/>
        <v>0</v>
      </c>
      <c r="P225" s="1239"/>
      <c r="Q225" s="591"/>
      <c r="R225" s="1257"/>
      <c r="S225" s="1257"/>
      <c r="T225" s="1257"/>
      <c r="U225" s="1257"/>
      <c r="V225" s="1257"/>
      <c r="W225" s="1257"/>
      <c r="X225" s="1257"/>
      <c r="Y225" s="1257"/>
      <c r="Z225" s="591"/>
    </row>
    <row r="226" spans="1:26" s="1026" customFormat="1" ht="52.5" thickBot="1" x14ac:dyDescent="0.35">
      <c r="A226" s="1100" t="s">
        <v>665</v>
      </c>
      <c r="B226" s="1101" t="s">
        <v>536</v>
      </c>
      <c r="C226" s="1101" t="s">
        <v>666</v>
      </c>
      <c r="D226" s="1101"/>
      <c r="E226" s="1101" t="s">
        <v>667</v>
      </c>
      <c r="F226" s="1101" t="s">
        <v>809</v>
      </c>
      <c r="G226" s="1101" t="s">
        <v>810</v>
      </c>
      <c r="H226" s="1012">
        <v>599</v>
      </c>
      <c r="I226" s="1013">
        <v>597</v>
      </c>
      <c r="J226" s="1014">
        <v>567</v>
      </c>
      <c r="K226" s="999">
        <v>32</v>
      </c>
      <c r="L226" s="1238">
        <f t="shared" si="18"/>
        <v>0.94974874371859297</v>
      </c>
      <c r="M226" s="1238">
        <f t="shared" si="19"/>
        <v>0.94657762938230383</v>
      </c>
      <c r="N226" s="1238">
        <f t="shared" si="17"/>
        <v>5.3422370617696162E-2</v>
      </c>
      <c r="O226" s="1238">
        <f t="shared" si="20"/>
        <v>1</v>
      </c>
      <c r="P226" s="1239"/>
      <c r="Q226" s="591"/>
      <c r="R226" s="1257"/>
      <c r="S226" s="1257"/>
      <c r="T226" s="1257"/>
      <c r="U226" s="1257"/>
      <c r="V226" s="1257"/>
      <c r="W226" s="1257"/>
      <c r="X226" s="1257"/>
      <c r="Y226" s="1257"/>
      <c r="Z226" s="591"/>
    </row>
    <row r="227" spans="1:26" s="1026" customFormat="1" ht="78.5" thickBot="1" x14ac:dyDescent="0.35">
      <c r="A227" s="1100" t="s">
        <v>43</v>
      </c>
      <c r="B227" s="1101" t="s">
        <v>536</v>
      </c>
      <c r="C227" s="1101" t="s">
        <v>666</v>
      </c>
      <c r="D227" s="1101"/>
      <c r="E227" s="1101" t="s">
        <v>151</v>
      </c>
      <c r="F227" s="1101" t="s">
        <v>811</v>
      </c>
      <c r="G227" s="1101" t="s">
        <v>812</v>
      </c>
      <c r="H227" s="1012">
        <v>331</v>
      </c>
      <c r="I227" s="1013">
        <v>329</v>
      </c>
      <c r="J227" s="1014">
        <v>289</v>
      </c>
      <c r="K227" s="999">
        <v>42</v>
      </c>
      <c r="L227" s="1238">
        <f t="shared" si="18"/>
        <v>0.87841945288753798</v>
      </c>
      <c r="M227" s="1238">
        <f t="shared" si="19"/>
        <v>0.87311178247734134</v>
      </c>
      <c r="N227" s="1238">
        <f t="shared" si="17"/>
        <v>0.12688821752265861</v>
      </c>
      <c r="O227" s="1238">
        <f t="shared" si="20"/>
        <v>1</v>
      </c>
      <c r="P227" s="1239"/>
      <c r="Q227" s="591"/>
      <c r="R227" s="1257"/>
      <c r="S227" s="1257"/>
      <c r="T227" s="1257"/>
      <c r="U227" s="1257"/>
      <c r="V227" s="1257"/>
      <c r="W227" s="1257"/>
      <c r="X227" s="1257"/>
      <c r="Y227" s="1257"/>
      <c r="Z227" s="591"/>
    </row>
    <row r="228" spans="1:26" s="1026" customFormat="1" ht="143.5" thickBot="1" x14ac:dyDescent="0.35">
      <c r="A228" s="1100" t="s">
        <v>86</v>
      </c>
      <c r="B228" s="1101" t="s">
        <v>456</v>
      </c>
      <c r="C228" s="1101" t="s">
        <v>666</v>
      </c>
      <c r="D228" s="1101"/>
      <c r="E228" s="1101" t="s">
        <v>152</v>
      </c>
      <c r="F228" s="1101" t="s">
        <v>813</v>
      </c>
      <c r="G228" s="1101" t="s">
        <v>814</v>
      </c>
      <c r="H228" s="1012">
        <v>20</v>
      </c>
      <c r="I228" s="1013">
        <v>20</v>
      </c>
      <c r="J228" s="1014">
        <v>14</v>
      </c>
      <c r="K228" s="999">
        <v>6</v>
      </c>
      <c r="L228" s="1238">
        <f t="shared" si="18"/>
        <v>0.7</v>
      </c>
      <c r="M228" s="1238">
        <f t="shared" si="19"/>
        <v>0.7</v>
      </c>
      <c r="N228" s="1238">
        <f t="shared" si="17"/>
        <v>0.3</v>
      </c>
      <c r="O228" s="1238">
        <f t="shared" si="20"/>
        <v>1</v>
      </c>
      <c r="P228" s="1239"/>
      <c r="Q228" s="591"/>
      <c r="R228" s="1257"/>
      <c r="S228" s="1257"/>
      <c r="T228" s="1257"/>
      <c r="U228" s="1257"/>
      <c r="V228" s="1257"/>
      <c r="W228" s="1257"/>
      <c r="X228" s="1257"/>
      <c r="Y228" s="1257"/>
      <c r="Z228" s="591"/>
    </row>
    <row r="229" spans="1:26" s="1026" customFormat="1" ht="39.5" thickBot="1" x14ac:dyDescent="0.35">
      <c r="A229" s="1100" t="s">
        <v>155</v>
      </c>
      <c r="B229" s="1101" t="s">
        <v>536</v>
      </c>
      <c r="C229" s="1101" t="s">
        <v>666</v>
      </c>
      <c r="D229" s="1101"/>
      <c r="E229" s="1101" t="s">
        <v>156</v>
      </c>
      <c r="F229" s="1101" t="s">
        <v>682</v>
      </c>
      <c r="G229" s="1101" t="s">
        <v>683</v>
      </c>
      <c r="H229" s="1012">
        <v>33</v>
      </c>
      <c r="I229" s="1013">
        <v>33</v>
      </c>
      <c r="J229" s="1014">
        <v>31</v>
      </c>
      <c r="K229" s="999">
        <v>2</v>
      </c>
      <c r="L229" s="1238">
        <f t="shared" si="18"/>
        <v>0.93939393939393945</v>
      </c>
      <c r="M229" s="1238">
        <f t="shared" si="19"/>
        <v>0.93939393939393945</v>
      </c>
      <c r="N229" s="1238">
        <f t="shared" si="17"/>
        <v>6.0606060606060608E-2</v>
      </c>
      <c r="O229" s="1238">
        <f t="shared" si="20"/>
        <v>1</v>
      </c>
      <c r="P229" s="1239"/>
      <c r="Q229" s="591"/>
      <c r="R229" s="1257"/>
      <c r="S229" s="1257"/>
      <c r="T229" s="1257"/>
      <c r="U229" s="1257"/>
      <c r="V229" s="1257"/>
      <c r="W229" s="1257"/>
      <c r="X229" s="1257"/>
      <c r="Y229" s="1257"/>
      <c r="Z229" s="591"/>
    </row>
    <row r="230" spans="1:26" s="1026" customFormat="1" ht="26.5" thickBot="1" x14ac:dyDescent="0.35">
      <c r="A230" s="1100" t="s">
        <v>157</v>
      </c>
      <c r="B230" s="1101" t="s">
        <v>536</v>
      </c>
      <c r="C230" s="1101" t="s">
        <v>144</v>
      </c>
      <c r="D230" s="1101"/>
      <c r="E230" s="1101" t="s">
        <v>158</v>
      </c>
      <c r="F230" s="1101" t="s">
        <v>159</v>
      </c>
      <c r="G230" s="1101" t="s">
        <v>160</v>
      </c>
      <c r="H230" s="1012">
        <v>1</v>
      </c>
      <c r="I230" s="1013">
        <v>0</v>
      </c>
      <c r="J230" s="1014">
        <v>0</v>
      </c>
      <c r="K230" s="999">
        <v>1</v>
      </c>
      <c r="L230" s="1238" t="str">
        <f t="shared" si="18"/>
        <v>-</v>
      </c>
      <c r="M230" s="1238">
        <f t="shared" si="19"/>
        <v>0</v>
      </c>
      <c r="N230" s="1238">
        <f t="shared" si="17"/>
        <v>1</v>
      </c>
      <c r="O230" s="1238">
        <f t="shared" si="20"/>
        <v>1</v>
      </c>
      <c r="P230" s="1239"/>
      <c r="Q230" s="591"/>
      <c r="R230" s="1257"/>
      <c r="S230" s="1257"/>
      <c r="T230" s="1257"/>
      <c r="U230" s="1257"/>
      <c r="V230" s="1257"/>
      <c r="W230" s="1257"/>
      <c r="X230" s="1257"/>
      <c r="Y230" s="1257"/>
      <c r="Z230" s="591"/>
    </row>
    <row r="231" spans="1:26" s="1026" customFormat="1" ht="130.5" thickBot="1" x14ac:dyDescent="0.35">
      <c r="A231" s="1100" t="s">
        <v>66</v>
      </c>
      <c r="B231" s="1101" t="s">
        <v>456</v>
      </c>
      <c r="C231" s="1101" t="s">
        <v>684</v>
      </c>
      <c r="D231" s="1101"/>
      <c r="E231" s="1101" t="s">
        <v>162</v>
      </c>
      <c r="F231" s="1101" t="s">
        <v>815</v>
      </c>
      <c r="G231" s="1101" t="s">
        <v>816</v>
      </c>
      <c r="H231" s="1012">
        <v>42</v>
      </c>
      <c r="I231" s="1013">
        <v>42</v>
      </c>
      <c r="J231" s="1014">
        <v>26</v>
      </c>
      <c r="K231" s="999">
        <v>16</v>
      </c>
      <c r="L231" s="1238">
        <f t="shared" si="18"/>
        <v>0.61904761904761907</v>
      </c>
      <c r="M231" s="1238">
        <f t="shared" si="19"/>
        <v>0.61904761904761907</v>
      </c>
      <c r="N231" s="1238">
        <f t="shared" si="17"/>
        <v>0.38095238095238093</v>
      </c>
      <c r="O231" s="1238">
        <f t="shared" si="20"/>
        <v>1</v>
      </c>
      <c r="P231" s="1239"/>
      <c r="Q231" s="591"/>
      <c r="R231" s="1257"/>
      <c r="S231" s="1257"/>
      <c r="T231" s="1257"/>
      <c r="U231" s="1257"/>
      <c r="V231" s="1257"/>
      <c r="W231" s="1257"/>
      <c r="X231" s="1257"/>
      <c r="Y231" s="1257"/>
      <c r="Z231" s="591"/>
    </row>
    <row r="232" spans="1:26" s="1026" customFormat="1" ht="143.5" thickBot="1" x14ac:dyDescent="0.35">
      <c r="A232" s="1100" t="s">
        <v>31</v>
      </c>
      <c r="B232" s="1101" t="s">
        <v>31</v>
      </c>
      <c r="C232" s="1101" t="s">
        <v>669</v>
      </c>
      <c r="D232" s="1101"/>
      <c r="E232" s="1101" t="s">
        <v>163</v>
      </c>
      <c r="F232" s="1101" t="s">
        <v>817</v>
      </c>
      <c r="G232" s="1101" t="s">
        <v>818</v>
      </c>
      <c r="H232" s="1012">
        <v>3202</v>
      </c>
      <c r="I232" s="1013">
        <v>3197</v>
      </c>
      <c r="J232" s="1014">
        <v>3000</v>
      </c>
      <c r="K232" s="999">
        <v>202</v>
      </c>
      <c r="L232" s="1238">
        <f t="shared" si="18"/>
        <v>0.93837973099781047</v>
      </c>
      <c r="M232" s="1238">
        <f t="shared" si="19"/>
        <v>0.93691442848219864</v>
      </c>
      <c r="N232" s="1238">
        <f t="shared" si="17"/>
        <v>6.3085571517801378E-2</v>
      </c>
      <c r="O232" s="1238">
        <f t="shared" si="20"/>
        <v>1</v>
      </c>
      <c r="P232" s="1239"/>
      <c r="Q232" s="591"/>
      <c r="R232" s="1257"/>
      <c r="S232" s="1257"/>
      <c r="T232" s="1257"/>
      <c r="U232" s="1257"/>
      <c r="V232" s="1257"/>
      <c r="W232" s="1257"/>
      <c r="X232" s="1257"/>
      <c r="Y232" s="1257"/>
      <c r="Z232" s="591"/>
    </row>
    <row r="233" spans="1:26" s="1026" customFormat="1" ht="104.5" thickBot="1" x14ac:dyDescent="0.35">
      <c r="A233" s="1100" t="s">
        <v>68</v>
      </c>
      <c r="B233" s="1101" t="s">
        <v>456</v>
      </c>
      <c r="C233" s="1101" t="s">
        <v>669</v>
      </c>
      <c r="D233" s="1101"/>
      <c r="E233" s="1101" t="s">
        <v>164</v>
      </c>
      <c r="F233" s="1101" t="s">
        <v>819</v>
      </c>
      <c r="G233" s="1101" t="s">
        <v>685</v>
      </c>
      <c r="H233" s="1012">
        <v>97</v>
      </c>
      <c r="I233" s="1013">
        <v>97</v>
      </c>
      <c r="J233" s="1014">
        <v>88</v>
      </c>
      <c r="K233" s="999">
        <v>9</v>
      </c>
      <c r="L233" s="1238">
        <f t="shared" si="18"/>
        <v>0.90721649484536082</v>
      </c>
      <c r="M233" s="1238">
        <f t="shared" si="19"/>
        <v>0.90721649484536082</v>
      </c>
      <c r="N233" s="1238">
        <f t="shared" si="17"/>
        <v>9.2783505154639179E-2</v>
      </c>
      <c r="O233" s="1238">
        <f t="shared" si="20"/>
        <v>1</v>
      </c>
      <c r="P233" s="1239"/>
      <c r="Q233" s="591"/>
      <c r="R233" s="1257"/>
      <c r="S233" s="1257"/>
      <c r="T233" s="1257"/>
      <c r="U233" s="1257"/>
      <c r="V233" s="1257"/>
      <c r="W233" s="1257"/>
      <c r="X233" s="1257"/>
      <c r="Y233" s="1257"/>
      <c r="Z233" s="591"/>
    </row>
    <row r="234" spans="1:26" s="1026" customFormat="1" ht="130.5" thickBot="1" x14ac:dyDescent="0.35">
      <c r="A234" s="1100" t="s">
        <v>67</v>
      </c>
      <c r="B234" s="1101" t="s">
        <v>456</v>
      </c>
      <c r="C234" s="1101" t="s">
        <v>684</v>
      </c>
      <c r="D234" s="1101"/>
      <c r="E234" s="1101" t="s">
        <v>165</v>
      </c>
      <c r="F234" s="1101" t="s">
        <v>820</v>
      </c>
      <c r="G234" s="1101" t="s">
        <v>821</v>
      </c>
      <c r="H234" s="1012">
        <v>3</v>
      </c>
      <c r="I234" s="1013">
        <v>3</v>
      </c>
      <c r="J234" s="1014">
        <v>0</v>
      </c>
      <c r="K234" s="999">
        <v>3</v>
      </c>
      <c r="L234" s="1238">
        <f t="shared" si="18"/>
        <v>0</v>
      </c>
      <c r="M234" s="1238">
        <f t="shared" si="19"/>
        <v>0</v>
      </c>
      <c r="N234" s="1238">
        <f t="shared" si="17"/>
        <v>1</v>
      </c>
      <c r="O234" s="1238">
        <f t="shared" si="20"/>
        <v>1</v>
      </c>
      <c r="P234" s="1239"/>
      <c r="Q234" s="591"/>
      <c r="R234" s="1257"/>
      <c r="S234" s="1257"/>
      <c r="T234" s="1257"/>
      <c r="U234" s="1257"/>
      <c r="V234" s="1257"/>
      <c r="W234" s="1257"/>
      <c r="X234" s="1257"/>
      <c r="Y234" s="1257"/>
      <c r="Z234" s="591"/>
    </row>
    <row r="235" spans="1:26" s="1026" customFormat="1" ht="143.5" thickBot="1" x14ac:dyDescent="0.35">
      <c r="A235" s="1100" t="s">
        <v>168</v>
      </c>
      <c r="B235" s="1101" t="s">
        <v>408</v>
      </c>
      <c r="C235" s="1101" t="s">
        <v>686</v>
      </c>
      <c r="D235" s="1101"/>
      <c r="E235" s="1101" t="s">
        <v>170</v>
      </c>
      <c r="F235" s="1101" t="s">
        <v>822</v>
      </c>
      <c r="G235" s="1101" t="s">
        <v>823</v>
      </c>
      <c r="H235" s="1012">
        <v>651</v>
      </c>
      <c r="I235" s="1013">
        <v>643</v>
      </c>
      <c r="J235" s="1014">
        <v>515</v>
      </c>
      <c r="K235" s="999">
        <v>136</v>
      </c>
      <c r="L235" s="1238">
        <f t="shared" si="18"/>
        <v>0.80093312597200617</v>
      </c>
      <c r="M235" s="1238">
        <f t="shared" si="19"/>
        <v>0.7910906298003072</v>
      </c>
      <c r="N235" s="1238">
        <f t="shared" si="17"/>
        <v>0.20890937019969277</v>
      </c>
      <c r="O235" s="1238">
        <f t="shared" si="20"/>
        <v>1</v>
      </c>
      <c r="P235" s="1239"/>
      <c r="Q235" s="591"/>
      <c r="R235" s="1257"/>
      <c r="S235" s="1257"/>
      <c r="T235" s="1257"/>
      <c r="U235" s="1257"/>
      <c r="V235" s="1257"/>
      <c r="W235" s="1257"/>
      <c r="X235" s="1257"/>
      <c r="Y235" s="1257"/>
      <c r="Z235" s="591"/>
    </row>
    <row r="236" spans="1:26" s="1026" customFormat="1" ht="130.5" thickBot="1" x14ac:dyDescent="0.35">
      <c r="A236" s="1100" t="s">
        <v>171</v>
      </c>
      <c r="B236" s="1101" t="s">
        <v>219</v>
      </c>
      <c r="C236" s="1101" t="s">
        <v>669</v>
      </c>
      <c r="D236" s="1101"/>
      <c r="E236" s="1101" t="s">
        <v>172</v>
      </c>
      <c r="F236" s="1101" t="s">
        <v>824</v>
      </c>
      <c r="G236" s="1101" t="s">
        <v>825</v>
      </c>
      <c r="H236" s="1012">
        <v>580</v>
      </c>
      <c r="I236" s="1013">
        <v>574</v>
      </c>
      <c r="J236" s="1014">
        <v>476</v>
      </c>
      <c r="K236" s="999">
        <v>104</v>
      </c>
      <c r="L236" s="1238">
        <f t="shared" si="18"/>
        <v>0.82926829268292679</v>
      </c>
      <c r="M236" s="1238">
        <f t="shared" si="19"/>
        <v>0.82068965517241377</v>
      </c>
      <c r="N236" s="1238">
        <f t="shared" si="17"/>
        <v>0.1793103448275862</v>
      </c>
      <c r="O236" s="1238">
        <f t="shared" si="20"/>
        <v>1</v>
      </c>
      <c r="P236" s="1239"/>
      <c r="Q236" s="591"/>
      <c r="R236" s="1257"/>
      <c r="S236" s="1257"/>
      <c r="T236" s="1257"/>
      <c r="U236" s="1257"/>
      <c r="V236" s="1257"/>
      <c r="W236" s="1257"/>
      <c r="X236" s="1257"/>
      <c r="Y236" s="1257"/>
      <c r="Z236" s="591"/>
    </row>
    <row r="237" spans="1:26" s="1026" customFormat="1" ht="130.5" thickBot="1" x14ac:dyDescent="0.35">
      <c r="A237" s="1100" t="s">
        <v>83</v>
      </c>
      <c r="B237" s="1101" t="s">
        <v>456</v>
      </c>
      <c r="C237" s="1101" t="s">
        <v>669</v>
      </c>
      <c r="D237" s="1101"/>
      <c r="E237" s="1101" t="s">
        <v>173</v>
      </c>
      <c r="F237" s="1101" t="s">
        <v>824</v>
      </c>
      <c r="G237" s="1101" t="s">
        <v>825</v>
      </c>
      <c r="H237" s="1012">
        <v>8</v>
      </c>
      <c r="I237" s="1013">
        <v>8</v>
      </c>
      <c r="J237" s="1014">
        <v>6</v>
      </c>
      <c r="K237" s="999">
        <v>2</v>
      </c>
      <c r="L237" s="1238">
        <f t="shared" si="18"/>
        <v>0.75</v>
      </c>
      <c r="M237" s="1238">
        <f t="shared" si="19"/>
        <v>0.75</v>
      </c>
      <c r="N237" s="1238">
        <f t="shared" si="17"/>
        <v>0.25</v>
      </c>
      <c r="O237" s="1238">
        <f t="shared" si="20"/>
        <v>1</v>
      </c>
      <c r="P237" s="1239"/>
      <c r="Q237" s="591"/>
      <c r="R237" s="1257"/>
      <c r="S237" s="1257"/>
      <c r="T237" s="1257"/>
      <c r="U237" s="1257"/>
      <c r="V237" s="1257"/>
      <c r="W237" s="1257"/>
      <c r="X237" s="1257"/>
      <c r="Y237" s="1257"/>
      <c r="Z237" s="591"/>
    </row>
    <row r="238" spans="1:26" s="1026" customFormat="1" ht="117.5" thickBot="1" x14ac:dyDescent="0.35">
      <c r="A238" s="1100" t="s">
        <v>174</v>
      </c>
      <c r="B238" s="1101" t="s">
        <v>630</v>
      </c>
      <c r="C238" s="1101" t="s">
        <v>669</v>
      </c>
      <c r="D238" s="1101" t="s">
        <v>628</v>
      </c>
      <c r="E238" s="1101" t="s">
        <v>175</v>
      </c>
      <c r="F238" s="1101" t="s">
        <v>826</v>
      </c>
      <c r="G238" s="1101" t="s">
        <v>827</v>
      </c>
      <c r="H238" s="1012">
        <v>0</v>
      </c>
      <c r="I238" s="1013">
        <v>0</v>
      </c>
      <c r="J238" s="1014">
        <v>0</v>
      </c>
      <c r="K238" s="999">
        <v>0</v>
      </c>
      <c r="L238" s="1238" t="str">
        <f t="shared" si="18"/>
        <v>-</v>
      </c>
      <c r="M238" s="1238" t="str">
        <f t="shared" si="19"/>
        <v>-</v>
      </c>
      <c r="N238" s="1238" t="str">
        <f t="shared" si="17"/>
        <v>-</v>
      </c>
      <c r="O238" s="1238">
        <f t="shared" si="20"/>
        <v>0</v>
      </c>
      <c r="P238" s="1239"/>
      <c r="Q238" s="591"/>
      <c r="R238" s="1257"/>
      <c r="S238" s="1257"/>
      <c r="T238" s="1257"/>
      <c r="U238" s="1257"/>
      <c r="V238" s="1257"/>
      <c r="W238" s="1257"/>
      <c r="X238" s="1257"/>
      <c r="Y238" s="1257"/>
      <c r="Z238" s="591"/>
    </row>
    <row r="239" spans="1:26" s="1026" customFormat="1" ht="39.5" thickBot="1" x14ac:dyDescent="0.35">
      <c r="A239" s="1100" t="s">
        <v>176</v>
      </c>
      <c r="B239" s="1101" t="s">
        <v>456</v>
      </c>
      <c r="C239" s="1101" t="s">
        <v>669</v>
      </c>
      <c r="D239" s="1101"/>
      <c r="E239" s="1101" t="s">
        <v>177</v>
      </c>
      <c r="F239" s="1101" t="s">
        <v>687</v>
      </c>
      <c r="G239" s="1101" t="s">
        <v>688</v>
      </c>
      <c r="H239" s="1012">
        <v>6</v>
      </c>
      <c r="I239" s="1013">
        <v>6</v>
      </c>
      <c r="J239" s="1014">
        <v>1</v>
      </c>
      <c r="K239" s="999">
        <v>5</v>
      </c>
      <c r="L239" s="1238">
        <f t="shared" si="18"/>
        <v>0.16666666666666666</v>
      </c>
      <c r="M239" s="1238">
        <f t="shared" si="19"/>
        <v>0.16666666666666666</v>
      </c>
      <c r="N239" s="1238">
        <f t="shared" si="17"/>
        <v>0.83333333333333337</v>
      </c>
      <c r="O239" s="1238">
        <f t="shared" si="20"/>
        <v>1</v>
      </c>
      <c r="P239" s="1239"/>
      <c r="Q239" s="591"/>
      <c r="R239" s="1257"/>
      <c r="S239" s="1257"/>
      <c r="T239" s="1257"/>
      <c r="U239" s="1257"/>
      <c r="V239" s="1257"/>
      <c r="W239" s="1257"/>
      <c r="X239" s="1257"/>
      <c r="Y239" s="1257"/>
      <c r="Z239" s="591"/>
    </row>
    <row r="240" spans="1:26" s="1026" customFormat="1" ht="26.5" thickBot="1" x14ac:dyDescent="0.35">
      <c r="A240" s="1100" t="s">
        <v>180</v>
      </c>
      <c r="B240" s="1101" t="s">
        <v>456</v>
      </c>
      <c r="C240" s="1101" t="s">
        <v>669</v>
      </c>
      <c r="D240" s="1101"/>
      <c r="E240" s="1101" t="s">
        <v>689</v>
      </c>
      <c r="F240" s="1101" t="s">
        <v>690</v>
      </c>
      <c r="G240" s="1101" t="s">
        <v>690</v>
      </c>
      <c r="H240" s="1012">
        <v>28</v>
      </c>
      <c r="I240" s="1013">
        <v>27</v>
      </c>
      <c r="J240" s="1014">
        <v>16</v>
      </c>
      <c r="K240" s="999">
        <v>12</v>
      </c>
      <c r="L240" s="1238">
        <f t="shared" si="18"/>
        <v>0.59259259259259256</v>
      </c>
      <c r="M240" s="1238">
        <f t="shared" si="19"/>
        <v>0.5714285714285714</v>
      </c>
      <c r="N240" s="1238">
        <f t="shared" si="17"/>
        <v>0.42857142857142855</v>
      </c>
      <c r="O240" s="1238">
        <f t="shared" si="20"/>
        <v>1</v>
      </c>
      <c r="P240" s="1239"/>
      <c r="Q240" s="591"/>
      <c r="R240" s="1257"/>
      <c r="S240" s="1257"/>
      <c r="T240" s="1257"/>
      <c r="U240" s="1257"/>
      <c r="V240" s="1257"/>
      <c r="W240" s="1257"/>
      <c r="X240" s="1257"/>
      <c r="Y240" s="1257"/>
      <c r="Z240" s="591"/>
    </row>
    <row r="241" spans="1:26" s="1026" customFormat="1" ht="26.5" thickBot="1" x14ac:dyDescent="0.35">
      <c r="A241" s="1100" t="s">
        <v>182</v>
      </c>
      <c r="B241" s="1101" t="s">
        <v>456</v>
      </c>
      <c r="C241" s="1101" t="s">
        <v>669</v>
      </c>
      <c r="D241" s="1101"/>
      <c r="E241" s="1101" t="s">
        <v>183</v>
      </c>
      <c r="F241" s="1101" t="s">
        <v>691</v>
      </c>
      <c r="G241" s="1101" t="s">
        <v>692</v>
      </c>
      <c r="H241" s="1012">
        <v>2</v>
      </c>
      <c r="I241" s="1013">
        <v>2</v>
      </c>
      <c r="J241" s="1014">
        <v>0</v>
      </c>
      <c r="K241" s="999">
        <v>2</v>
      </c>
      <c r="L241" s="1238">
        <f t="shared" si="18"/>
        <v>0</v>
      </c>
      <c r="M241" s="1238">
        <f t="shared" si="19"/>
        <v>0</v>
      </c>
      <c r="N241" s="1238">
        <f t="shared" si="17"/>
        <v>1</v>
      </c>
      <c r="O241" s="1238">
        <f t="shared" si="20"/>
        <v>1</v>
      </c>
      <c r="P241" s="1239"/>
      <c r="Q241" s="591"/>
      <c r="R241" s="1257"/>
      <c r="S241" s="1257"/>
      <c r="T241" s="1257"/>
      <c r="U241" s="1257"/>
      <c r="V241" s="1257"/>
      <c r="W241" s="1257"/>
      <c r="X241" s="1257"/>
      <c r="Y241" s="1257"/>
      <c r="Z241" s="591"/>
    </row>
    <row r="242" spans="1:26" s="1026" customFormat="1" ht="26.5" thickBot="1" x14ac:dyDescent="0.35">
      <c r="A242" s="1100" t="s">
        <v>186</v>
      </c>
      <c r="B242" s="1101" t="s">
        <v>456</v>
      </c>
      <c r="C242" s="1101" t="s">
        <v>669</v>
      </c>
      <c r="D242" s="1101"/>
      <c r="E242" s="1101" t="s">
        <v>187</v>
      </c>
      <c r="F242" s="1101" t="s">
        <v>693</v>
      </c>
      <c r="G242" s="1101" t="s">
        <v>694</v>
      </c>
      <c r="H242" s="1012">
        <v>0</v>
      </c>
      <c r="I242" s="1013">
        <v>0</v>
      </c>
      <c r="J242" s="1014">
        <v>0</v>
      </c>
      <c r="K242" s="999">
        <v>0</v>
      </c>
      <c r="L242" s="1238" t="str">
        <f t="shared" si="18"/>
        <v>-</v>
      </c>
      <c r="M242" s="1238" t="str">
        <f t="shared" si="19"/>
        <v>-</v>
      </c>
      <c r="N242" s="1238" t="str">
        <f t="shared" si="17"/>
        <v>-</v>
      </c>
      <c r="O242" s="1238">
        <f t="shared" si="20"/>
        <v>0</v>
      </c>
      <c r="P242" s="1239"/>
      <c r="Q242" s="591"/>
      <c r="R242" s="1257"/>
      <c r="S242" s="1257"/>
      <c r="T242" s="1257"/>
      <c r="U242" s="1257"/>
      <c r="V242" s="1257"/>
      <c r="W242" s="1257"/>
      <c r="X242" s="1257"/>
      <c r="Y242" s="1257"/>
      <c r="Z242" s="591"/>
    </row>
    <row r="243" spans="1:26" s="1026" customFormat="1" ht="26.5" thickBot="1" x14ac:dyDescent="0.35">
      <c r="A243" s="1100" t="s">
        <v>188</v>
      </c>
      <c r="B243" s="1101" t="s">
        <v>456</v>
      </c>
      <c r="C243" s="1101" t="s">
        <v>669</v>
      </c>
      <c r="D243" s="1101"/>
      <c r="E243" s="1101" t="s">
        <v>189</v>
      </c>
      <c r="F243" s="1101" t="s">
        <v>695</v>
      </c>
      <c r="G243" s="1101" t="s">
        <v>671</v>
      </c>
      <c r="H243" s="1012">
        <v>2</v>
      </c>
      <c r="I243" s="1013">
        <v>2</v>
      </c>
      <c r="J243" s="1014">
        <v>0</v>
      </c>
      <c r="K243" s="999">
        <v>2</v>
      </c>
      <c r="L243" s="1238">
        <f t="shared" si="18"/>
        <v>0</v>
      </c>
      <c r="M243" s="1238">
        <f t="shared" si="19"/>
        <v>0</v>
      </c>
      <c r="N243" s="1238">
        <f t="shared" si="17"/>
        <v>1</v>
      </c>
      <c r="O243" s="1238">
        <f t="shared" si="20"/>
        <v>1</v>
      </c>
      <c r="P243" s="1239"/>
      <c r="Q243" s="591"/>
      <c r="R243" s="1257"/>
      <c r="S243" s="1257"/>
      <c r="T243" s="1257"/>
      <c r="U243" s="1257"/>
      <c r="V243" s="1257"/>
      <c r="W243" s="1257"/>
      <c r="X243" s="1257"/>
      <c r="Y243" s="1257"/>
      <c r="Z243" s="591"/>
    </row>
    <row r="244" spans="1:26" s="1026" customFormat="1" ht="13.5" thickBot="1" x14ac:dyDescent="0.35">
      <c r="A244" s="1117" t="s">
        <v>828</v>
      </c>
      <c r="B244" s="1118" t="s">
        <v>409</v>
      </c>
      <c r="C244" s="1118" t="s">
        <v>829</v>
      </c>
      <c r="D244" s="1118"/>
      <c r="E244" s="1118" t="s">
        <v>830</v>
      </c>
      <c r="F244" s="1118" t="s">
        <v>831</v>
      </c>
      <c r="G244" s="1118" t="s">
        <v>832</v>
      </c>
      <c r="H244" s="1012">
        <v>289</v>
      </c>
      <c r="I244" s="1013">
        <v>6</v>
      </c>
      <c r="J244" s="1014">
        <v>0</v>
      </c>
      <c r="K244" s="999">
        <v>289</v>
      </c>
      <c r="L244" s="1238">
        <f t="shared" si="18"/>
        <v>0</v>
      </c>
      <c r="M244" s="1238">
        <f t="shared" si="19"/>
        <v>0</v>
      </c>
      <c r="N244" s="1238">
        <f t="shared" si="17"/>
        <v>1</v>
      </c>
      <c r="O244" s="1238">
        <f t="shared" si="20"/>
        <v>1</v>
      </c>
      <c r="P244" s="1239"/>
      <c r="Q244" s="591"/>
      <c r="R244" s="1257"/>
      <c r="S244" s="1257"/>
      <c r="T244" s="1257"/>
      <c r="U244" s="1257"/>
      <c r="V244" s="1257"/>
      <c r="W244" s="1257"/>
      <c r="X244" s="1257"/>
      <c r="Y244" s="1257"/>
      <c r="Z244" s="591"/>
    </row>
    <row r="245" spans="1:26" s="1026" customFormat="1" ht="39.5" thickBot="1" x14ac:dyDescent="0.35">
      <c r="A245" s="1100" t="s">
        <v>190</v>
      </c>
      <c r="B245" s="1101" t="s">
        <v>5</v>
      </c>
      <c r="C245" s="1101" t="s">
        <v>833</v>
      </c>
      <c r="D245" s="1101"/>
      <c r="E245" s="1101" t="s">
        <v>192</v>
      </c>
      <c r="F245" s="1101" t="s">
        <v>193</v>
      </c>
      <c r="G245" s="1101" t="s">
        <v>193</v>
      </c>
      <c r="H245" s="1012">
        <v>115</v>
      </c>
      <c r="I245" s="1013">
        <v>115</v>
      </c>
      <c r="J245" s="1014">
        <v>94</v>
      </c>
      <c r="K245" s="999">
        <v>21</v>
      </c>
      <c r="L245" s="1238">
        <f t="shared" si="18"/>
        <v>0.81739130434782614</v>
      </c>
      <c r="M245" s="1238">
        <f t="shared" si="19"/>
        <v>0.81739130434782614</v>
      </c>
      <c r="N245" s="1238">
        <f t="shared" si="17"/>
        <v>0.18260869565217391</v>
      </c>
      <c r="O245" s="1238">
        <f t="shared" si="20"/>
        <v>1</v>
      </c>
      <c r="P245" s="1239"/>
      <c r="Q245" s="591"/>
      <c r="R245" s="1257"/>
      <c r="S245" s="1257"/>
      <c r="T245" s="1257"/>
      <c r="U245" s="1257"/>
      <c r="V245" s="1257"/>
      <c r="W245" s="1257"/>
      <c r="X245" s="1257"/>
      <c r="Y245" s="1257"/>
      <c r="Z245" s="591"/>
    </row>
    <row r="246" spans="1:26" s="1026" customFormat="1" ht="39.5" thickBot="1" x14ac:dyDescent="0.35">
      <c r="A246" s="1100" t="s">
        <v>194</v>
      </c>
      <c r="B246" s="1101" t="s">
        <v>5</v>
      </c>
      <c r="C246" s="1101" t="s">
        <v>833</v>
      </c>
      <c r="D246" s="1101"/>
      <c r="E246" s="1101" t="s">
        <v>834</v>
      </c>
      <c r="F246" s="1101" t="s">
        <v>196</v>
      </c>
      <c r="G246" s="1101" t="s">
        <v>197</v>
      </c>
      <c r="H246" s="1015">
        <v>630</v>
      </c>
      <c r="I246" s="1015">
        <v>624</v>
      </c>
      <c r="J246" s="1016">
        <v>430</v>
      </c>
      <c r="K246" s="999">
        <v>200</v>
      </c>
      <c r="L246" s="1238">
        <f t="shared" si="18"/>
        <v>0.6891025641025641</v>
      </c>
      <c r="M246" s="1238">
        <f t="shared" si="19"/>
        <v>0.68253968253968256</v>
      </c>
      <c r="N246" s="1238">
        <f t="shared" si="17"/>
        <v>0.31746031746031744</v>
      </c>
      <c r="O246" s="1238">
        <f t="shared" si="20"/>
        <v>1</v>
      </c>
      <c r="P246" s="1239"/>
      <c r="Q246" s="591"/>
      <c r="R246" s="1257"/>
      <c r="S246" s="1257"/>
      <c r="T246" s="1257"/>
      <c r="U246" s="1257"/>
      <c r="V246" s="1257"/>
      <c r="W246" s="1257"/>
      <c r="X246" s="1257"/>
      <c r="Y246" s="1257"/>
      <c r="Z246" s="591"/>
    </row>
    <row r="247" spans="1:26" s="1026" customFormat="1" ht="13.5" thickBot="1" x14ac:dyDescent="0.35">
      <c r="A247" s="1100" t="s">
        <v>50</v>
      </c>
      <c r="B247" s="1101" t="s">
        <v>5</v>
      </c>
      <c r="C247" s="1101" t="s">
        <v>198</v>
      </c>
      <c r="D247" s="1101"/>
      <c r="E247" s="1101" t="s">
        <v>199</v>
      </c>
      <c r="F247" s="1107">
        <v>9732</v>
      </c>
      <c r="G247" s="1107">
        <v>9732</v>
      </c>
      <c r="H247" s="1015">
        <v>261</v>
      </c>
      <c r="I247" s="1015">
        <v>260</v>
      </c>
      <c r="J247" s="1016">
        <v>140</v>
      </c>
      <c r="K247" s="999">
        <v>121</v>
      </c>
      <c r="L247" s="1238">
        <f t="shared" si="18"/>
        <v>0.53846153846153844</v>
      </c>
      <c r="M247" s="1238">
        <f t="shared" si="19"/>
        <v>0.53639846743295017</v>
      </c>
      <c r="N247" s="1238">
        <f t="shared" si="17"/>
        <v>0.46360153256704983</v>
      </c>
      <c r="O247" s="1238">
        <f t="shared" si="20"/>
        <v>1</v>
      </c>
      <c r="P247" s="1239"/>
      <c r="Q247" s="591"/>
      <c r="R247" s="1257"/>
      <c r="S247" s="1257"/>
      <c r="T247" s="1257"/>
      <c r="U247" s="1257"/>
      <c r="V247" s="1257"/>
      <c r="W247" s="1257"/>
      <c r="X247" s="1257"/>
      <c r="Y247" s="1257"/>
      <c r="Z247" s="591"/>
    </row>
    <row r="248" spans="1:26" s="1026" customFormat="1" ht="13.5" thickBot="1" x14ac:dyDescent="0.35">
      <c r="A248" s="1100" t="s">
        <v>48</v>
      </c>
      <c r="B248" s="1101" t="s">
        <v>5</v>
      </c>
      <c r="C248" s="1101" t="s">
        <v>835</v>
      </c>
      <c r="D248" s="1101"/>
      <c r="E248" s="1101" t="s">
        <v>201</v>
      </c>
      <c r="F248" s="1107">
        <v>9823</v>
      </c>
      <c r="G248" s="1107">
        <v>9823</v>
      </c>
      <c r="H248" s="1015">
        <v>117</v>
      </c>
      <c r="I248" s="1015">
        <v>116</v>
      </c>
      <c r="J248" s="1016">
        <v>41</v>
      </c>
      <c r="K248" s="999">
        <v>76</v>
      </c>
      <c r="L248" s="1238">
        <f t="shared" si="18"/>
        <v>0.35344827586206895</v>
      </c>
      <c r="M248" s="1238">
        <f t="shared" si="19"/>
        <v>0.3504273504273504</v>
      </c>
      <c r="N248" s="1238">
        <f t="shared" si="17"/>
        <v>0.6495726495726496</v>
      </c>
      <c r="O248" s="1238">
        <f t="shared" si="20"/>
        <v>1</v>
      </c>
      <c r="P248" s="1239"/>
      <c r="Q248" s="591"/>
      <c r="R248" s="1257"/>
      <c r="S248" s="1257"/>
      <c r="T248" s="1257"/>
      <c r="U248" s="1257"/>
      <c r="V248" s="1257"/>
      <c r="W248" s="1257"/>
      <c r="X248" s="1257"/>
      <c r="Y248" s="1257"/>
      <c r="Z248" s="591"/>
    </row>
    <row r="249" spans="1:26" s="1026" customFormat="1" ht="104.5" thickBot="1" x14ac:dyDescent="0.35">
      <c r="A249" s="1122" t="s">
        <v>836</v>
      </c>
      <c r="B249" s="1123" t="s">
        <v>456</v>
      </c>
      <c r="C249" s="1123" t="s">
        <v>668</v>
      </c>
      <c r="D249" s="1123"/>
      <c r="E249" s="1123" t="s">
        <v>837</v>
      </c>
      <c r="F249" s="1124" t="s">
        <v>838</v>
      </c>
      <c r="G249" s="1124" t="s">
        <v>839</v>
      </c>
      <c r="H249" s="1017">
        <v>27</v>
      </c>
      <c r="I249" s="1018">
        <v>3</v>
      </c>
      <c r="J249" s="1019">
        <v>0</v>
      </c>
      <c r="K249" s="999">
        <v>27</v>
      </c>
      <c r="L249" s="1238">
        <f t="shared" si="18"/>
        <v>0</v>
      </c>
      <c r="M249" s="1238">
        <f t="shared" si="19"/>
        <v>0</v>
      </c>
      <c r="N249" s="1238">
        <f t="shared" si="17"/>
        <v>1</v>
      </c>
      <c r="O249" s="1238">
        <f t="shared" si="20"/>
        <v>1</v>
      </c>
      <c r="P249" s="1239"/>
      <c r="Q249" s="591"/>
      <c r="R249" s="1257"/>
      <c r="S249" s="1257"/>
      <c r="T249" s="1257"/>
      <c r="U249" s="1257"/>
      <c r="V249" s="1257"/>
      <c r="W249" s="1257"/>
      <c r="X249" s="1257"/>
      <c r="Y249" s="1257"/>
      <c r="Z249" s="591"/>
    </row>
    <row r="250" spans="1:26" ht="20.5" thickBot="1" x14ac:dyDescent="0.35">
      <c r="A250" s="392"/>
      <c r="B250" s="392"/>
      <c r="C250" s="306"/>
      <c r="D250" s="306"/>
      <c r="E250" s="306"/>
      <c r="F250" s="306"/>
      <c r="G250" s="306"/>
      <c r="H250" s="353"/>
      <c r="I250" s="353"/>
      <c r="J250" s="353"/>
      <c r="K250" s="353"/>
      <c r="L250" s="353"/>
      <c r="M250" s="353"/>
      <c r="N250" s="353"/>
    </row>
    <row r="251" spans="1:26" s="1020" customFormat="1" ht="30" customHeight="1" thickBot="1" x14ac:dyDescent="0.4">
      <c r="A251" s="1057" t="s">
        <v>725</v>
      </c>
      <c r="B251" s="1058"/>
      <c r="C251" s="1058"/>
      <c r="D251" s="1058"/>
      <c r="E251" s="1058"/>
      <c r="F251" s="1058"/>
      <c r="G251" s="1059"/>
      <c r="H251" s="1089" t="s">
        <v>448</v>
      </c>
      <c r="I251" s="1115"/>
      <c r="J251" s="1082"/>
      <c r="K251" s="1083"/>
      <c r="L251" s="1090" t="s">
        <v>351</v>
      </c>
      <c r="M251" s="1116"/>
      <c r="N251" s="1084"/>
      <c r="O251" s="1085"/>
      <c r="P251" s="1022"/>
      <c r="Q251" s="1060" t="s">
        <v>351</v>
      </c>
      <c r="R251" s="1086"/>
      <c r="S251" s="1086"/>
      <c r="T251" s="1086"/>
      <c r="U251" s="1086"/>
      <c r="V251" s="1086"/>
      <c r="W251" s="1086"/>
      <c r="X251" s="1086"/>
      <c r="Y251" s="1087"/>
    </row>
    <row r="252" spans="1:26" s="1021" customFormat="1" ht="15" customHeight="1" x14ac:dyDescent="0.35">
      <c r="A252" s="1280" t="s">
        <v>428</v>
      </c>
      <c r="B252" s="1276" t="s">
        <v>438</v>
      </c>
      <c r="C252" s="1276" t="s">
        <v>89</v>
      </c>
      <c r="D252" s="1276" t="s">
        <v>90</v>
      </c>
      <c r="E252" s="1276" t="s">
        <v>91</v>
      </c>
      <c r="F252" s="1276" t="s">
        <v>92</v>
      </c>
      <c r="G252" s="1278" t="s">
        <v>276</v>
      </c>
      <c r="H252" s="1280" t="s">
        <v>277</v>
      </c>
      <c r="I252" s="1113"/>
      <c r="J252" s="1272" t="s">
        <v>278</v>
      </c>
      <c r="K252" s="1272" t="s">
        <v>446</v>
      </c>
      <c r="L252" s="1272" t="s">
        <v>754</v>
      </c>
      <c r="M252" s="1272" t="s">
        <v>755</v>
      </c>
      <c r="N252" s="1272" t="s">
        <v>756</v>
      </c>
      <c r="O252" s="1278" t="s">
        <v>287</v>
      </c>
      <c r="P252" s="1022"/>
      <c r="Q252" s="1282" t="s">
        <v>862</v>
      </c>
      <c r="R252" s="1280" t="s">
        <v>277</v>
      </c>
      <c r="S252" s="1113"/>
      <c r="T252" s="1272" t="s">
        <v>278</v>
      </c>
      <c r="U252" s="1272" t="s">
        <v>446</v>
      </c>
      <c r="V252" s="1120"/>
      <c r="W252" s="1272" t="s">
        <v>283</v>
      </c>
      <c r="X252" s="1272" t="s">
        <v>447</v>
      </c>
      <c r="Y252" s="1278" t="s">
        <v>287</v>
      </c>
      <c r="Z252" s="1020"/>
    </row>
    <row r="253" spans="1:26" s="1021" customFormat="1" ht="63.65" customHeight="1" thickBot="1" x14ac:dyDescent="0.4">
      <c r="A253" s="1281"/>
      <c r="B253" s="1277"/>
      <c r="C253" s="1277"/>
      <c r="D253" s="1277"/>
      <c r="E253" s="1277"/>
      <c r="F253" s="1277"/>
      <c r="G253" s="1279"/>
      <c r="H253" s="1281"/>
      <c r="I253" s="1114" t="s">
        <v>757</v>
      </c>
      <c r="J253" s="1273"/>
      <c r="K253" s="1273"/>
      <c r="L253" s="1273"/>
      <c r="M253" s="1273"/>
      <c r="N253" s="1273"/>
      <c r="O253" s="1279"/>
      <c r="P253" s="1022"/>
      <c r="Q253" s="1283" t="s">
        <v>440</v>
      </c>
      <c r="R253" s="1281"/>
      <c r="S253" s="1114" t="s">
        <v>757</v>
      </c>
      <c r="T253" s="1273"/>
      <c r="U253" s="1273"/>
      <c r="V253" s="1121" t="s">
        <v>754</v>
      </c>
      <c r="W253" s="1273"/>
      <c r="X253" s="1273"/>
      <c r="Y253" s="1279"/>
      <c r="Z253" s="1020"/>
    </row>
    <row r="254" spans="1:26" s="1049" customFormat="1" ht="130.5" thickBot="1" x14ac:dyDescent="0.35">
      <c r="A254" s="1098" t="s">
        <v>54</v>
      </c>
      <c r="B254" s="1099" t="s">
        <v>403</v>
      </c>
      <c r="C254" s="1099" t="s">
        <v>669</v>
      </c>
      <c r="D254" s="1099"/>
      <c r="E254" s="1099" t="s">
        <v>94</v>
      </c>
      <c r="F254" s="1101" t="s">
        <v>758</v>
      </c>
      <c r="G254" s="1099" t="s">
        <v>759</v>
      </c>
      <c r="H254" s="617">
        <f>H10+H71+H132+H193</f>
        <v>5587</v>
      </c>
      <c r="I254" s="617">
        <f t="shared" ref="I254:K254" si="21">I10+I71+I132+I193</f>
        <v>5583</v>
      </c>
      <c r="J254" s="617">
        <f t="shared" si="21"/>
        <v>5013</v>
      </c>
      <c r="K254" s="617">
        <f t="shared" si="21"/>
        <v>574</v>
      </c>
      <c r="L254" s="1042">
        <f>IFERROR(J254/I254,"-")</f>
        <v>0.89790435249865663</v>
      </c>
      <c r="M254" s="1042">
        <f>IFERROR(J254/H254,"-")</f>
        <v>0.89726149991050652</v>
      </c>
      <c r="N254" s="1042">
        <f t="shared" ref="N254:N310" si="22">IFERROR(K254/H254,"-")</f>
        <v>0.10273850008949346</v>
      </c>
      <c r="O254" s="1042">
        <f>IFERROR(SUM(M254:N254),"-")</f>
        <v>1</v>
      </c>
      <c r="P254" s="1139"/>
      <c r="Q254" s="1044" t="s">
        <v>5</v>
      </c>
      <c r="R254" s="1045">
        <f>IFERROR(SUMIFS($H$254:$H$310,$B$254:$B$310,$Q254),"-")</f>
        <v>25406</v>
      </c>
      <c r="S254" s="1045">
        <f>IFERROR(SUMIFS($I$254:$I$310,$B$254:$B$310,$Q254),"-")</f>
        <v>25385</v>
      </c>
      <c r="T254" s="1046">
        <f>IFERROR(SUMIFS($J$254:$J$310,$B$254:$B$310,$Q254),"-")</f>
        <v>15654</v>
      </c>
      <c r="U254" s="1046">
        <f>IFERROR(SUMIFS($K$254:$K$310,$B$254:$B$310,$Q254),"-")</f>
        <v>9752</v>
      </c>
      <c r="V254" s="1125">
        <f>IFERROR(T254/S254,"-")</f>
        <v>0.61666338388812292</v>
      </c>
      <c r="W254" s="1051">
        <f>IFERROR(T254/R254,"-")</f>
        <v>0.61615366448870346</v>
      </c>
      <c r="X254" s="1047">
        <f>IFERROR(U254/R254,"-")</f>
        <v>0.38384633551129654</v>
      </c>
      <c r="Y254" s="1048">
        <f>IFERROR(SUM(W254:X254),"-")</f>
        <v>1</v>
      </c>
      <c r="Z254" s="1053"/>
    </row>
    <row r="255" spans="1:26" s="1049" customFormat="1" ht="130.5" thickBot="1" x14ac:dyDescent="0.35">
      <c r="A255" s="1100" t="s">
        <v>55</v>
      </c>
      <c r="B255" s="1101" t="s">
        <v>403</v>
      </c>
      <c r="C255" s="1101" t="s">
        <v>669</v>
      </c>
      <c r="D255" s="1101"/>
      <c r="E255" s="1101" t="s">
        <v>95</v>
      </c>
      <c r="F255" s="1101" t="s">
        <v>760</v>
      </c>
      <c r="G255" s="1099" t="s">
        <v>759</v>
      </c>
      <c r="H255" s="617">
        <f t="shared" ref="H255:K255" si="23">H11+H72+H133+H194</f>
        <v>2858</v>
      </c>
      <c r="I255" s="617">
        <f t="shared" si="23"/>
        <v>2856</v>
      </c>
      <c r="J255" s="617">
        <f t="shared" si="23"/>
        <v>2595</v>
      </c>
      <c r="K255" s="617">
        <f t="shared" si="23"/>
        <v>263</v>
      </c>
      <c r="L255" s="1042">
        <f t="shared" ref="L255:L310" si="24">IFERROR(J255/I255,"-")</f>
        <v>0.90861344537815125</v>
      </c>
      <c r="M255" s="1042">
        <f t="shared" ref="M255:M310" si="25">IFERROR(J255/H255,"-")</f>
        <v>0.90797760671798455</v>
      </c>
      <c r="N255" s="1042">
        <f t="shared" si="22"/>
        <v>9.2022393282015391E-2</v>
      </c>
      <c r="O255" s="1042">
        <f t="shared" ref="O255:O310" si="26">IFERROR(SUM(M255:N255),"-")</f>
        <v>1</v>
      </c>
      <c r="P255" s="1139"/>
      <c r="Q255" s="1050" t="s">
        <v>403</v>
      </c>
      <c r="R255" s="1045">
        <f t="shared" ref="R255:R270" si="27">IFERROR(SUMIFS($H$254:$H$310,$B$254:$B$310,$Q255),"-")</f>
        <v>12633</v>
      </c>
      <c r="S255" s="1045">
        <f t="shared" ref="S255:S270" si="28">IFERROR(SUMIFS($I$254:$I$310,$B$254:$B$310,$Q255),"-")</f>
        <v>12570</v>
      </c>
      <c r="T255" s="1046">
        <f t="shared" ref="T255:T269" si="29">IFERROR(SUMIFS($J$254:$J$310,$B$254:$B$310,$Q255),"-")</f>
        <v>11044</v>
      </c>
      <c r="U255" s="1046">
        <f t="shared" ref="U255:U270" si="30">IFERROR(SUMIFS($K$254:$K$310,$B$254:$B$310,$Q255),"-")</f>
        <v>1589</v>
      </c>
      <c r="V255" s="1125">
        <f t="shared" ref="V255:V270" si="31">IFERROR(T255/S255,"-")</f>
        <v>0.8785998408910104</v>
      </c>
      <c r="W255" s="1051">
        <f t="shared" ref="W255:W270" si="32">IFERROR(T255/R255,"-")</f>
        <v>0.87421831710599229</v>
      </c>
      <c r="X255" s="1047">
        <f t="shared" ref="X255:X270" si="33">IFERROR(U255/R255,"-")</f>
        <v>0.12578168289400776</v>
      </c>
      <c r="Y255" s="1048">
        <f t="shared" ref="Y255:Y270" si="34">IFERROR(SUM(W255:X255),"-")</f>
        <v>1</v>
      </c>
      <c r="Z255" s="1053"/>
    </row>
    <row r="256" spans="1:26" s="1049" customFormat="1" ht="130.5" thickBot="1" x14ac:dyDescent="0.35">
      <c r="A256" s="1100" t="s">
        <v>53</v>
      </c>
      <c r="B256" s="1101" t="s">
        <v>403</v>
      </c>
      <c r="C256" s="1101" t="s">
        <v>669</v>
      </c>
      <c r="D256" s="1101"/>
      <c r="E256" s="1101" t="s">
        <v>549</v>
      </c>
      <c r="F256" s="1101" t="s">
        <v>761</v>
      </c>
      <c r="G256" s="1099" t="s">
        <v>762</v>
      </c>
      <c r="H256" s="617">
        <f t="shared" ref="H256:K256" si="35">H12+H73+H134+H195</f>
        <v>4155</v>
      </c>
      <c r="I256" s="617">
        <f t="shared" si="35"/>
        <v>4127</v>
      </c>
      <c r="J256" s="617">
        <f t="shared" si="35"/>
        <v>3435</v>
      </c>
      <c r="K256" s="617">
        <f t="shared" si="35"/>
        <v>720</v>
      </c>
      <c r="L256" s="1042">
        <f t="shared" si="24"/>
        <v>0.83232372183183911</v>
      </c>
      <c r="M256" s="1042">
        <f t="shared" si="25"/>
        <v>0.8267148014440433</v>
      </c>
      <c r="N256" s="1042">
        <f t="shared" si="22"/>
        <v>0.17328519855595667</v>
      </c>
      <c r="O256" s="1042">
        <f t="shared" si="26"/>
        <v>1</v>
      </c>
      <c r="P256" s="1139"/>
      <c r="Q256" s="1050" t="s">
        <v>583</v>
      </c>
      <c r="R256" s="1045">
        <f t="shared" si="27"/>
        <v>46962</v>
      </c>
      <c r="S256" s="1045">
        <f t="shared" si="28"/>
        <v>46907</v>
      </c>
      <c r="T256" s="1046">
        <f t="shared" si="29"/>
        <v>40912</v>
      </c>
      <c r="U256" s="1046">
        <f t="shared" si="30"/>
        <v>6050</v>
      </c>
      <c r="V256" s="1125">
        <f t="shared" si="31"/>
        <v>0.87219391562026993</v>
      </c>
      <c r="W256" s="1051">
        <f t="shared" si="32"/>
        <v>0.8711724372897236</v>
      </c>
      <c r="X256" s="1047">
        <f t="shared" si="33"/>
        <v>0.1288275627102764</v>
      </c>
      <c r="Y256" s="1048">
        <f t="shared" si="34"/>
        <v>1</v>
      </c>
      <c r="Z256" s="1053"/>
    </row>
    <row r="257" spans="1:26" s="1049" customFormat="1" ht="26.5" thickBot="1" x14ac:dyDescent="0.35">
      <c r="A257" s="1102" t="s">
        <v>661</v>
      </c>
      <c r="B257" s="1103" t="s">
        <v>403</v>
      </c>
      <c r="C257" s="1103" t="s">
        <v>93</v>
      </c>
      <c r="D257" s="1103"/>
      <c r="E257" s="1103" t="s">
        <v>662</v>
      </c>
      <c r="F257" s="1103" t="s">
        <v>663</v>
      </c>
      <c r="G257" s="1103" t="s">
        <v>663</v>
      </c>
      <c r="H257" s="617">
        <f t="shared" ref="H257:K257" si="36">H13+H74+H135+H196</f>
        <v>33</v>
      </c>
      <c r="I257" s="617">
        <f t="shared" si="36"/>
        <v>4</v>
      </c>
      <c r="J257" s="617">
        <f t="shared" si="36"/>
        <v>1</v>
      </c>
      <c r="K257" s="617">
        <f t="shared" si="36"/>
        <v>32</v>
      </c>
      <c r="L257" s="1042">
        <f t="shared" si="24"/>
        <v>0.25</v>
      </c>
      <c r="M257" s="1042">
        <f t="shared" si="25"/>
        <v>3.0303030303030304E-2</v>
      </c>
      <c r="N257" s="1042">
        <f t="shared" si="22"/>
        <v>0.96969696969696972</v>
      </c>
      <c r="O257" s="1042">
        <f t="shared" si="26"/>
        <v>1</v>
      </c>
      <c r="P257" s="1139"/>
      <c r="Q257" s="1050" t="s">
        <v>405</v>
      </c>
      <c r="R257" s="1045">
        <f t="shared" si="27"/>
        <v>15733</v>
      </c>
      <c r="S257" s="1045">
        <f t="shared" si="28"/>
        <v>15703</v>
      </c>
      <c r="T257" s="1046">
        <f t="shared" si="29"/>
        <v>12427</v>
      </c>
      <c r="U257" s="1046">
        <f t="shared" si="30"/>
        <v>3306</v>
      </c>
      <c r="V257" s="1125">
        <f t="shared" si="31"/>
        <v>0.79137744380054764</v>
      </c>
      <c r="W257" s="1051">
        <f t="shared" si="32"/>
        <v>0.78986842941587743</v>
      </c>
      <c r="X257" s="1047">
        <f t="shared" si="33"/>
        <v>0.21013157058412255</v>
      </c>
      <c r="Y257" s="1048">
        <f t="shared" si="34"/>
        <v>1</v>
      </c>
      <c r="Z257" s="1053"/>
    </row>
    <row r="258" spans="1:26" s="1049" customFormat="1" ht="26.5" thickBot="1" x14ac:dyDescent="0.35">
      <c r="A258" s="1100" t="s">
        <v>56</v>
      </c>
      <c r="B258" s="1101" t="s">
        <v>630</v>
      </c>
      <c r="C258" s="1101" t="s">
        <v>669</v>
      </c>
      <c r="D258" s="1101" t="s">
        <v>628</v>
      </c>
      <c r="E258" s="1101" t="s">
        <v>96</v>
      </c>
      <c r="F258" s="1101" t="s">
        <v>670</v>
      </c>
      <c r="G258" s="1101" t="s">
        <v>671</v>
      </c>
      <c r="H258" s="617">
        <f t="shared" ref="H258:K258" si="37">H14+H75+H136+H197</f>
        <v>4021</v>
      </c>
      <c r="I258" s="617">
        <f t="shared" si="37"/>
        <v>3941</v>
      </c>
      <c r="J258" s="617">
        <f t="shared" si="37"/>
        <v>3096</v>
      </c>
      <c r="K258" s="617">
        <f t="shared" si="37"/>
        <v>925</v>
      </c>
      <c r="L258" s="1042">
        <f t="shared" si="24"/>
        <v>0.7855874143618371</v>
      </c>
      <c r="M258" s="1042">
        <f t="shared" si="25"/>
        <v>0.76995772195971146</v>
      </c>
      <c r="N258" s="1042">
        <f t="shared" si="22"/>
        <v>0.23004227804028848</v>
      </c>
      <c r="O258" s="1042">
        <f t="shared" si="26"/>
        <v>1</v>
      </c>
      <c r="P258" s="1139"/>
      <c r="Q258" s="1050" t="s">
        <v>406</v>
      </c>
      <c r="R258" s="1045">
        <f t="shared" si="27"/>
        <v>19194</v>
      </c>
      <c r="S258" s="1045">
        <f t="shared" si="28"/>
        <v>19077</v>
      </c>
      <c r="T258" s="1046">
        <f t="shared" si="29"/>
        <v>13654</v>
      </c>
      <c r="U258" s="1046">
        <f t="shared" si="30"/>
        <v>5540</v>
      </c>
      <c r="V258" s="1125">
        <f t="shared" si="31"/>
        <v>0.71573098495570586</v>
      </c>
      <c r="W258" s="1051">
        <f t="shared" si="32"/>
        <v>0.71136813587579451</v>
      </c>
      <c r="X258" s="1047">
        <f t="shared" si="33"/>
        <v>0.28863186412420549</v>
      </c>
      <c r="Y258" s="1048">
        <f t="shared" si="34"/>
        <v>1</v>
      </c>
      <c r="Z258" s="1053"/>
    </row>
    <row r="259" spans="1:26" s="1049" customFormat="1" ht="130.5" thickBot="1" x14ac:dyDescent="0.35">
      <c r="A259" s="1100" t="s">
        <v>76</v>
      </c>
      <c r="B259" s="1101" t="s">
        <v>405</v>
      </c>
      <c r="C259" s="1101" t="s">
        <v>669</v>
      </c>
      <c r="D259" s="1101"/>
      <c r="E259" s="1101" t="s">
        <v>99</v>
      </c>
      <c r="F259" s="1101" t="s">
        <v>763</v>
      </c>
      <c r="G259" s="1101" t="s">
        <v>764</v>
      </c>
      <c r="H259" s="617">
        <f t="shared" ref="H259:K259" si="38">H15+H76+H137+H198</f>
        <v>9430</v>
      </c>
      <c r="I259" s="617">
        <f t="shared" si="38"/>
        <v>9409</v>
      </c>
      <c r="J259" s="617">
        <f t="shared" si="38"/>
        <v>7467</v>
      </c>
      <c r="K259" s="617">
        <f t="shared" si="38"/>
        <v>1963</v>
      </c>
      <c r="L259" s="1042">
        <f t="shared" si="24"/>
        <v>0.79360187054947395</v>
      </c>
      <c r="M259" s="1042">
        <f t="shared" si="25"/>
        <v>0.79183457051961825</v>
      </c>
      <c r="N259" s="1042">
        <f t="shared" si="22"/>
        <v>0.20816542948038175</v>
      </c>
      <c r="O259" s="1042">
        <f t="shared" si="26"/>
        <v>1</v>
      </c>
      <c r="P259" s="1139"/>
      <c r="Q259" s="1050" t="s">
        <v>649</v>
      </c>
      <c r="R259" s="1045">
        <f t="shared" si="27"/>
        <v>48509</v>
      </c>
      <c r="S259" s="1045">
        <f t="shared" si="28"/>
        <v>48444</v>
      </c>
      <c r="T259" s="1046">
        <f t="shared" si="29"/>
        <v>45108</v>
      </c>
      <c r="U259" s="1046">
        <f t="shared" si="30"/>
        <v>3401</v>
      </c>
      <c r="V259" s="1125">
        <f t="shared" si="31"/>
        <v>0.9311369829081001</v>
      </c>
      <c r="W259" s="1051">
        <f t="shared" si="32"/>
        <v>0.92988929889298888</v>
      </c>
      <c r="X259" s="1047">
        <f t="shared" si="33"/>
        <v>7.0110701107011064E-2</v>
      </c>
      <c r="Y259" s="1048">
        <f t="shared" si="34"/>
        <v>1</v>
      </c>
      <c r="Z259" s="1053"/>
    </row>
    <row r="260" spans="1:26" s="1049" customFormat="1" ht="104.5" thickBot="1" x14ac:dyDescent="0.35">
      <c r="A260" s="1100" t="s">
        <v>100</v>
      </c>
      <c r="B260" s="1101" t="s">
        <v>405</v>
      </c>
      <c r="C260" s="1101" t="s">
        <v>101</v>
      </c>
      <c r="D260" s="1101"/>
      <c r="E260" s="1101" t="s">
        <v>102</v>
      </c>
      <c r="F260" s="1101" t="s">
        <v>765</v>
      </c>
      <c r="G260" s="1101" t="s">
        <v>766</v>
      </c>
      <c r="H260" s="617">
        <f t="shared" ref="H260:K260" si="39">H16+H77+H138+H199</f>
        <v>2097</v>
      </c>
      <c r="I260" s="617">
        <f t="shared" si="39"/>
        <v>2095</v>
      </c>
      <c r="J260" s="617">
        <f t="shared" si="39"/>
        <v>1733</v>
      </c>
      <c r="K260" s="617">
        <f t="shared" si="39"/>
        <v>364</v>
      </c>
      <c r="L260" s="1042">
        <f t="shared" si="24"/>
        <v>0.82720763723150359</v>
      </c>
      <c r="M260" s="1042">
        <f t="shared" si="25"/>
        <v>0.8264186933714831</v>
      </c>
      <c r="N260" s="1042">
        <f t="shared" si="22"/>
        <v>0.17358130662851692</v>
      </c>
      <c r="O260" s="1042">
        <f t="shared" si="26"/>
        <v>1</v>
      </c>
      <c r="P260" s="1139"/>
      <c r="Q260" s="1050" t="s">
        <v>217</v>
      </c>
      <c r="R260" s="1045">
        <f t="shared" si="27"/>
        <v>17558</v>
      </c>
      <c r="S260" s="1045">
        <f t="shared" si="28"/>
        <v>17558</v>
      </c>
      <c r="T260" s="1046">
        <f t="shared" si="29"/>
        <v>15512</v>
      </c>
      <c r="U260" s="1046">
        <f t="shared" si="30"/>
        <v>2046</v>
      </c>
      <c r="V260" s="1125">
        <f t="shared" si="31"/>
        <v>0.88347192163116528</v>
      </c>
      <c r="W260" s="1051">
        <f t="shared" si="32"/>
        <v>0.88347192163116528</v>
      </c>
      <c r="X260" s="1047">
        <f t="shared" si="33"/>
        <v>0.11652807836883472</v>
      </c>
      <c r="Y260" s="1048">
        <f t="shared" si="34"/>
        <v>1</v>
      </c>
      <c r="Z260" s="1053"/>
    </row>
    <row r="261" spans="1:26" s="1049" customFormat="1" ht="104.5" thickBot="1" x14ac:dyDescent="0.35">
      <c r="A261" s="1100" t="s">
        <v>79</v>
      </c>
      <c r="B261" s="1101" t="s">
        <v>405</v>
      </c>
      <c r="C261" s="1101" t="s">
        <v>101</v>
      </c>
      <c r="D261" s="1101"/>
      <c r="E261" s="1101" t="s">
        <v>104</v>
      </c>
      <c r="F261" s="1101" t="s">
        <v>765</v>
      </c>
      <c r="G261" s="1101" t="s">
        <v>767</v>
      </c>
      <c r="H261" s="617">
        <f t="shared" ref="H261:K261" si="40">H17+H78+H139+H200</f>
        <v>4206</v>
      </c>
      <c r="I261" s="617">
        <f t="shared" si="40"/>
        <v>4199</v>
      </c>
      <c r="J261" s="617">
        <f t="shared" si="40"/>
        <v>3227</v>
      </c>
      <c r="K261" s="617">
        <f t="shared" si="40"/>
        <v>979</v>
      </c>
      <c r="L261" s="1042">
        <f t="shared" si="24"/>
        <v>0.76851631340795423</v>
      </c>
      <c r="M261" s="1042">
        <f t="shared" si="25"/>
        <v>0.76723728007608183</v>
      </c>
      <c r="N261" s="1042">
        <f t="shared" si="22"/>
        <v>0.2327627199239182</v>
      </c>
      <c r="O261" s="1042">
        <f t="shared" si="26"/>
        <v>1</v>
      </c>
      <c r="P261" s="1139"/>
      <c r="Q261" s="1050" t="s">
        <v>28</v>
      </c>
      <c r="R261" s="1045">
        <f t="shared" si="27"/>
        <v>57408</v>
      </c>
      <c r="S261" s="1045">
        <f t="shared" si="28"/>
        <v>57294</v>
      </c>
      <c r="T261" s="1046">
        <f t="shared" si="29"/>
        <v>52325</v>
      </c>
      <c r="U261" s="1046">
        <f t="shared" si="30"/>
        <v>5082</v>
      </c>
      <c r="V261" s="1125">
        <f t="shared" si="31"/>
        <v>0.91327189583551505</v>
      </c>
      <c r="W261" s="1051">
        <f t="shared" si="32"/>
        <v>0.91145833333333337</v>
      </c>
      <c r="X261" s="1047">
        <f t="shared" si="33"/>
        <v>8.8524247491638799E-2</v>
      </c>
      <c r="Y261" s="1048">
        <f t="shared" si="34"/>
        <v>0.99998258082497216</v>
      </c>
      <c r="Z261" s="1053"/>
    </row>
    <row r="262" spans="1:26" s="1049" customFormat="1" ht="104.5" thickBot="1" x14ac:dyDescent="0.35">
      <c r="A262" s="1100" t="s">
        <v>105</v>
      </c>
      <c r="B262" s="1101" t="s">
        <v>583</v>
      </c>
      <c r="C262" s="1101" t="s">
        <v>101</v>
      </c>
      <c r="D262" s="1101"/>
      <c r="E262" s="1101" t="s">
        <v>106</v>
      </c>
      <c r="F262" s="1101" t="s">
        <v>765</v>
      </c>
      <c r="G262" s="1101" t="s">
        <v>767</v>
      </c>
      <c r="H262" s="617">
        <f t="shared" ref="H262:K262" si="41">H18+H79+H140+H201</f>
        <v>1891</v>
      </c>
      <c r="I262" s="617">
        <f t="shared" si="41"/>
        <v>1884</v>
      </c>
      <c r="J262" s="617">
        <f t="shared" si="41"/>
        <v>1334</v>
      </c>
      <c r="K262" s="617">
        <f t="shared" si="41"/>
        <v>557</v>
      </c>
      <c r="L262" s="1042">
        <f t="shared" si="24"/>
        <v>0.70806794055201694</v>
      </c>
      <c r="M262" s="1042">
        <f t="shared" si="25"/>
        <v>0.70544685351665781</v>
      </c>
      <c r="N262" s="1042">
        <f t="shared" si="22"/>
        <v>0.29455314648334213</v>
      </c>
      <c r="O262" s="1042">
        <f t="shared" si="26"/>
        <v>1</v>
      </c>
      <c r="P262" s="1139"/>
      <c r="Q262" s="1050" t="s">
        <v>39</v>
      </c>
      <c r="R262" s="1045">
        <f t="shared" si="27"/>
        <v>3271</v>
      </c>
      <c r="S262" s="1045">
        <f t="shared" si="28"/>
        <v>3263</v>
      </c>
      <c r="T262" s="1046">
        <f t="shared" si="29"/>
        <v>2937</v>
      </c>
      <c r="U262" s="1046">
        <f t="shared" si="30"/>
        <v>334</v>
      </c>
      <c r="V262" s="1125">
        <f t="shared" si="31"/>
        <v>0.90009193993257741</v>
      </c>
      <c r="W262" s="1051">
        <f t="shared" si="32"/>
        <v>0.89789055334760015</v>
      </c>
      <c r="X262" s="1047">
        <f t="shared" si="33"/>
        <v>0.10210944665239988</v>
      </c>
      <c r="Y262" s="1048">
        <f t="shared" si="34"/>
        <v>1</v>
      </c>
      <c r="Z262" s="1053"/>
    </row>
    <row r="263" spans="1:26" s="1049" customFormat="1" ht="104.5" thickBot="1" x14ac:dyDescent="0.35">
      <c r="A263" s="1100" t="s">
        <v>35</v>
      </c>
      <c r="B263" s="1101" t="s">
        <v>583</v>
      </c>
      <c r="C263" s="1101" t="s">
        <v>101</v>
      </c>
      <c r="D263" s="1101"/>
      <c r="E263" s="1101" t="s">
        <v>108</v>
      </c>
      <c r="F263" s="1101" t="s">
        <v>768</v>
      </c>
      <c r="G263" s="1101" t="s">
        <v>769</v>
      </c>
      <c r="H263" s="617">
        <f t="shared" ref="H263:K263" si="42">H19+H80+H141+H202</f>
        <v>602</v>
      </c>
      <c r="I263" s="617">
        <f t="shared" si="42"/>
        <v>601</v>
      </c>
      <c r="J263" s="617">
        <f t="shared" si="42"/>
        <v>487</v>
      </c>
      <c r="K263" s="617">
        <f t="shared" si="42"/>
        <v>115</v>
      </c>
      <c r="L263" s="1042">
        <f t="shared" si="24"/>
        <v>0.81031613976705485</v>
      </c>
      <c r="M263" s="1042">
        <f t="shared" si="25"/>
        <v>0.80897009966777411</v>
      </c>
      <c r="N263" s="1042">
        <f t="shared" si="22"/>
        <v>0.19102990033222592</v>
      </c>
      <c r="O263" s="1042">
        <f t="shared" si="26"/>
        <v>1</v>
      </c>
      <c r="P263" s="1139"/>
      <c r="Q263" s="1050" t="s">
        <v>536</v>
      </c>
      <c r="R263" s="1045">
        <f t="shared" si="27"/>
        <v>19104</v>
      </c>
      <c r="S263" s="1045">
        <f t="shared" si="28"/>
        <v>19023</v>
      </c>
      <c r="T263" s="1046">
        <f t="shared" si="29"/>
        <v>16507</v>
      </c>
      <c r="U263" s="1046">
        <f t="shared" si="30"/>
        <v>2597</v>
      </c>
      <c r="V263" s="1125">
        <f t="shared" si="31"/>
        <v>0.86773905272564789</v>
      </c>
      <c r="W263" s="1051">
        <f t="shared" si="32"/>
        <v>0.86405988274706869</v>
      </c>
      <c r="X263" s="1047">
        <f t="shared" si="33"/>
        <v>0.13594011725293131</v>
      </c>
      <c r="Y263" s="1048">
        <f t="shared" si="34"/>
        <v>1</v>
      </c>
      <c r="Z263" s="1053"/>
    </row>
    <row r="264" spans="1:26" s="1049" customFormat="1" ht="104.5" thickBot="1" x14ac:dyDescent="0.35">
      <c r="A264" s="1100" t="s">
        <v>36</v>
      </c>
      <c r="B264" s="1101" t="s">
        <v>583</v>
      </c>
      <c r="C264" s="1101" t="s">
        <v>770</v>
      </c>
      <c r="D264" s="1101"/>
      <c r="E264" s="1101" t="s">
        <v>110</v>
      </c>
      <c r="F264" s="1101" t="s">
        <v>768</v>
      </c>
      <c r="G264" s="1101" t="s">
        <v>769</v>
      </c>
      <c r="H264" s="617">
        <f t="shared" ref="H264:K264" si="43">H20+H81+H142+H203</f>
        <v>31096</v>
      </c>
      <c r="I264" s="617">
        <f t="shared" si="43"/>
        <v>31087</v>
      </c>
      <c r="J264" s="617">
        <f t="shared" si="43"/>
        <v>27421</v>
      </c>
      <c r="K264" s="617">
        <f t="shared" si="43"/>
        <v>3675</v>
      </c>
      <c r="L264" s="1042">
        <f t="shared" si="24"/>
        <v>0.88207289220574514</v>
      </c>
      <c r="M264" s="1042">
        <f t="shared" si="25"/>
        <v>0.88181759711860042</v>
      </c>
      <c r="N264" s="1042">
        <f t="shared" si="22"/>
        <v>0.11818240288139954</v>
      </c>
      <c r="O264" s="1042">
        <f t="shared" si="26"/>
        <v>1</v>
      </c>
      <c r="P264" s="1139"/>
      <c r="Q264" s="1050" t="s">
        <v>31</v>
      </c>
      <c r="R264" s="1045">
        <f t="shared" si="27"/>
        <v>58499</v>
      </c>
      <c r="S264" s="1045">
        <f t="shared" si="28"/>
        <v>58401</v>
      </c>
      <c r="T264" s="1046">
        <f t="shared" si="29"/>
        <v>52346</v>
      </c>
      <c r="U264" s="1046">
        <f t="shared" si="30"/>
        <v>6153</v>
      </c>
      <c r="V264" s="1125">
        <f t="shared" si="31"/>
        <v>0.89632026848855328</v>
      </c>
      <c r="W264" s="1051">
        <f t="shared" si="32"/>
        <v>0.89481871484982645</v>
      </c>
      <c r="X264" s="1047">
        <f t="shared" si="33"/>
        <v>0.10518128515017351</v>
      </c>
      <c r="Y264" s="1048">
        <f t="shared" si="34"/>
        <v>1</v>
      </c>
      <c r="Z264" s="1053"/>
    </row>
    <row r="265" spans="1:26" s="1049" customFormat="1" ht="104.5" thickBot="1" x14ac:dyDescent="0.35">
      <c r="A265" s="1100" t="s">
        <v>37</v>
      </c>
      <c r="B265" s="1101" t="s">
        <v>583</v>
      </c>
      <c r="C265" s="1101" t="s">
        <v>771</v>
      </c>
      <c r="D265" s="1101"/>
      <c r="E265" s="1101" t="s">
        <v>111</v>
      </c>
      <c r="F265" s="1101" t="s">
        <v>772</v>
      </c>
      <c r="G265" s="1101" t="s">
        <v>769</v>
      </c>
      <c r="H265" s="617">
        <f t="shared" ref="H265:K265" si="44">H21+H82+H143+H204</f>
        <v>11840</v>
      </c>
      <c r="I265" s="617">
        <f t="shared" si="44"/>
        <v>11821</v>
      </c>
      <c r="J265" s="617">
        <f t="shared" si="44"/>
        <v>10517</v>
      </c>
      <c r="K265" s="617">
        <f t="shared" si="44"/>
        <v>1323</v>
      </c>
      <c r="L265" s="1042">
        <f t="shared" si="24"/>
        <v>0.88968784366804843</v>
      </c>
      <c r="M265" s="1042">
        <f t="shared" si="25"/>
        <v>0.88826013513513513</v>
      </c>
      <c r="N265" s="1042">
        <f t="shared" si="22"/>
        <v>0.11173986486486487</v>
      </c>
      <c r="O265" s="1042">
        <f t="shared" si="26"/>
        <v>1</v>
      </c>
      <c r="P265" s="1139"/>
      <c r="Q265" s="1050" t="s">
        <v>219</v>
      </c>
      <c r="R265" s="1045">
        <f t="shared" si="27"/>
        <v>10294</v>
      </c>
      <c r="S265" s="1045">
        <f t="shared" si="28"/>
        <v>10274</v>
      </c>
      <c r="T265" s="1046">
        <f t="shared" si="29"/>
        <v>8561</v>
      </c>
      <c r="U265" s="1046">
        <f t="shared" si="30"/>
        <v>1733</v>
      </c>
      <c r="V265" s="1125">
        <f t="shared" si="31"/>
        <v>0.83326844461748106</v>
      </c>
      <c r="W265" s="1051">
        <f t="shared" si="32"/>
        <v>0.83164950456576647</v>
      </c>
      <c r="X265" s="1047">
        <f t="shared" si="33"/>
        <v>0.16835049543423353</v>
      </c>
      <c r="Y265" s="1048">
        <f t="shared" si="34"/>
        <v>1</v>
      </c>
      <c r="Z265" s="1053"/>
    </row>
    <row r="266" spans="1:26" s="1049" customFormat="1" ht="117.5" thickBot="1" x14ac:dyDescent="0.35">
      <c r="A266" s="1100" t="s">
        <v>112</v>
      </c>
      <c r="B266" s="1101" t="s">
        <v>583</v>
      </c>
      <c r="C266" s="1101" t="s">
        <v>669</v>
      </c>
      <c r="D266" s="1101"/>
      <c r="E266" s="1101" t="s">
        <v>113</v>
      </c>
      <c r="F266" s="1101" t="s">
        <v>773</v>
      </c>
      <c r="G266" s="1101" t="s">
        <v>764</v>
      </c>
      <c r="H266" s="617">
        <f t="shared" ref="H266:K266" si="45">H22+H83+H144+H205</f>
        <v>1533</v>
      </c>
      <c r="I266" s="617">
        <f t="shared" si="45"/>
        <v>1514</v>
      </c>
      <c r="J266" s="617">
        <f t="shared" si="45"/>
        <v>1153</v>
      </c>
      <c r="K266" s="617">
        <f t="shared" si="45"/>
        <v>380</v>
      </c>
      <c r="L266" s="1042">
        <f t="shared" si="24"/>
        <v>0.76155878467635407</v>
      </c>
      <c r="M266" s="1042">
        <f t="shared" si="25"/>
        <v>0.75212002609262885</v>
      </c>
      <c r="N266" s="1042">
        <f t="shared" si="22"/>
        <v>0.24787997390737115</v>
      </c>
      <c r="O266" s="1042">
        <f t="shared" si="26"/>
        <v>1</v>
      </c>
      <c r="P266" s="1139"/>
      <c r="Q266" s="1050" t="s">
        <v>408</v>
      </c>
      <c r="R266" s="1045">
        <f t="shared" si="27"/>
        <v>13039</v>
      </c>
      <c r="S266" s="1045">
        <f t="shared" si="28"/>
        <v>13020</v>
      </c>
      <c r="T266" s="1046">
        <f t="shared" si="29"/>
        <v>10833</v>
      </c>
      <c r="U266" s="1046">
        <f t="shared" si="30"/>
        <v>2206</v>
      </c>
      <c r="V266" s="1125">
        <f t="shared" si="31"/>
        <v>0.83202764976958521</v>
      </c>
      <c r="W266" s="1051">
        <f t="shared" si="32"/>
        <v>0.83081524656798833</v>
      </c>
      <c r="X266" s="1047">
        <f t="shared" si="33"/>
        <v>0.16918475343201167</v>
      </c>
      <c r="Y266" s="1048">
        <f t="shared" si="34"/>
        <v>1</v>
      </c>
      <c r="Z266" s="1053"/>
    </row>
    <row r="267" spans="1:26" s="1049" customFormat="1" ht="57.65" customHeight="1" thickBot="1" x14ac:dyDescent="0.35">
      <c r="A267" s="1100" t="s">
        <v>774</v>
      </c>
      <c r="B267" s="1101" t="s">
        <v>406</v>
      </c>
      <c r="C267" s="1101" t="s">
        <v>669</v>
      </c>
      <c r="D267" s="1101"/>
      <c r="E267" s="1101" t="s">
        <v>114</v>
      </c>
      <c r="F267" s="1101" t="s">
        <v>775</v>
      </c>
      <c r="G267" s="1101" t="s">
        <v>776</v>
      </c>
      <c r="H267" s="617">
        <f t="shared" ref="H267:K267" si="46">H23+H84+H145+H206</f>
        <v>3537</v>
      </c>
      <c r="I267" s="617">
        <f t="shared" si="46"/>
        <v>3490</v>
      </c>
      <c r="J267" s="617">
        <f t="shared" si="46"/>
        <v>2107</v>
      </c>
      <c r="K267" s="617">
        <f t="shared" si="46"/>
        <v>1430</v>
      </c>
      <c r="L267" s="1042">
        <f t="shared" si="24"/>
        <v>0.60372492836676217</v>
      </c>
      <c r="M267" s="1042">
        <f t="shared" si="25"/>
        <v>0.59570257280180949</v>
      </c>
      <c r="N267" s="1042">
        <f t="shared" si="22"/>
        <v>0.40429742719819056</v>
      </c>
      <c r="O267" s="1042">
        <f t="shared" si="26"/>
        <v>1</v>
      </c>
      <c r="P267" s="1139"/>
      <c r="Q267" s="1050" t="s">
        <v>630</v>
      </c>
      <c r="R267" s="1045">
        <f t="shared" si="27"/>
        <v>4084</v>
      </c>
      <c r="S267" s="1045">
        <f t="shared" si="28"/>
        <v>4004</v>
      </c>
      <c r="T267" s="1046">
        <f t="shared" si="29"/>
        <v>3136</v>
      </c>
      <c r="U267" s="1046">
        <f t="shared" si="30"/>
        <v>948</v>
      </c>
      <c r="V267" s="1125">
        <f t="shared" si="31"/>
        <v>0.78321678321678323</v>
      </c>
      <c r="W267" s="1051">
        <f t="shared" si="32"/>
        <v>0.76787463271302647</v>
      </c>
      <c r="X267" s="1047">
        <f t="shared" si="33"/>
        <v>0.23212536728697356</v>
      </c>
      <c r="Y267" s="1048">
        <f t="shared" si="34"/>
        <v>1</v>
      </c>
      <c r="Z267" s="1053"/>
    </row>
    <row r="268" spans="1:26" s="1049" customFormat="1" ht="154.5" customHeight="1" thickBot="1" x14ac:dyDescent="0.35">
      <c r="A268" s="1100" t="s">
        <v>777</v>
      </c>
      <c r="B268" s="1101" t="s">
        <v>406</v>
      </c>
      <c r="C268" s="1101" t="s">
        <v>669</v>
      </c>
      <c r="D268" s="1101"/>
      <c r="E268" s="1101" t="s">
        <v>778</v>
      </c>
      <c r="F268" s="1101" t="s">
        <v>779</v>
      </c>
      <c r="G268" s="1101" t="s">
        <v>780</v>
      </c>
      <c r="H268" s="617">
        <f t="shared" ref="H268:K268" si="47">H24+H85+H146+H207</f>
        <v>2579</v>
      </c>
      <c r="I268" s="617">
        <f t="shared" si="47"/>
        <v>2529</v>
      </c>
      <c r="J268" s="617">
        <f t="shared" si="47"/>
        <v>1353</v>
      </c>
      <c r="K268" s="617">
        <f t="shared" si="47"/>
        <v>1226</v>
      </c>
      <c r="L268" s="1042">
        <f t="shared" si="24"/>
        <v>0.53499406880189804</v>
      </c>
      <c r="M268" s="1042">
        <f t="shared" si="25"/>
        <v>0.52462194649088789</v>
      </c>
      <c r="N268" s="1042">
        <f t="shared" si="22"/>
        <v>0.47537805350911205</v>
      </c>
      <c r="O268" s="1042">
        <f t="shared" si="26"/>
        <v>1</v>
      </c>
      <c r="P268" s="1139"/>
      <c r="Q268" s="1050" t="s">
        <v>677</v>
      </c>
      <c r="R268" s="1045">
        <f t="shared" si="27"/>
        <v>155644</v>
      </c>
      <c r="S268" s="1045">
        <f t="shared" si="28"/>
        <v>155239</v>
      </c>
      <c r="T268" s="1046">
        <f t="shared" si="29"/>
        <v>1977</v>
      </c>
      <c r="U268" s="1046">
        <f t="shared" si="30"/>
        <v>153667</v>
      </c>
      <c r="V268" s="1126">
        <f t="shared" si="31"/>
        <v>1.2735201850050568E-2</v>
      </c>
      <c r="W268" s="1127">
        <f t="shared" si="32"/>
        <v>1.2702063683791216E-2</v>
      </c>
      <c r="X268" s="1128">
        <f t="shared" si="33"/>
        <v>0.98729793631620877</v>
      </c>
      <c r="Y268" s="1129">
        <f t="shared" si="34"/>
        <v>1</v>
      </c>
      <c r="Z268" s="1053"/>
    </row>
    <row r="269" spans="1:26" s="1049" customFormat="1" ht="85.5" customHeight="1" thickBot="1" x14ac:dyDescent="0.35">
      <c r="A269" s="1117" t="s">
        <v>781</v>
      </c>
      <c r="B269" s="1118" t="s">
        <v>406</v>
      </c>
      <c r="C269" s="1118" t="s">
        <v>782</v>
      </c>
      <c r="D269" s="1118"/>
      <c r="E269" s="1118" t="s">
        <v>783</v>
      </c>
      <c r="F269" s="1119">
        <v>8970</v>
      </c>
      <c r="G269" s="1119">
        <v>8970</v>
      </c>
      <c r="H269" s="617">
        <f t="shared" ref="H269:K269" si="48">H25+H86+H147+H208</f>
        <v>28</v>
      </c>
      <c r="I269" s="617">
        <f t="shared" si="48"/>
        <v>28</v>
      </c>
      <c r="J269" s="617">
        <f t="shared" si="48"/>
        <v>0</v>
      </c>
      <c r="K269" s="617">
        <f t="shared" si="48"/>
        <v>28</v>
      </c>
      <c r="L269" s="1042">
        <f t="shared" si="24"/>
        <v>0</v>
      </c>
      <c r="M269" s="1042">
        <f t="shared" si="25"/>
        <v>0</v>
      </c>
      <c r="N269" s="1042">
        <f t="shared" si="22"/>
        <v>1</v>
      </c>
      <c r="O269" s="1042">
        <f t="shared" si="26"/>
        <v>1</v>
      </c>
      <c r="P269" s="1140"/>
      <c r="Q269" s="1133" t="s">
        <v>409</v>
      </c>
      <c r="R269" s="1045">
        <f t="shared" si="27"/>
        <v>5369</v>
      </c>
      <c r="S269" s="1045">
        <f t="shared" si="28"/>
        <v>91</v>
      </c>
      <c r="T269" s="1046">
        <f t="shared" si="29"/>
        <v>2</v>
      </c>
      <c r="U269" s="1046">
        <f t="shared" si="30"/>
        <v>5367</v>
      </c>
      <c r="V269" s="1134">
        <f t="shared" si="31"/>
        <v>2.197802197802198E-2</v>
      </c>
      <c r="W269" s="1134">
        <f t="shared" si="32"/>
        <v>3.7250884708511827E-4</v>
      </c>
      <c r="X269" s="1134">
        <f t="shared" si="33"/>
        <v>0.99962749115291483</v>
      </c>
      <c r="Y269" s="1134">
        <f t="shared" si="34"/>
        <v>1</v>
      </c>
      <c r="Z269" s="1053"/>
    </row>
    <row r="270" spans="1:26" s="1049" customFormat="1" ht="117.5" thickBot="1" x14ac:dyDescent="0.35">
      <c r="A270" s="1100" t="s">
        <v>60</v>
      </c>
      <c r="B270" s="1101" t="s">
        <v>406</v>
      </c>
      <c r="C270" s="1101" t="s">
        <v>669</v>
      </c>
      <c r="D270" s="1101"/>
      <c r="E270" s="1101" t="s">
        <v>121</v>
      </c>
      <c r="F270" s="1101" t="s">
        <v>784</v>
      </c>
      <c r="G270" s="1101" t="s">
        <v>785</v>
      </c>
      <c r="H270" s="617">
        <f t="shared" ref="H270:K270" si="49">H26+H87+H148+H209</f>
        <v>1157</v>
      </c>
      <c r="I270" s="617">
        <f t="shared" si="49"/>
        <v>1148</v>
      </c>
      <c r="J270" s="617">
        <f t="shared" si="49"/>
        <v>906</v>
      </c>
      <c r="K270" s="617">
        <f t="shared" si="49"/>
        <v>251</v>
      </c>
      <c r="L270" s="1042">
        <f t="shared" si="24"/>
        <v>0.78919860627177696</v>
      </c>
      <c r="M270" s="1042">
        <f t="shared" si="25"/>
        <v>0.78305963699222125</v>
      </c>
      <c r="N270" s="1042">
        <f t="shared" si="22"/>
        <v>0.21694036300777875</v>
      </c>
      <c r="O270" s="1042">
        <f t="shared" si="26"/>
        <v>1</v>
      </c>
      <c r="P270" s="1043"/>
      <c r="Q270" s="1133" t="s">
        <v>456</v>
      </c>
      <c r="R270" s="1045">
        <f t="shared" si="27"/>
        <v>11447</v>
      </c>
      <c r="S270" s="1045">
        <f t="shared" si="28"/>
        <v>9998</v>
      </c>
      <c r="T270" s="1046">
        <f>IFERROR(SUMIFS($J$254:$J$310,$B$254:$B$310,$Q270),"-")</f>
        <v>6487</v>
      </c>
      <c r="U270" s="1046">
        <f t="shared" si="30"/>
        <v>4960</v>
      </c>
      <c r="V270" s="1134">
        <f t="shared" si="31"/>
        <v>0.64882976595319064</v>
      </c>
      <c r="W270" s="1134">
        <f t="shared" si="32"/>
        <v>0.5666986983489124</v>
      </c>
      <c r="X270" s="1134">
        <f t="shared" si="33"/>
        <v>0.4333013016510876</v>
      </c>
      <c r="Y270" s="1134">
        <f t="shared" si="34"/>
        <v>1</v>
      </c>
      <c r="Z270" s="1053"/>
    </row>
    <row r="271" spans="1:26" s="1049" customFormat="1" ht="117.5" thickBot="1" x14ac:dyDescent="0.35">
      <c r="A271" s="1100" t="s">
        <v>122</v>
      </c>
      <c r="B271" s="1101" t="s">
        <v>406</v>
      </c>
      <c r="C271" s="1101" t="s">
        <v>669</v>
      </c>
      <c r="D271" s="1101"/>
      <c r="E271" s="1101" t="s">
        <v>123</v>
      </c>
      <c r="F271" s="1101" t="s">
        <v>786</v>
      </c>
      <c r="G271" s="1101" t="s">
        <v>785</v>
      </c>
      <c r="H271" s="617">
        <f t="shared" ref="H271:K271" si="50">H27+H88+H149+H210</f>
        <v>826</v>
      </c>
      <c r="I271" s="617">
        <f t="shared" si="50"/>
        <v>823</v>
      </c>
      <c r="J271" s="617">
        <f t="shared" si="50"/>
        <v>420</v>
      </c>
      <c r="K271" s="617">
        <f t="shared" si="50"/>
        <v>406</v>
      </c>
      <c r="L271" s="1042">
        <f t="shared" si="24"/>
        <v>0.51032806804374242</v>
      </c>
      <c r="M271" s="1042">
        <f t="shared" si="25"/>
        <v>0.50847457627118642</v>
      </c>
      <c r="N271" s="1042">
        <f t="shared" si="22"/>
        <v>0.49152542372881358</v>
      </c>
      <c r="O271" s="1042">
        <f t="shared" si="26"/>
        <v>1</v>
      </c>
      <c r="P271" s="1043"/>
      <c r="Q271" s="1052" t="s">
        <v>397</v>
      </c>
      <c r="R271" s="1130">
        <f>R27+R88+R149+R210</f>
        <v>384639</v>
      </c>
      <c r="S271" s="1135">
        <f>SUM(S254:S270)-S268</f>
        <v>361012</v>
      </c>
      <c r="T271" s="1135">
        <f>SUM(T254:T270)-T268</f>
        <v>307445</v>
      </c>
      <c r="U271" s="1135">
        <f>SUM(U254:U270)-U268+R274</f>
        <v>77193</v>
      </c>
      <c r="V271" s="1131">
        <f>IFERROR(T271/S271,"-")</f>
        <v>0.85161989075155398</v>
      </c>
      <c r="W271" s="1132">
        <f>IFERROR(T271/R271,"-")</f>
        <v>0.79930792249355886</v>
      </c>
      <c r="X271" s="1047">
        <f>IFERROR(U271/R271,"-")</f>
        <v>0.20068947766607131</v>
      </c>
      <c r="Y271" s="1048">
        <f>IFERROR(SUM(W271:X271),"-")</f>
        <v>0.99999740015963012</v>
      </c>
      <c r="Z271" s="1053"/>
    </row>
    <row r="272" spans="1:26" s="1049" customFormat="1" ht="104.5" thickBot="1" x14ac:dyDescent="0.35">
      <c r="A272" s="1100" t="s">
        <v>58</v>
      </c>
      <c r="B272" s="1101" t="s">
        <v>406</v>
      </c>
      <c r="C272" s="1101" t="s">
        <v>101</v>
      </c>
      <c r="D272" s="1101" t="s">
        <v>254</v>
      </c>
      <c r="E272" s="1101" t="s">
        <v>124</v>
      </c>
      <c r="F272" s="1101" t="s">
        <v>787</v>
      </c>
      <c r="G272" s="1101" t="s">
        <v>788</v>
      </c>
      <c r="H272" s="617">
        <f t="shared" ref="H272:K272" si="51">H28+H89+H150+H211</f>
        <v>547</v>
      </c>
      <c r="I272" s="617">
        <f t="shared" si="51"/>
        <v>547</v>
      </c>
      <c r="J272" s="617">
        <f t="shared" si="51"/>
        <v>392</v>
      </c>
      <c r="K272" s="617">
        <f t="shared" si="51"/>
        <v>155</v>
      </c>
      <c r="L272" s="1042">
        <f t="shared" si="24"/>
        <v>0.71663619744058504</v>
      </c>
      <c r="M272" s="1042">
        <f t="shared" si="25"/>
        <v>0.71663619744058504</v>
      </c>
      <c r="N272" s="1042">
        <f t="shared" si="22"/>
        <v>0.28336380255941501</v>
      </c>
      <c r="O272" s="1042">
        <f t="shared" si="26"/>
        <v>1</v>
      </c>
      <c r="P272" s="1043"/>
      <c r="Q272" s="1053"/>
      <c r="R272" s="1053"/>
      <c r="S272" s="1053"/>
      <c r="T272" s="1053"/>
      <c r="U272" s="1053"/>
      <c r="V272" s="1053"/>
      <c r="W272" s="1053"/>
      <c r="X272" s="1053"/>
      <c r="Y272" s="1053"/>
      <c r="Z272" s="1053"/>
    </row>
    <row r="273" spans="1:26" s="1049" customFormat="1" ht="104.5" thickBot="1" x14ac:dyDescent="0.35">
      <c r="A273" s="1100" t="s">
        <v>63</v>
      </c>
      <c r="B273" s="1101" t="s">
        <v>406</v>
      </c>
      <c r="C273" s="1101" t="s">
        <v>101</v>
      </c>
      <c r="D273" s="1101"/>
      <c r="E273" s="1101" t="s">
        <v>125</v>
      </c>
      <c r="F273" s="1101" t="s">
        <v>789</v>
      </c>
      <c r="G273" s="1101" t="s">
        <v>788</v>
      </c>
      <c r="H273" s="617">
        <f t="shared" ref="H273:K273" si="52">H29+H90+H151+H212</f>
        <v>10520</v>
      </c>
      <c r="I273" s="617">
        <f t="shared" si="52"/>
        <v>10512</v>
      </c>
      <c r="J273" s="617">
        <f t="shared" si="52"/>
        <v>8476</v>
      </c>
      <c r="K273" s="617">
        <f t="shared" si="52"/>
        <v>2044</v>
      </c>
      <c r="L273" s="1042">
        <f>IFERROR(J273/I273,"-")</f>
        <v>0.80631659056316596</v>
      </c>
      <c r="M273" s="1042">
        <f t="shared" si="25"/>
        <v>0.80570342205323198</v>
      </c>
      <c r="N273" s="1042">
        <f t="shared" si="22"/>
        <v>0.19429657794676805</v>
      </c>
      <c r="O273" s="1042">
        <f t="shared" si="26"/>
        <v>1</v>
      </c>
      <c r="P273" s="1043"/>
      <c r="Q273" s="1136" t="s">
        <v>790</v>
      </c>
      <c r="R273" s="1053"/>
      <c r="S273" s="1053"/>
      <c r="T273" s="1053"/>
      <c r="U273" s="1053"/>
      <c r="V273" s="1053"/>
      <c r="W273" s="1053"/>
      <c r="X273" s="1053"/>
      <c r="Y273" s="1053"/>
      <c r="Z273" s="1053"/>
    </row>
    <row r="274" spans="1:26" s="1049" customFormat="1" ht="117.5" thickBot="1" x14ac:dyDescent="0.35">
      <c r="A274" s="1100" t="s">
        <v>649</v>
      </c>
      <c r="B274" s="1101" t="s">
        <v>649</v>
      </c>
      <c r="C274" s="1101" t="s">
        <v>669</v>
      </c>
      <c r="D274" s="1101"/>
      <c r="E274" s="1101" t="s">
        <v>126</v>
      </c>
      <c r="F274" s="1101" t="s">
        <v>791</v>
      </c>
      <c r="G274" s="1101" t="s">
        <v>792</v>
      </c>
      <c r="H274" s="617">
        <f t="shared" ref="H274:K274" si="53">H30+H91+H152+H213</f>
        <v>48509</v>
      </c>
      <c r="I274" s="617">
        <f t="shared" si="53"/>
        <v>48444</v>
      </c>
      <c r="J274" s="617">
        <f t="shared" si="53"/>
        <v>45108</v>
      </c>
      <c r="K274" s="617">
        <f t="shared" si="53"/>
        <v>3401</v>
      </c>
      <c r="L274" s="1042">
        <f t="shared" si="24"/>
        <v>0.9311369829081001</v>
      </c>
      <c r="M274" s="1042">
        <f t="shared" si="25"/>
        <v>0.92988929889298888</v>
      </c>
      <c r="N274" s="1042">
        <f t="shared" si="22"/>
        <v>7.0110701107011064E-2</v>
      </c>
      <c r="O274" s="1042">
        <f t="shared" si="26"/>
        <v>1</v>
      </c>
      <c r="P274" s="1043"/>
      <c r="Q274" s="1137" t="s">
        <v>793</v>
      </c>
      <c r="R274" s="1138">
        <f>R30+R91+R152+R213</f>
        <v>16129</v>
      </c>
      <c r="S274" s="1053"/>
      <c r="T274" s="1053"/>
      <c r="U274" s="1053"/>
      <c r="V274" s="1053"/>
      <c r="W274" s="1053"/>
      <c r="X274" s="1053"/>
      <c r="Y274" s="1053"/>
      <c r="Z274" s="1053"/>
    </row>
    <row r="275" spans="1:26" s="1049" customFormat="1" ht="39.5" thickBot="1" x14ac:dyDescent="0.35">
      <c r="A275" s="1117" t="s">
        <v>794</v>
      </c>
      <c r="B275" s="1118" t="s">
        <v>456</v>
      </c>
      <c r="C275" s="1118" t="s">
        <v>93</v>
      </c>
      <c r="D275" s="1118"/>
      <c r="E275" s="1118" t="s">
        <v>795</v>
      </c>
      <c r="F275" s="1118" t="s">
        <v>796</v>
      </c>
      <c r="G275" s="1118" t="s">
        <v>797</v>
      </c>
      <c r="H275" s="617">
        <f t="shared" ref="H275:K275" si="54">H31+H92+H153+H214</f>
        <v>380</v>
      </c>
      <c r="I275" s="617">
        <f t="shared" si="54"/>
        <v>355</v>
      </c>
      <c r="J275" s="617">
        <f t="shared" si="54"/>
        <v>214</v>
      </c>
      <c r="K275" s="617">
        <f t="shared" si="54"/>
        <v>166</v>
      </c>
      <c r="L275" s="1042">
        <f t="shared" si="24"/>
        <v>0.60281690140845068</v>
      </c>
      <c r="M275" s="1042">
        <f t="shared" si="25"/>
        <v>0.56315789473684208</v>
      </c>
      <c r="N275" s="1042">
        <f t="shared" si="22"/>
        <v>0.43684210526315792</v>
      </c>
      <c r="O275" s="1042">
        <f t="shared" si="26"/>
        <v>1</v>
      </c>
      <c r="P275" s="1043"/>
      <c r="Q275" s="1053"/>
      <c r="R275" s="1053"/>
      <c r="S275" s="1053"/>
      <c r="T275" s="1053"/>
      <c r="U275" s="1053"/>
      <c r="V275" s="1053"/>
      <c r="W275" s="1053"/>
      <c r="X275" s="1053"/>
      <c r="Y275" s="1053"/>
      <c r="Z275" s="1053"/>
    </row>
    <row r="276" spans="1:26" s="1049" customFormat="1" ht="26.5" thickBot="1" x14ac:dyDescent="0.35">
      <c r="A276" s="1100" t="s">
        <v>65</v>
      </c>
      <c r="B276" s="1101" t="s">
        <v>456</v>
      </c>
      <c r="C276" s="1101" t="s">
        <v>669</v>
      </c>
      <c r="D276" s="1101"/>
      <c r="E276" s="1101" t="s">
        <v>127</v>
      </c>
      <c r="F276" s="1101" t="s">
        <v>672</v>
      </c>
      <c r="G276" s="1101" t="s">
        <v>672</v>
      </c>
      <c r="H276" s="617">
        <f t="shared" ref="H276:K276" si="55">H32+H93+H154+H215</f>
        <v>2538</v>
      </c>
      <c r="I276" s="617">
        <f t="shared" si="55"/>
        <v>2532</v>
      </c>
      <c r="J276" s="617">
        <f t="shared" si="55"/>
        <v>1540</v>
      </c>
      <c r="K276" s="617">
        <f t="shared" si="55"/>
        <v>998</v>
      </c>
      <c r="L276" s="1042">
        <f t="shared" si="24"/>
        <v>0.60821484992101105</v>
      </c>
      <c r="M276" s="1042">
        <f t="shared" si="25"/>
        <v>0.60677698975571315</v>
      </c>
      <c r="N276" s="1042">
        <f t="shared" si="22"/>
        <v>0.39322301024428685</v>
      </c>
      <c r="O276" s="1042">
        <f t="shared" si="26"/>
        <v>1</v>
      </c>
      <c r="P276" s="1043"/>
      <c r="Q276" s="1053"/>
      <c r="R276" s="1053"/>
      <c r="S276" s="1053"/>
      <c r="T276" s="1053"/>
      <c r="U276" s="1053"/>
      <c r="V276" s="1053"/>
      <c r="W276" s="1053"/>
      <c r="X276" s="1053"/>
      <c r="Y276" s="1053"/>
      <c r="Z276" s="1053"/>
    </row>
    <row r="277" spans="1:26" s="1049" customFormat="1" ht="91.5" thickBot="1" x14ac:dyDescent="0.35">
      <c r="A277" s="1100" t="s">
        <v>73</v>
      </c>
      <c r="B277" s="1101" t="s">
        <v>456</v>
      </c>
      <c r="C277" s="1101" t="s">
        <v>669</v>
      </c>
      <c r="D277" s="1101"/>
      <c r="E277" s="1101" t="s">
        <v>129</v>
      </c>
      <c r="F277" s="1101" t="s">
        <v>673</v>
      </c>
      <c r="G277" s="1101" t="s">
        <v>674</v>
      </c>
      <c r="H277" s="617">
        <f t="shared" ref="H277:K277" si="56">H33+H94+H155+H216</f>
        <v>549</v>
      </c>
      <c r="I277" s="617">
        <f t="shared" si="56"/>
        <v>535</v>
      </c>
      <c r="J277" s="617">
        <f t="shared" si="56"/>
        <v>275</v>
      </c>
      <c r="K277" s="617">
        <f t="shared" si="56"/>
        <v>274</v>
      </c>
      <c r="L277" s="1042">
        <f t="shared" si="24"/>
        <v>0.51401869158878499</v>
      </c>
      <c r="M277" s="1042">
        <f t="shared" si="25"/>
        <v>0.50091074681238612</v>
      </c>
      <c r="N277" s="1042">
        <f t="shared" si="22"/>
        <v>0.49908925318761382</v>
      </c>
      <c r="O277" s="1042">
        <f t="shared" si="26"/>
        <v>1</v>
      </c>
      <c r="P277" s="1043"/>
      <c r="Q277" s="1053"/>
      <c r="R277" s="1053"/>
      <c r="S277" s="1053"/>
      <c r="T277" s="1053"/>
      <c r="U277" s="1053"/>
      <c r="V277" s="1053"/>
      <c r="W277" s="1053"/>
      <c r="X277" s="1053"/>
      <c r="Y277" s="1053"/>
      <c r="Z277" s="1053"/>
    </row>
    <row r="278" spans="1:26" s="1049" customFormat="1" ht="104.5" thickBot="1" x14ac:dyDescent="0.35">
      <c r="A278" s="1100" t="s">
        <v>130</v>
      </c>
      <c r="B278" s="1101" t="s">
        <v>456</v>
      </c>
      <c r="C278" s="1101" t="s">
        <v>669</v>
      </c>
      <c r="D278" s="1101"/>
      <c r="E278" s="1101" t="s">
        <v>798</v>
      </c>
      <c r="F278" s="1101" t="s">
        <v>675</v>
      </c>
      <c r="G278" s="1101" t="s">
        <v>676</v>
      </c>
      <c r="H278" s="617">
        <f t="shared" ref="H278:K278" si="57">H34+H95+H156+H217</f>
        <v>2830</v>
      </c>
      <c r="I278" s="617">
        <f t="shared" si="57"/>
        <v>1972</v>
      </c>
      <c r="J278" s="617">
        <f t="shared" si="57"/>
        <v>1039</v>
      </c>
      <c r="K278" s="617">
        <f t="shared" si="57"/>
        <v>1791</v>
      </c>
      <c r="L278" s="1042">
        <f t="shared" si="24"/>
        <v>0.52687626774847873</v>
      </c>
      <c r="M278" s="1042">
        <f t="shared" si="25"/>
        <v>0.36713780918727917</v>
      </c>
      <c r="N278" s="1042">
        <f t="shared" si="22"/>
        <v>0.63286219081272088</v>
      </c>
      <c r="O278" s="1042">
        <f t="shared" si="26"/>
        <v>1</v>
      </c>
      <c r="P278" s="1043"/>
      <c r="Q278" s="1094"/>
      <c r="R278" s="1095"/>
      <c r="S278" s="1095"/>
      <c r="T278" s="1095"/>
      <c r="U278" s="1095"/>
      <c r="V278" s="1095"/>
      <c r="W278" s="1096"/>
      <c r="X278" s="1096"/>
      <c r="Y278" s="1096"/>
      <c r="Z278" s="1053"/>
    </row>
    <row r="279" spans="1:26" s="1049" customFormat="1" ht="117.5" thickBot="1" x14ac:dyDescent="0.35">
      <c r="A279" s="1104" t="s">
        <v>664</v>
      </c>
      <c r="B279" s="1101" t="s">
        <v>677</v>
      </c>
      <c r="C279" s="1101" t="s">
        <v>678</v>
      </c>
      <c r="D279" s="1101"/>
      <c r="E279" s="1101" t="s">
        <v>133</v>
      </c>
      <c r="F279" s="1101" t="s">
        <v>799</v>
      </c>
      <c r="G279" s="1101" t="s">
        <v>800</v>
      </c>
      <c r="H279" s="617">
        <f t="shared" ref="H279:K279" si="58">H35+H96+H157+H218</f>
        <v>155644</v>
      </c>
      <c r="I279" s="617">
        <f t="shared" si="58"/>
        <v>155239</v>
      </c>
      <c r="J279" s="617">
        <f t="shared" si="58"/>
        <v>1977</v>
      </c>
      <c r="K279" s="617">
        <f t="shared" si="58"/>
        <v>153667</v>
      </c>
      <c r="L279" s="1042">
        <f t="shared" si="24"/>
        <v>1.2735201850050568E-2</v>
      </c>
      <c r="M279" s="1042">
        <f t="shared" si="25"/>
        <v>1.2702063683791216E-2</v>
      </c>
      <c r="N279" s="1042">
        <f t="shared" si="22"/>
        <v>0.98729793631620877</v>
      </c>
      <c r="O279" s="1042">
        <f t="shared" si="26"/>
        <v>1</v>
      </c>
      <c r="P279" s="1043"/>
      <c r="Q279" s="1094"/>
      <c r="R279" s="1095"/>
      <c r="S279" s="1095"/>
      <c r="T279" s="1095"/>
      <c r="U279" s="1095"/>
      <c r="V279" s="1095"/>
      <c r="W279" s="1096"/>
      <c r="X279" s="1096"/>
      <c r="Y279" s="1096"/>
      <c r="Z279" s="1053"/>
    </row>
    <row r="280" spans="1:26" s="1049" customFormat="1" ht="39.5" thickBot="1" x14ac:dyDescent="0.35">
      <c r="A280" s="1100" t="s">
        <v>70</v>
      </c>
      <c r="B280" s="1101" t="s">
        <v>217</v>
      </c>
      <c r="C280" s="1101" t="s">
        <v>136</v>
      </c>
      <c r="D280" s="1101" t="s">
        <v>137</v>
      </c>
      <c r="E280" s="1101" t="s">
        <v>138</v>
      </c>
      <c r="F280" s="1101" t="s">
        <v>139</v>
      </c>
      <c r="G280" s="1101" t="s">
        <v>139</v>
      </c>
      <c r="H280" s="617">
        <f t="shared" ref="H280:K280" si="59">H36+H97+H158+H219</f>
        <v>17558</v>
      </c>
      <c r="I280" s="617">
        <f t="shared" si="59"/>
        <v>17558</v>
      </c>
      <c r="J280" s="617">
        <f t="shared" si="59"/>
        <v>15512</v>
      </c>
      <c r="K280" s="617">
        <f t="shared" si="59"/>
        <v>2046</v>
      </c>
      <c r="L280" s="1042">
        <f t="shared" si="24"/>
        <v>0.88347192163116528</v>
      </c>
      <c r="M280" s="1042">
        <f t="shared" si="25"/>
        <v>0.88347192163116528</v>
      </c>
      <c r="N280" s="1042">
        <f t="shared" si="22"/>
        <v>0.11652807836883472</v>
      </c>
      <c r="O280" s="1042">
        <f t="shared" si="26"/>
        <v>1</v>
      </c>
      <c r="P280" s="1043"/>
      <c r="Q280" s="1094"/>
      <c r="R280" s="1095"/>
      <c r="S280" s="1095"/>
      <c r="T280" s="1095"/>
      <c r="U280" s="1095"/>
      <c r="V280" s="1095"/>
      <c r="W280" s="1096"/>
      <c r="X280" s="1096"/>
      <c r="Y280" s="1096"/>
      <c r="Z280" s="1053"/>
    </row>
    <row r="281" spans="1:26" s="1049" customFormat="1" ht="130.5" thickBot="1" x14ac:dyDescent="0.35">
      <c r="A281" s="1100" t="s">
        <v>28</v>
      </c>
      <c r="B281" s="1101" t="s">
        <v>28</v>
      </c>
      <c r="C281" s="1101" t="s">
        <v>669</v>
      </c>
      <c r="D281" s="1101" t="s">
        <v>564</v>
      </c>
      <c r="E281" s="1101" t="s">
        <v>140</v>
      </c>
      <c r="F281" s="1101" t="s">
        <v>801</v>
      </c>
      <c r="G281" s="1101" t="s">
        <v>802</v>
      </c>
      <c r="H281" s="617">
        <f t="shared" ref="H281:K281" si="60">H37+H98+H159+H220</f>
        <v>57408</v>
      </c>
      <c r="I281" s="617">
        <f t="shared" si="60"/>
        <v>57294</v>
      </c>
      <c r="J281" s="617">
        <f t="shared" si="60"/>
        <v>52325</v>
      </c>
      <c r="K281" s="617">
        <f t="shared" si="60"/>
        <v>5082</v>
      </c>
      <c r="L281" s="1042">
        <f t="shared" si="24"/>
        <v>0.91327189583551505</v>
      </c>
      <c r="M281" s="1042">
        <f t="shared" si="25"/>
        <v>0.91145833333333337</v>
      </c>
      <c r="N281" s="1042">
        <f t="shared" si="22"/>
        <v>8.8524247491638799E-2</v>
      </c>
      <c r="O281" s="1042">
        <f t="shared" si="26"/>
        <v>0.99998258082497216</v>
      </c>
      <c r="P281" s="1043"/>
      <c r="Q281" s="1094"/>
      <c r="R281" s="1095"/>
      <c r="S281" s="1095"/>
      <c r="T281" s="1095"/>
      <c r="U281" s="1095"/>
      <c r="V281" s="1095"/>
      <c r="W281" s="1096"/>
      <c r="X281" s="1096"/>
      <c r="Y281" s="1096"/>
      <c r="Z281" s="1053"/>
    </row>
    <row r="282" spans="1:26" s="1049" customFormat="1" ht="130.5" thickBot="1" x14ac:dyDescent="0.35">
      <c r="A282" s="1100" t="s">
        <v>46</v>
      </c>
      <c r="B282" s="1101" t="s">
        <v>536</v>
      </c>
      <c r="C282" s="1101" t="s">
        <v>679</v>
      </c>
      <c r="D282" s="1101"/>
      <c r="E282" s="1101" t="s">
        <v>143</v>
      </c>
      <c r="F282" s="1101" t="s">
        <v>803</v>
      </c>
      <c r="G282" s="1101" t="s">
        <v>804</v>
      </c>
      <c r="H282" s="617">
        <f t="shared" ref="H282:K282" si="61">H38+H99+H160+H221</f>
        <v>1456</v>
      </c>
      <c r="I282" s="617">
        <f t="shared" si="61"/>
        <v>1453</v>
      </c>
      <c r="J282" s="617">
        <f t="shared" si="61"/>
        <v>1021</v>
      </c>
      <c r="K282" s="617">
        <f t="shared" si="61"/>
        <v>435</v>
      </c>
      <c r="L282" s="1042">
        <f t="shared" si="24"/>
        <v>0.70268410185822439</v>
      </c>
      <c r="M282" s="1042">
        <f t="shared" si="25"/>
        <v>0.70123626373626369</v>
      </c>
      <c r="N282" s="1042">
        <f t="shared" si="22"/>
        <v>0.29876373626373626</v>
      </c>
      <c r="O282" s="1042">
        <f t="shared" si="26"/>
        <v>1</v>
      </c>
      <c r="P282" s="1043"/>
      <c r="Q282" s="1094"/>
      <c r="R282" s="1095"/>
      <c r="S282" s="1095"/>
      <c r="T282" s="1095"/>
      <c r="U282" s="1095"/>
      <c r="V282" s="1095"/>
      <c r="W282" s="1096"/>
      <c r="X282" s="1096"/>
      <c r="Y282" s="1096"/>
      <c r="Z282" s="1053"/>
    </row>
    <row r="283" spans="1:26" s="1049" customFormat="1" ht="130.5" thickBot="1" x14ac:dyDescent="0.35">
      <c r="A283" s="1100" t="s">
        <v>45</v>
      </c>
      <c r="B283" s="1101" t="s">
        <v>536</v>
      </c>
      <c r="C283" s="1101" t="s">
        <v>666</v>
      </c>
      <c r="D283" s="1101"/>
      <c r="E283" s="1101" t="s">
        <v>145</v>
      </c>
      <c r="F283" s="1101" t="s">
        <v>805</v>
      </c>
      <c r="G283" s="1101" t="s">
        <v>806</v>
      </c>
      <c r="H283" s="617">
        <f t="shared" ref="H283:K283" si="62">H39+H100+H161+H222</f>
        <v>243</v>
      </c>
      <c r="I283" s="617">
        <f t="shared" si="62"/>
        <v>228</v>
      </c>
      <c r="J283" s="617">
        <f t="shared" si="62"/>
        <v>151</v>
      </c>
      <c r="K283" s="617">
        <f t="shared" si="62"/>
        <v>92</v>
      </c>
      <c r="L283" s="1042">
        <f t="shared" si="24"/>
        <v>0.66228070175438591</v>
      </c>
      <c r="M283" s="1042">
        <f t="shared" si="25"/>
        <v>0.62139917695473246</v>
      </c>
      <c r="N283" s="1042">
        <f t="shared" si="22"/>
        <v>0.37860082304526749</v>
      </c>
      <c r="O283" s="1042">
        <f t="shared" si="26"/>
        <v>1</v>
      </c>
      <c r="P283" s="1043"/>
      <c r="Q283" s="1094"/>
      <c r="R283" s="1095"/>
      <c r="S283" s="1095"/>
      <c r="T283" s="1095"/>
      <c r="U283" s="1095"/>
      <c r="V283" s="1095"/>
      <c r="W283" s="1096"/>
      <c r="X283" s="1096"/>
      <c r="Y283" s="1096"/>
      <c r="Z283" s="1053"/>
    </row>
    <row r="284" spans="1:26" s="1049" customFormat="1" ht="130.5" thickBot="1" x14ac:dyDescent="0.35">
      <c r="A284" s="1100" t="s">
        <v>39</v>
      </c>
      <c r="B284" s="1101" t="s">
        <v>39</v>
      </c>
      <c r="C284" s="1101" t="s">
        <v>680</v>
      </c>
      <c r="D284" s="1101"/>
      <c r="E284" s="1101" t="s">
        <v>147</v>
      </c>
      <c r="F284" s="1101" t="s">
        <v>807</v>
      </c>
      <c r="G284" s="1101" t="s">
        <v>808</v>
      </c>
      <c r="H284" s="617">
        <f t="shared" ref="H284:K284" si="63">H40+H101+H162+H223</f>
        <v>3271</v>
      </c>
      <c r="I284" s="617">
        <f t="shared" si="63"/>
        <v>3263</v>
      </c>
      <c r="J284" s="617">
        <f t="shared" si="63"/>
        <v>2937</v>
      </c>
      <c r="K284" s="617">
        <f t="shared" si="63"/>
        <v>334</v>
      </c>
      <c r="L284" s="1042">
        <f t="shared" si="24"/>
        <v>0.90009193993257741</v>
      </c>
      <c r="M284" s="1042">
        <f t="shared" si="25"/>
        <v>0.89789055334760015</v>
      </c>
      <c r="N284" s="1042">
        <f t="shared" si="22"/>
        <v>0.10210944665239988</v>
      </c>
      <c r="O284" s="1042">
        <f t="shared" si="26"/>
        <v>1</v>
      </c>
      <c r="P284" s="1043"/>
      <c r="Q284" s="1053"/>
      <c r="R284" s="1088"/>
      <c r="S284" s="1088"/>
      <c r="T284" s="1088"/>
      <c r="U284" s="1088"/>
      <c r="V284" s="1088"/>
      <c r="W284" s="1088"/>
      <c r="X284" s="1088"/>
      <c r="Y284" s="1088"/>
      <c r="Z284" s="1053"/>
    </row>
    <row r="285" spans="1:26" s="1049" customFormat="1" ht="26.5" thickBot="1" x14ac:dyDescent="0.35">
      <c r="A285" s="1105" t="s">
        <v>40</v>
      </c>
      <c r="B285" s="1106" t="s">
        <v>536</v>
      </c>
      <c r="C285" s="1106" t="s">
        <v>144</v>
      </c>
      <c r="D285" s="1106"/>
      <c r="E285" s="1106" t="s">
        <v>148</v>
      </c>
      <c r="F285" s="1106" t="s">
        <v>570</v>
      </c>
      <c r="G285" s="1106" t="s">
        <v>571</v>
      </c>
      <c r="H285" s="617">
        <f t="shared" ref="H285:K285" si="64">H41+H102+H163+H224</f>
        <v>0</v>
      </c>
      <c r="I285" s="617">
        <f t="shared" si="64"/>
        <v>0</v>
      </c>
      <c r="J285" s="617">
        <f t="shared" si="64"/>
        <v>0</v>
      </c>
      <c r="K285" s="617">
        <f t="shared" si="64"/>
        <v>0</v>
      </c>
      <c r="L285" s="1042" t="str">
        <f t="shared" si="24"/>
        <v>-</v>
      </c>
      <c r="M285" s="1042" t="str">
        <f t="shared" si="25"/>
        <v>-</v>
      </c>
      <c r="N285" s="1042" t="str">
        <f t="shared" si="22"/>
        <v>-</v>
      </c>
      <c r="O285" s="1042">
        <f t="shared" si="26"/>
        <v>0</v>
      </c>
      <c r="P285" s="1043"/>
      <c r="Q285" s="1053"/>
      <c r="R285" s="1088"/>
      <c r="S285" s="1088"/>
      <c r="T285" s="1088"/>
      <c r="U285" s="1088"/>
      <c r="V285" s="1088"/>
      <c r="W285" s="1088"/>
      <c r="X285" s="1088"/>
      <c r="Y285" s="1088"/>
      <c r="Z285" s="1053"/>
    </row>
    <row r="286" spans="1:26" s="1049" customFormat="1" ht="26.5" thickBot="1" x14ac:dyDescent="0.35">
      <c r="A286" s="1105" t="s">
        <v>44</v>
      </c>
      <c r="B286" s="1106" t="s">
        <v>536</v>
      </c>
      <c r="C286" s="1106" t="s">
        <v>681</v>
      </c>
      <c r="D286" s="1106"/>
      <c r="E286" s="1106" t="s">
        <v>149</v>
      </c>
      <c r="F286" s="1106" t="s">
        <v>150</v>
      </c>
      <c r="G286" s="1106" t="s">
        <v>150</v>
      </c>
      <c r="H286" s="617">
        <f t="shared" ref="H286:K286" si="65">H42+H103+H164+H225</f>
        <v>0</v>
      </c>
      <c r="I286" s="617">
        <f t="shared" si="65"/>
        <v>0</v>
      </c>
      <c r="J286" s="617">
        <f t="shared" si="65"/>
        <v>0</v>
      </c>
      <c r="K286" s="617">
        <f t="shared" si="65"/>
        <v>0</v>
      </c>
      <c r="L286" s="1042" t="str">
        <f t="shared" si="24"/>
        <v>-</v>
      </c>
      <c r="M286" s="1042" t="str">
        <f t="shared" si="25"/>
        <v>-</v>
      </c>
      <c r="N286" s="1042" t="str">
        <f t="shared" si="22"/>
        <v>-</v>
      </c>
      <c r="O286" s="1042">
        <f t="shared" si="26"/>
        <v>0</v>
      </c>
      <c r="P286" s="1043"/>
      <c r="Q286" s="1053"/>
      <c r="R286" s="1088"/>
      <c r="S286" s="1088"/>
      <c r="T286" s="1088"/>
      <c r="U286" s="1088"/>
      <c r="V286" s="1088"/>
      <c r="W286" s="1088"/>
      <c r="X286" s="1088"/>
      <c r="Y286" s="1088"/>
      <c r="Z286" s="1053"/>
    </row>
    <row r="287" spans="1:26" s="1049" customFormat="1" ht="52.5" thickBot="1" x14ac:dyDescent="0.35">
      <c r="A287" s="1100" t="s">
        <v>665</v>
      </c>
      <c r="B287" s="1101" t="s">
        <v>536</v>
      </c>
      <c r="C287" s="1101" t="s">
        <v>666</v>
      </c>
      <c r="D287" s="1101"/>
      <c r="E287" s="1101" t="s">
        <v>667</v>
      </c>
      <c r="F287" s="1101" t="s">
        <v>809</v>
      </c>
      <c r="G287" s="1101" t="s">
        <v>810</v>
      </c>
      <c r="H287" s="617">
        <f t="shared" ref="H287:K287" si="66">H43+H104+H165+H226</f>
        <v>9981</v>
      </c>
      <c r="I287" s="617">
        <f t="shared" si="66"/>
        <v>9933</v>
      </c>
      <c r="J287" s="617">
        <f t="shared" si="66"/>
        <v>9065</v>
      </c>
      <c r="K287" s="617">
        <f t="shared" si="66"/>
        <v>916</v>
      </c>
      <c r="L287" s="1042">
        <f t="shared" si="24"/>
        <v>0.9126145172656801</v>
      </c>
      <c r="M287" s="1042">
        <f t="shared" si="25"/>
        <v>0.90822562869451962</v>
      </c>
      <c r="N287" s="1042">
        <f t="shared" si="22"/>
        <v>9.1774371305480412E-2</v>
      </c>
      <c r="O287" s="1042">
        <f t="shared" si="26"/>
        <v>1</v>
      </c>
      <c r="P287" s="1043"/>
      <c r="Q287" s="1053"/>
      <c r="R287" s="1088"/>
      <c r="S287" s="1088"/>
      <c r="T287" s="1088"/>
      <c r="U287" s="1088"/>
      <c r="V287" s="1088"/>
      <c r="W287" s="1088"/>
      <c r="X287" s="1088"/>
      <c r="Y287" s="1088"/>
      <c r="Z287" s="1053"/>
    </row>
    <row r="288" spans="1:26" s="1049" customFormat="1" ht="78.5" thickBot="1" x14ac:dyDescent="0.35">
      <c r="A288" s="1100" t="s">
        <v>43</v>
      </c>
      <c r="B288" s="1101" t="s">
        <v>536</v>
      </c>
      <c r="C288" s="1101" t="s">
        <v>666</v>
      </c>
      <c r="D288" s="1101"/>
      <c r="E288" s="1101" t="s">
        <v>151</v>
      </c>
      <c r="F288" s="1101" t="s">
        <v>811</v>
      </c>
      <c r="G288" s="1101" t="s">
        <v>812</v>
      </c>
      <c r="H288" s="617">
        <f t="shared" ref="H288:K288" si="67">H44+H105+H166+H227</f>
        <v>6828</v>
      </c>
      <c r="I288" s="617">
        <f t="shared" si="67"/>
        <v>6818</v>
      </c>
      <c r="J288" s="617">
        <f t="shared" si="67"/>
        <v>5719</v>
      </c>
      <c r="K288" s="617">
        <f t="shared" si="67"/>
        <v>1109</v>
      </c>
      <c r="L288" s="1042">
        <f t="shared" si="24"/>
        <v>0.83880903490759751</v>
      </c>
      <c r="M288" s="1042">
        <f t="shared" si="25"/>
        <v>0.83758055067369652</v>
      </c>
      <c r="N288" s="1042">
        <f t="shared" si="22"/>
        <v>0.16241944932630345</v>
      </c>
      <c r="O288" s="1042">
        <f t="shared" si="26"/>
        <v>1</v>
      </c>
      <c r="P288" s="1043"/>
      <c r="Q288" s="1053"/>
      <c r="R288" s="1088"/>
      <c r="S288" s="1088"/>
      <c r="T288" s="1088"/>
      <c r="U288" s="1088"/>
      <c r="V288" s="1088"/>
      <c r="W288" s="1088"/>
      <c r="X288" s="1088"/>
      <c r="Y288" s="1088"/>
      <c r="Z288" s="1053"/>
    </row>
    <row r="289" spans="1:26" s="1049" customFormat="1" ht="143.5" thickBot="1" x14ac:dyDescent="0.35">
      <c r="A289" s="1100" t="s">
        <v>86</v>
      </c>
      <c r="B289" s="1101" t="s">
        <v>456</v>
      </c>
      <c r="C289" s="1101" t="s">
        <v>666</v>
      </c>
      <c r="D289" s="1101"/>
      <c r="E289" s="1101" t="s">
        <v>152</v>
      </c>
      <c r="F289" s="1101" t="s">
        <v>813</v>
      </c>
      <c r="G289" s="1101" t="s">
        <v>814</v>
      </c>
      <c r="H289" s="617">
        <f t="shared" ref="H289:K289" si="68">H45+H106+H167+H228</f>
        <v>472</v>
      </c>
      <c r="I289" s="617">
        <f t="shared" si="68"/>
        <v>420</v>
      </c>
      <c r="J289" s="617">
        <f t="shared" si="68"/>
        <v>326</v>
      </c>
      <c r="K289" s="617">
        <f t="shared" si="68"/>
        <v>146</v>
      </c>
      <c r="L289" s="1042">
        <f t="shared" si="24"/>
        <v>0.77619047619047621</v>
      </c>
      <c r="M289" s="1042">
        <f t="shared" si="25"/>
        <v>0.69067796610169496</v>
      </c>
      <c r="N289" s="1042">
        <f t="shared" si="22"/>
        <v>0.30932203389830509</v>
      </c>
      <c r="O289" s="1042">
        <f t="shared" si="26"/>
        <v>1</v>
      </c>
      <c r="P289" s="1043"/>
      <c r="Q289" s="1053"/>
      <c r="R289" s="1088"/>
      <c r="S289" s="1088"/>
      <c r="T289" s="1088"/>
      <c r="U289" s="1088"/>
      <c r="V289" s="1088"/>
      <c r="W289" s="1088"/>
      <c r="X289" s="1088"/>
      <c r="Y289" s="1088"/>
      <c r="Z289" s="1053"/>
    </row>
    <row r="290" spans="1:26" s="1049" customFormat="1" ht="39.5" thickBot="1" x14ac:dyDescent="0.35">
      <c r="A290" s="1100" t="s">
        <v>155</v>
      </c>
      <c r="B290" s="1101" t="s">
        <v>536</v>
      </c>
      <c r="C290" s="1101" t="s">
        <v>666</v>
      </c>
      <c r="D290" s="1101"/>
      <c r="E290" s="1101" t="s">
        <v>156</v>
      </c>
      <c r="F290" s="1101" t="s">
        <v>682</v>
      </c>
      <c r="G290" s="1101" t="s">
        <v>683</v>
      </c>
      <c r="H290" s="617">
        <f t="shared" ref="H290:K290" si="69">H46+H107+H168+H229</f>
        <v>577</v>
      </c>
      <c r="I290" s="617">
        <f t="shared" si="69"/>
        <v>576</v>
      </c>
      <c r="J290" s="617">
        <f t="shared" si="69"/>
        <v>540</v>
      </c>
      <c r="K290" s="617">
        <f t="shared" si="69"/>
        <v>37</v>
      </c>
      <c r="L290" s="1042">
        <f t="shared" si="24"/>
        <v>0.9375</v>
      </c>
      <c r="M290" s="1042">
        <f t="shared" si="25"/>
        <v>0.93587521663778162</v>
      </c>
      <c r="N290" s="1042">
        <f t="shared" si="22"/>
        <v>6.4124783362218371E-2</v>
      </c>
      <c r="O290" s="1042">
        <f t="shared" si="26"/>
        <v>1</v>
      </c>
      <c r="P290" s="1043"/>
      <c r="Q290" s="1053"/>
      <c r="R290" s="1088"/>
      <c r="S290" s="1088"/>
      <c r="T290" s="1088"/>
      <c r="U290" s="1088"/>
      <c r="V290" s="1088"/>
      <c r="W290" s="1088"/>
      <c r="X290" s="1088"/>
      <c r="Y290" s="1088"/>
      <c r="Z290" s="1053"/>
    </row>
    <row r="291" spans="1:26" s="1049" customFormat="1" ht="26.5" thickBot="1" x14ac:dyDescent="0.35">
      <c r="A291" s="1100" t="s">
        <v>157</v>
      </c>
      <c r="B291" s="1101" t="s">
        <v>536</v>
      </c>
      <c r="C291" s="1101" t="s">
        <v>144</v>
      </c>
      <c r="D291" s="1101"/>
      <c r="E291" s="1101" t="s">
        <v>158</v>
      </c>
      <c r="F291" s="1101" t="s">
        <v>159</v>
      </c>
      <c r="G291" s="1101" t="s">
        <v>160</v>
      </c>
      <c r="H291" s="617">
        <f t="shared" ref="H291:K291" si="70">H47+H108+H169+H230</f>
        <v>19</v>
      </c>
      <c r="I291" s="617">
        <f t="shared" si="70"/>
        <v>15</v>
      </c>
      <c r="J291" s="617">
        <f t="shared" si="70"/>
        <v>11</v>
      </c>
      <c r="K291" s="617">
        <f t="shared" si="70"/>
        <v>8</v>
      </c>
      <c r="L291" s="1042">
        <f t="shared" si="24"/>
        <v>0.73333333333333328</v>
      </c>
      <c r="M291" s="1042">
        <f t="shared" si="25"/>
        <v>0.57894736842105265</v>
      </c>
      <c r="N291" s="1042">
        <f t="shared" si="22"/>
        <v>0.42105263157894735</v>
      </c>
      <c r="O291" s="1042">
        <f t="shared" si="26"/>
        <v>1</v>
      </c>
      <c r="P291" s="1043"/>
      <c r="Q291" s="1053"/>
      <c r="R291" s="1088"/>
      <c r="S291" s="1088"/>
      <c r="T291" s="1088"/>
      <c r="U291" s="1088"/>
      <c r="V291" s="1088"/>
      <c r="W291" s="1088"/>
      <c r="X291" s="1088"/>
      <c r="Y291" s="1088"/>
      <c r="Z291" s="1053"/>
    </row>
    <row r="292" spans="1:26" s="1049" customFormat="1" ht="130.5" thickBot="1" x14ac:dyDescent="0.35">
      <c r="A292" s="1100" t="s">
        <v>66</v>
      </c>
      <c r="B292" s="1101" t="s">
        <v>456</v>
      </c>
      <c r="C292" s="1101" t="s">
        <v>684</v>
      </c>
      <c r="D292" s="1101"/>
      <c r="E292" s="1101" t="s">
        <v>162</v>
      </c>
      <c r="F292" s="1101" t="s">
        <v>815</v>
      </c>
      <c r="G292" s="1101" t="s">
        <v>816</v>
      </c>
      <c r="H292" s="617">
        <f t="shared" ref="H292:K292" si="71">H48+H109+H170+H231</f>
        <v>742</v>
      </c>
      <c r="I292" s="617">
        <f t="shared" si="71"/>
        <v>741</v>
      </c>
      <c r="J292" s="617">
        <f t="shared" si="71"/>
        <v>494</v>
      </c>
      <c r="K292" s="617">
        <f t="shared" si="71"/>
        <v>248</v>
      </c>
      <c r="L292" s="1042">
        <f t="shared" si="24"/>
        <v>0.66666666666666663</v>
      </c>
      <c r="M292" s="1042">
        <f t="shared" si="25"/>
        <v>0.66576819407008081</v>
      </c>
      <c r="N292" s="1042">
        <f t="shared" si="22"/>
        <v>0.33423180592991913</v>
      </c>
      <c r="O292" s="1042">
        <f t="shared" si="26"/>
        <v>1</v>
      </c>
      <c r="P292" s="1043"/>
      <c r="Q292" s="1053"/>
      <c r="R292" s="1088"/>
      <c r="S292" s="1088"/>
      <c r="T292" s="1088"/>
      <c r="U292" s="1088"/>
      <c r="V292" s="1088"/>
      <c r="W292" s="1088"/>
      <c r="X292" s="1088"/>
      <c r="Y292" s="1088"/>
      <c r="Z292" s="1053"/>
    </row>
    <row r="293" spans="1:26" s="1049" customFormat="1" ht="143.5" thickBot="1" x14ac:dyDescent="0.35">
      <c r="A293" s="1100" t="s">
        <v>31</v>
      </c>
      <c r="B293" s="1101" t="s">
        <v>31</v>
      </c>
      <c r="C293" s="1101" t="s">
        <v>669</v>
      </c>
      <c r="D293" s="1101"/>
      <c r="E293" s="1101" t="s">
        <v>163</v>
      </c>
      <c r="F293" s="1101" t="s">
        <v>817</v>
      </c>
      <c r="G293" s="1101" t="s">
        <v>818</v>
      </c>
      <c r="H293" s="617">
        <f t="shared" ref="H293:K293" si="72">H49+H110+H171+H232</f>
        <v>58499</v>
      </c>
      <c r="I293" s="617">
        <f t="shared" si="72"/>
        <v>58401</v>
      </c>
      <c r="J293" s="617">
        <f t="shared" si="72"/>
        <v>52346</v>
      </c>
      <c r="K293" s="617">
        <f t="shared" si="72"/>
        <v>6153</v>
      </c>
      <c r="L293" s="1042">
        <f t="shared" si="24"/>
        <v>0.89632026848855328</v>
      </c>
      <c r="M293" s="1042">
        <f t="shared" si="25"/>
        <v>0.89481871484982645</v>
      </c>
      <c r="N293" s="1042">
        <f t="shared" si="22"/>
        <v>0.10518128515017351</v>
      </c>
      <c r="O293" s="1042">
        <f t="shared" si="26"/>
        <v>1</v>
      </c>
      <c r="P293" s="1043"/>
      <c r="Q293" s="1053"/>
      <c r="R293" s="1088"/>
      <c r="S293" s="1088"/>
      <c r="T293" s="1088"/>
      <c r="U293" s="1088"/>
      <c r="V293" s="1088"/>
      <c r="W293" s="1088"/>
      <c r="X293" s="1088"/>
      <c r="Y293" s="1088"/>
      <c r="Z293" s="1053"/>
    </row>
    <row r="294" spans="1:26" s="1049" customFormat="1" ht="104.5" thickBot="1" x14ac:dyDescent="0.35">
      <c r="A294" s="1100" t="s">
        <v>68</v>
      </c>
      <c r="B294" s="1101" t="s">
        <v>456</v>
      </c>
      <c r="C294" s="1101" t="s">
        <v>669</v>
      </c>
      <c r="D294" s="1101"/>
      <c r="E294" s="1101" t="s">
        <v>164</v>
      </c>
      <c r="F294" s="1101" t="s">
        <v>819</v>
      </c>
      <c r="G294" s="1101" t="s">
        <v>685</v>
      </c>
      <c r="H294" s="617">
        <f t="shared" ref="H294:K294" si="73">H50+H111+H172+H233</f>
        <v>2476</v>
      </c>
      <c r="I294" s="617">
        <f t="shared" si="73"/>
        <v>2455</v>
      </c>
      <c r="J294" s="617">
        <f t="shared" si="73"/>
        <v>2169</v>
      </c>
      <c r="K294" s="617">
        <f t="shared" si="73"/>
        <v>307</v>
      </c>
      <c r="L294" s="1042">
        <f t="shared" si="24"/>
        <v>0.88350305498981674</v>
      </c>
      <c r="M294" s="1042">
        <f t="shared" si="25"/>
        <v>0.87600969305331178</v>
      </c>
      <c r="N294" s="1042">
        <f t="shared" si="22"/>
        <v>0.12399030694668821</v>
      </c>
      <c r="O294" s="1042">
        <f t="shared" si="26"/>
        <v>1</v>
      </c>
      <c r="P294" s="1043"/>
      <c r="Q294" s="1053"/>
      <c r="R294" s="1088"/>
      <c r="S294" s="1088"/>
      <c r="T294" s="1088"/>
      <c r="U294" s="1088"/>
      <c r="V294" s="1088"/>
      <c r="W294" s="1088"/>
      <c r="X294" s="1088"/>
      <c r="Y294" s="1088"/>
      <c r="Z294" s="1053"/>
    </row>
    <row r="295" spans="1:26" s="1049" customFormat="1" ht="130.5" thickBot="1" x14ac:dyDescent="0.35">
      <c r="A295" s="1100" t="s">
        <v>67</v>
      </c>
      <c r="B295" s="1101" t="s">
        <v>456</v>
      </c>
      <c r="C295" s="1101" t="s">
        <v>684</v>
      </c>
      <c r="D295" s="1101"/>
      <c r="E295" s="1101" t="s">
        <v>165</v>
      </c>
      <c r="F295" s="1101" t="s">
        <v>820</v>
      </c>
      <c r="G295" s="1101" t="s">
        <v>821</v>
      </c>
      <c r="H295" s="617">
        <f t="shared" ref="H295:K295" si="74">H51+H112+H173+H234</f>
        <v>61</v>
      </c>
      <c r="I295" s="617">
        <f t="shared" si="74"/>
        <v>61</v>
      </c>
      <c r="J295" s="617">
        <f t="shared" si="74"/>
        <v>11</v>
      </c>
      <c r="K295" s="617">
        <f t="shared" si="74"/>
        <v>50</v>
      </c>
      <c r="L295" s="1042">
        <f t="shared" si="24"/>
        <v>0.18032786885245902</v>
      </c>
      <c r="M295" s="1042">
        <f t="shared" si="25"/>
        <v>0.18032786885245902</v>
      </c>
      <c r="N295" s="1042">
        <f t="shared" si="22"/>
        <v>0.81967213114754101</v>
      </c>
      <c r="O295" s="1042">
        <f t="shared" si="26"/>
        <v>1</v>
      </c>
      <c r="P295" s="1043"/>
      <c r="Q295" s="1053"/>
      <c r="R295" s="1088"/>
      <c r="S295" s="1088"/>
      <c r="T295" s="1088"/>
      <c r="U295" s="1088"/>
      <c r="V295" s="1088"/>
      <c r="W295" s="1088"/>
      <c r="X295" s="1088"/>
      <c r="Y295" s="1088"/>
      <c r="Z295" s="1053"/>
    </row>
    <row r="296" spans="1:26" s="1049" customFormat="1" ht="143.5" thickBot="1" x14ac:dyDescent="0.35">
      <c r="A296" s="1100" t="s">
        <v>168</v>
      </c>
      <c r="B296" s="1101" t="s">
        <v>408</v>
      </c>
      <c r="C296" s="1101" t="s">
        <v>686</v>
      </c>
      <c r="D296" s="1101"/>
      <c r="E296" s="1101" t="s">
        <v>170</v>
      </c>
      <c r="F296" s="1101" t="s">
        <v>822</v>
      </c>
      <c r="G296" s="1101" t="s">
        <v>823</v>
      </c>
      <c r="H296" s="617">
        <f t="shared" ref="H296:K296" si="75">H52+H113+H174+H235</f>
        <v>13039</v>
      </c>
      <c r="I296" s="617">
        <f t="shared" si="75"/>
        <v>13020</v>
      </c>
      <c r="J296" s="617">
        <f t="shared" si="75"/>
        <v>10833</v>
      </c>
      <c r="K296" s="617">
        <f t="shared" si="75"/>
        <v>2206</v>
      </c>
      <c r="L296" s="1042">
        <f t="shared" si="24"/>
        <v>0.83202764976958521</v>
      </c>
      <c r="M296" s="1042">
        <f t="shared" si="25"/>
        <v>0.83081524656798833</v>
      </c>
      <c r="N296" s="1042">
        <f t="shared" si="22"/>
        <v>0.16918475343201167</v>
      </c>
      <c r="O296" s="1042">
        <f t="shared" si="26"/>
        <v>1</v>
      </c>
      <c r="P296" s="1043"/>
      <c r="Q296" s="1053"/>
      <c r="R296" s="1088"/>
      <c r="S296" s="1088"/>
      <c r="T296" s="1088"/>
      <c r="U296" s="1088"/>
      <c r="V296" s="1088"/>
      <c r="W296" s="1088"/>
      <c r="X296" s="1088"/>
      <c r="Y296" s="1088"/>
      <c r="Z296" s="1053"/>
    </row>
    <row r="297" spans="1:26" s="1049" customFormat="1" ht="130.5" thickBot="1" x14ac:dyDescent="0.35">
      <c r="A297" s="1100" t="s">
        <v>171</v>
      </c>
      <c r="B297" s="1101" t="s">
        <v>219</v>
      </c>
      <c r="C297" s="1101" t="s">
        <v>669</v>
      </c>
      <c r="D297" s="1101"/>
      <c r="E297" s="1101" t="s">
        <v>172</v>
      </c>
      <c r="F297" s="1101" t="s">
        <v>824</v>
      </c>
      <c r="G297" s="1101" t="s">
        <v>825</v>
      </c>
      <c r="H297" s="617">
        <f t="shared" ref="H297:K297" si="76">H53+H114+H175+H236</f>
        <v>10294</v>
      </c>
      <c r="I297" s="617">
        <f t="shared" si="76"/>
        <v>10274</v>
      </c>
      <c r="J297" s="617">
        <f t="shared" si="76"/>
        <v>8561</v>
      </c>
      <c r="K297" s="617">
        <f t="shared" si="76"/>
        <v>1733</v>
      </c>
      <c r="L297" s="1042">
        <f t="shared" si="24"/>
        <v>0.83326844461748106</v>
      </c>
      <c r="M297" s="1042">
        <f t="shared" si="25"/>
        <v>0.83164950456576647</v>
      </c>
      <c r="N297" s="1042">
        <f t="shared" si="22"/>
        <v>0.16835049543423353</v>
      </c>
      <c r="O297" s="1042">
        <f t="shared" si="26"/>
        <v>1</v>
      </c>
      <c r="P297" s="1043"/>
      <c r="Q297" s="1053"/>
      <c r="R297" s="1088"/>
      <c r="S297" s="1088"/>
      <c r="T297" s="1088"/>
      <c r="U297" s="1088"/>
      <c r="V297" s="1088"/>
      <c r="W297" s="1088"/>
      <c r="X297" s="1088"/>
      <c r="Y297" s="1088"/>
      <c r="Z297" s="1053"/>
    </row>
    <row r="298" spans="1:26" s="1049" customFormat="1" ht="130.5" thickBot="1" x14ac:dyDescent="0.35">
      <c r="A298" s="1100" t="s">
        <v>83</v>
      </c>
      <c r="B298" s="1101" t="s">
        <v>456</v>
      </c>
      <c r="C298" s="1101" t="s">
        <v>669</v>
      </c>
      <c r="D298" s="1101"/>
      <c r="E298" s="1101" t="s">
        <v>173</v>
      </c>
      <c r="F298" s="1101" t="s">
        <v>824</v>
      </c>
      <c r="G298" s="1101" t="s">
        <v>825</v>
      </c>
      <c r="H298" s="617">
        <f t="shared" ref="H298:K298" si="77">H54+H115+H176+H237</f>
        <v>182</v>
      </c>
      <c r="I298" s="617">
        <f t="shared" si="77"/>
        <v>181</v>
      </c>
      <c r="J298" s="617">
        <f t="shared" si="77"/>
        <v>129</v>
      </c>
      <c r="K298" s="617">
        <f t="shared" si="77"/>
        <v>53</v>
      </c>
      <c r="L298" s="1042">
        <f t="shared" si="24"/>
        <v>0.71270718232044195</v>
      </c>
      <c r="M298" s="1042">
        <f t="shared" si="25"/>
        <v>0.70879120879120883</v>
      </c>
      <c r="N298" s="1042">
        <f t="shared" si="22"/>
        <v>0.29120879120879123</v>
      </c>
      <c r="O298" s="1042">
        <f t="shared" si="26"/>
        <v>1</v>
      </c>
      <c r="P298" s="1043"/>
      <c r="Q298" s="1053"/>
      <c r="R298" s="1088"/>
      <c r="S298" s="1088"/>
      <c r="T298" s="1088"/>
      <c r="U298" s="1088"/>
      <c r="V298" s="1088"/>
      <c r="W298" s="1088"/>
      <c r="X298" s="1088"/>
      <c r="Y298" s="1088"/>
      <c r="Z298" s="1053"/>
    </row>
    <row r="299" spans="1:26" s="1049" customFormat="1" ht="117.5" thickBot="1" x14ac:dyDescent="0.35">
      <c r="A299" s="1100" t="s">
        <v>174</v>
      </c>
      <c r="B299" s="1101" t="s">
        <v>630</v>
      </c>
      <c r="C299" s="1101" t="s">
        <v>669</v>
      </c>
      <c r="D299" s="1101" t="s">
        <v>628</v>
      </c>
      <c r="E299" s="1101" t="s">
        <v>175</v>
      </c>
      <c r="F299" s="1101" t="s">
        <v>826</v>
      </c>
      <c r="G299" s="1101" t="s">
        <v>827</v>
      </c>
      <c r="H299" s="617">
        <f t="shared" ref="H299:K299" si="78">H55+H116+H177+H238</f>
        <v>63</v>
      </c>
      <c r="I299" s="617">
        <f t="shared" si="78"/>
        <v>63</v>
      </c>
      <c r="J299" s="617">
        <f t="shared" si="78"/>
        <v>40</v>
      </c>
      <c r="K299" s="617">
        <f t="shared" si="78"/>
        <v>23</v>
      </c>
      <c r="L299" s="1042">
        <f t="shared" si="24"/>
        <v>0.63492063492063489</v>
      </c>
      <c r="M299" s="1042">
        <f t="shared" si="25"/>
        <v>0.63492063492063489</v>
      </c>
      <c r="N299" s="1042">
        <f t="shared" si="22"/>
        <v>0.36507936507936506</v>
      </c>
      <c r="O299" s="1042">
        <f t="shared" si="26"/>
        <v>1</v>
      </c>
      <c r="P299" s="1043"/>
      <c r="Q299" s="1053"/>
      <c r="R299" s="1088"/>
      <c r="S299" s="1088"/>
      <c r="T299" s="1088"/>
      <c r="U299" s="1088"/>
      <c r="V299" s="1088"/>
      <c r="W299" s="1088"/>
      <c r="X299" s="1088"/>
      <c r="Y299" s="1088"/>
      <c r="Z299" s="1053"/>
    </row>
    <row r="300" spans="1:26" s="1049" customFormat="1" ht="39.5" thickBot="1" x14ac:dyDescent="0.35">
      <c r="A300" s="1100" t="s">
        <v>176</v>
      </c>
      <c r="B300" s="1101" t="s">
        <v>456</v>
      </c>
      <c r="C300" s="1101" t="s">
        <v>669</v>
      </c>
      <c r="D300" s="1101"/>
      <c r="E300" s="1101" t="s">
        <v>177</v>
      </c>
      <c r="F300" s="1101" t="s">
        <v>687</v>
      </c>
      <c r="G300" s="1101" t="s">
        <v>688</v>
      </c>
      <c r="H300" s="617">
        <f t="shared" ref="H300:K300" si="79">H56+H117+H178+H239</f>
        <v>65</v>
      </c>
      <c r="I300" s="617">
        <f t="shared" si="79"/>
        <v>61</v>
      </c>
      <c r="J300" s="617">
        <f t="shared" si="79"/>
        <v>9</v>
      </c>
      <c r="K300" s="617">
        <f t="shared" si="79"/>
        <v>56</v>
      </c>
      <c r="L300" s="1042">
        <f t="shared" si="24"/>
        <v>0.14754098360655737</v>
      </c>
      <c r="M300" s="1042">
        <f t="shared" si="25"/>
        <v>0.13846153846153847</v>
      </c>
      <c r="N300" s="1042">
        <f t="shared" si="22"/>
        <v>0.86153846153846159</v>
      </c>
      <c r="O300" s="1042">
        <f t="shared" si="26"/>
        <v>1</v>
      </c>
      <c r="P300" s="1043"/>
      <c r="Q300" s="1053"/>
      <c r="R300" s="1088"/>
      <c r="S300" s="1088"/>
      <c r="T300" s="1088"/>
      <c r="U300" s="1088"/>
      <c r="V300" s="1088"/>
      <c r="W300" s="1088"/>
      <c r="X300" s="1088"/>
      <c r="Y300" s="1088"/>
      <c r="Z300" s="1053"/>
    </row>
    <row r="301" spans="1:26" s="1049" customFormat="1" ht="26.5" thickBot="1" x14ac:dyDescent="0.35">
      <c r="A301" s="1100" t="s">
        <v>180</v>
      </c>
      <c r="B301" s="1101" t="s">
        <v>456</v>
      </c>
      <c r="C301" s="1101" t="s">
        <v>669</v>
      </c>
      <c r="D301" s="1101"/>
      <c r="E301" s="1101" t="s">
        <v>689</v>
      </c>
      <c r="F301" s="1101" t="s">
        <v>690</v>
      </c>
      <c r="G301" s="1101" t="s">
        <v>690</v>
      </c>
      <c r="H301" s="617">
        <f t="shared" ref="H301:K301" si="80">H57+H118+H179+H240</f>
        <v>618</v>
      </c>
      <c r="I301" s="617">
        <f t="shared" si="80"/>
        <v>538</v>
      </c>
      <c r="J301" s="617">
        <f t="shared" si="80"/>
        <v>269</v>
      </c>
      <c r="K301" s="617">
        <f t="shared" si="80"/>
        <v>349</v>
      </c>
      <c r="L301" s="1042">
        <f t="shared" si="24"/>
        <v>0.5</v>
      </c>
      <c r="M301" s="1042">
        <f t="shared" si="25"/>
        <v>0.43527508090614886</v>
      </c>
      <c r="N301" s="1042">
        <f t="shared" si="22"/>
        <v>0.56472491909385114</v>
      </c>
      <c r="O301" s="1042">
        <f t="shared" si="26"/>
        <v>1</v>
      </c>
      <c r="P301" s="1043"/>
      <c r="Q301" s="1053"/>
      <c r="R301" s="1088"/>
      <c r="S301" s="1088"/>
      <c r="T301" s="1088"/>
      <c r="U301" s="1088"/>
      <c r="V301" s="1088"/>
      <c r="W301" s="1088"/>
      <c r="X301" s="1088"/>
      <c r="Y301" s="1088"/>
      <c r="Z301" s="1053"/>
    </row>
    <row r="302" spans="1:26" s="1049" customFormat="1" ht="26.5" thickBot="1" x14ac:dyDescent="0.35">
      <c r="A302" s="1100" t="s">
        <v>182</v>
      </c>
      <c r="B302" s="1101" t="s">
        <v>456</v>
      </c>
      <c r="C302" s="1101" t="s">
        <v>669</v>
      </c>
      <c r="D302" s="1101"/>
      <c r="E302" s="1101" t="s">
        <v>183</v>
      </c>
      <c r="F302" s="1101" t="s">
        <v>691</v>
      </c>
      <c r="G302" s="1101" t="s">
        <v>692</v>
      </c>
      <c r="H302" s="617">
        <f t="shared" ref="H302:K302" si="81">H58+H119+H180+H241</f>
        <v>46</v>
      </c>
      <c r="I302" s="617">
        <f t="shared" si="81"/>
        <v>41</v>
      </c>
      <c r="J302" s="617">
        <f t="shared" si="81"/>
        <v>1</v>
      </c>
      <c r="K302" s="617">
        <f t="shared" si="81"/>
        <v>45</v>
      </c>
      <c r="L302" s="1042">
        <f t="shared" si="24"/>
        <v>2.4390243902439025E-2</v>
      </c>
      <c r="M302" s="1042">
        <f t="shared" si="25"/>
        <v>2.1739130434782608E-2</v>
      </c>
      <c r="N302" s="1042">
        <f t="shared" si="22"/>
        <v>0.97826086956521741</v>
      </c>
      <c r="O302" s="1042">
        <f t="shared" si="26"/>
        <v>1</v>
      </c>
      <c r="P302" s="1043"/>
      <c r="Q302" s="1053"/>
      <c r="R302" s="1088"/>
      <c r="S302" s="1088"/>
      <c r="T302" s="1088"/>
      <c r="U302" s="1088"/>
      <c r="V302" s="1088"/>
      <c r="W302" s="1088"/>
      <c r="X302" s="1088"/>
      <c r="Y302" s="1088"/>
      <c r="Z302" s="1053"/>
    </row>
    <row r="303" spans="1:26" s="1049" customFormat="1" ht="26.5" thickBot="1" x14ac:dyDescent="0.35">
      <c r="A303" s="1100" t="s">
        <v>186</v>
      </c>
      <c r="B303" s="1101" t="s">
        <v>456</v>
      </c>
      <c r="C303" s="1101" t="s">
        <v>669</v>
      </c>
      <c r="D303" s="1101"/>
      <c r="E303" s="1101" t="s">
        <v>187</v>
      </c>
      <c r="F303" s="1101" t="s">
        <v>693</v>
      </c>
      <c r="G303" s="1101" t="s">
        <v>694</v>
      </c>
      <c r="H303" s="617">
        <f t="shared" ref="H303:K303" si="82">H59+H120+H181+H242</f>
        <v>24</v>
      </c>
      <c r="I303" s="617">
        <f t="shared" si="82"/>
        <v>8</v>
      </c>
      <c r="J303" s="617">
        <f t="shared" si="82"/>
        <v>0</v>
      </c>
      <c r="K303" s="617">
        <f t="shared" si="82"/>
        <v>24</v>
      </c>
      <c r="L303" s="1042">
        <f t="shared" si="24"/>
        <v>0</v>
      </c>
      <c r="M303" s="1042">
        <f t="shared" si="25"/>
        <v>0</v>
      </c>
      <c r="N303" s="1042">
        <f t="shared" si="22"/>
        <v>1</v>
      </c>
      <c r="O303" s="1042">
        <f t="shared" si="26"/>
        <v>1</v>
      </c>
      <c r="P303" s="1043"/>
      <c r="Q303" s="1053"/>
      <c r="R303" s="1088"/>
      <c r="S303" s="1088"/>
      <c r="T303" s="1088"/>
      <c r="U303" s="1088"/>
      <c r="V303" s="1088"/>
      <c r="W303" s="1088"/>
      <c r="X303" s="1088"/>
      <c r="Y303" s="1088"/>
      <c r="Z303" s="1053"/>
    </row>
    <row r="304" spans="1:26" s="1049" customFormat="1" ht="26.5" thickBot="1" x14ac:dyDescent="0.35">
      <c r="A304" s="1100" t="s">
        <v>188</v>
      </c>
      <c r="B304" s="1101" t="s">
        <v>456</v>
      </c>
      <c r="C304" s="1101" t="s">
        <v>669</v>
      </c>
      <c r="D304" s="1101"/>
      <c r="E304" s="1101" t="s">
        <v>189</v>
      </c>
      <c r="F304" s="1101" t="s">
        <v>695</v>
      </c>
      <c r="G304" s="1101" t="s">
        <v>671</v>
      </c>
      <c r="H304" s="617">
        <f t="shared" ref="H304:K304" si="83">H60+H121+H182+H243</f>
        <v>23</v>
      </c>
      <c r="I304" s="617">
        <f t="shared" si="83"/>
        <v>21</v>
      </c>
      <c r="J304" s="617">
        <f t="shared" si="83"/>
        <v>2</v>
      </c>
      <c r="K304" s="617">
        <f t="shared" si="83"/>
        <v>21</v>
      </c>
      <c r="L304" s="1042">
        <f t="shared" si="24"/>
        <v>9.5238095238095233E-2</v>
      </c>
      <c r="M304" s="1042">
        <f t="shared" si="25"/>
        <v>8.6956521739130432E-2</v>
      </c>
      <c r="N304" s="1042">
        <f t="shared" si="22"/>
        <v>0.91304347826086951</v>
      </c>
      <c r="O304" s="1042">
        <f t="shared" si="26"/>
        <v>1</v>
      </c>
      <c r="P304" s="1043"/>
      <c r="Q304" s="1053"/>
      <c r="R304" s="1088"/>
      <c r="S304" s="1088"/>
      <c r="T304" s="1088"/>
      <c r="U304" s="1088"/>
      <c r="V304" s="1088"/>
      <c r="W304" s="1088"/>
      <c r="X304" s="1088"/>
      <c r="Y304" s="1088"/>
      <c r="Z304" s="1053"/>
    </row>
    <row r="305" spans="1:26" s="1049" customFormat="1" ht="13.5" thickBot="1" x14ac:dyDescent="0.35">
      <c r="A305" s="1117" t="s">
        <v>828</v>
      </c>
      <c r="B305" s="1118" t="s">
        <v>409</v>
      </c>
      <c r="C305" s="1118" t="s">
        <v>829</v>
      </c>
      <c r="D305" s="1118"/>
      <c r="E305" s="1118" t="s">
        <v>830</v>
      </c>
      <c r="F305" s="1118" t="s">
        <v>831</v>
      </c>
      <c r="G305" s="1118" t="s">
        <v>832</v>
      </c>
      <c r="H305" s="617">
        <f t="shared" ref="H305:K305" si="84">H61+H122+H183+H244</f>
        <v>5369</v>
      </c>
      <c r="I305" s="617">
        <f t="shared" si="84"/>
        <v>91</v>
      </c>
      <c r="J305" s="617">
        <f t="shared" si="84"/>
        <v>2</v>
      </c>
      <c r="K305" s="617">
        <f t="shared" si="84"/>
        <v>5367</v>
      </c>
      <c r="L305" s="1042">
        <f t="shared" si="24"/>
        <v>2.197802197802198E-2</v>
      </c>
      <c r="M305" s="1042">
        <f t="shared" si="25"/>
        <v>3.7250884708511827E-4</v>
      </c>
      <c r="N305" s="1042">
        <f t="shared" si="22"/>
        <v>0.99962749115291483</v>
      </c>
      <c r="O305" s="1042">
        <f t="shared" si="26"/>
        <v>1</v>
      </c>
      <c r="P305" s="1043"/>
      <c r="Q305" s="1053"/>
      <c r="R305" s="1088"/>
      <c r="S305" s="1088"/>
      <c r="T305" s="1088"/>
      <c r="U305" s="1088"/>
      <c r="V305" s="1088"/>
      <c r="W305" s="1088"/>
      <c r="X305" s="1088"/>
      <c r="Y305" s="1088"/>
      <c r="Z305" s="1053"/>
    </row>
    <row r="306" spans="1:26" s="1049" customFormat="1" ht="39.5" thickBot="1" x14ac:dyDescent="0.35">
      <c r="A306" s="1100" t="s">
        <v>190</v>
      </c>
      <c r="B306" s="1101" t="s">
        <v>5</v>
      </c>
      <c r="C306" s="1101" t="s">
        <v>833</v>
      </c>
      <c r="D306" s="1101"/>
      <c r="E306" s="1101" t="s">
        <v>192</v>
      </c>
      <c r="F306" s="1101" t="s">
        <v>193</v>
      </c>
      <c r="G306" s="1101" t="s">
        <v>193</v>
      </c>
      <c r="H306" s="617">
        <f t="shared" ref="H306:K306" si="85">H62+H123+H184+H245</f>
        <v>2150</v>
      </c>
      <c r="I306" s="617">
        <f t="shared" si="85"/>
        <v>2149</v>
      </c>
      <c r="J306" s="617">
        <f t="shared" si="85"/>
        <v>1741</v>
      </c>
      <c r="K306" s="617">
        <f t="shared" si="85"/>
        <v>409</v>
      </c>
      <c r="L306" s="1042">
        <f t="shared" si="24"/>
        <v>0.81014425314099581</v>
      </c>
      <c r="M306" s="1042">
        <f t="shared" si="25"/>
        <v>0.80976744186046512</v>
      </c>
      <c r="N306" s="1042">
        <f t="shared" si="22"/>
        <v>0.19023255813953488</v>
      </c>
      <c r="O306" s="1042">
        <f t="shared" si="26"/>
        <v>1</v>
      </c>
      <c r="P306" s="1043"/>
      <c r="Q306" s="1053"/>
      <c r="R306" s="1088"/>
      <c r="S306" s="1088"/>
      <c r="T306" s="1088"/>
      <c r="U306" s="1088"/>
      <c r="V306" s="1088"/>
      <c r="W306" s="1088"/>
      <c r="X306" s="1088"/>
      <c r="Y306" s="1088"/>
      <c r="Z306" s="1053"/>
    </row>
    <row r="307" spans="1:26" s="1049" customFormat="1" ht="39.5" thickBot="1" x14ac:dyDescent="0.35">
      <c r="A307" s="1100" t="s">
        <v>194</v>
      </c>
      <c r="B307" s="1101" t="s">
        <v>5</v>
      </c>
      <c r="C307" s="1101" t="s">
        <v>833</v>
      </c>
      <c r="D307" s="1101"/>
      <c r="E307" s="1101" t="s">
        <v>834</v>
      </c>
      <c r="F307" s="1101" t="s">
        <v>196</v>
      </c>
      <c r="G307" s="1101" t="s">
        <v>197</v>
      </c>
      <c r="H307" s="617">
        <f t="shared" ref="H307:K307" si="86">H63+H124+H185+H246</f>
        <v>13981</v>
      </c>
      <c r="I307" s="617">
        <f t="shared" si="86"/>
        <v>13964</v>
      </c>
      <c r="J307" s="617">
        <f t="shared" si="86"/>
        <v>10576</v>
      </c>
      <c r="K307" s="617">
        <f t="shared" si="86"/>
        <v>3405</v>
      </c>
      <c r="L307" s="1042">
        <f t="shared" si="24"/>
        <v>0.75737610999713545</v>
      </c>
      <c r="M307" s="1042">
        <f t="shared" si="25"/>
        <v>0.75645518918532295</v>
      </c>
      <c r="N307" s="1042">
        <f t="shared" si="22"/>
        <v>0.24354481081467705</v>
      </c>
      <c r="O307" s="1042">
        <f t="shared" si="26"/>
        <v>1</v>
      </c>
      <c r="P307" s="1043"/>
      <c r="Q307" s="1053"/>
      <c r="R307" s="1088"/>
      <c r="S307" s="1088"/>
      <c r="T307" s="1088"/>
      <c r="U307" s="1088"/>
      <c r="V307" s="1088"/>
      <c r="W307" s="1088"/>
      <c r="X307" s="1088"/>
      <c r="Y307" s="1088"/>
      <c r="Z307" s="1053"/>
    </row>
    <row r="308" spans="1:26" s="1049" customFormat="1" ht="13.5" thickBot="1" x14ac:dyDescent="0.35">
      <c r="A308" s="1100" t="s">
        <v>50</v>
      </c>
      <c r="B308" s="1101" t="s">
        <v>5</v>
      </c>
      <c r="C308" s="1101" t="s">
        <v>198</v>
      </c>
      <c r="D308" s="1101"/>
      <c r="E308" s="1101" t="s">
        <v>199</v>
      </c>
      <c r="F308" s="1107">
        <v>9732</v>
      </c>
      <c r="G308" s="1107">
        <v>9732</v>
      </c>
      <c r="H308" s="617">
        <f t="shared" ref="H308:K308" si="87">H64+H125+H186+H247</f>
        <v>5731</v>
      </c>
      <c r="I308" s="617">
        <f t="shared" si="87"/>
        <v>5730</v>
      </c>
      <c r="J308" s="617">
        <f t="shared" si="87"/>
        <v>1975</v>
      </c>
      <c r="K308" s="617">
        <f t="shared" si="87"/>
        <v>3756</v>
      </c>
      <c r="L308" s="1042">
        <f t="shared" si="24"/>
        <v>0.34467713787085513</v>
      </c>
      <c r="M308" s="1042">
        <f t="shared" si="25"/>
        <v>0.34461699528878031</v>
      </c>
      <c r="N308" s="1042">
        <f t="shared" si="22"/>
        <v>0.65538300471121969</v>
      </c>
      <c r="O308" s="1042">
        <f t="shared" si="26"/>
        <v>1</v>
      </c>
      <c r="P308" s="1043"/>
      <c r="Q308" s="1053"/>
      <c r="R308" s="1088"/>
      <c r="S308" s="1088"/>
      <c r="T308" s="1088"/>
      <c r="U308" s="1088"/>
      <c r="V308" s="1088"/>
      <c r="W308" s="1088"/>
      <c r="X308" s="1088"/>
      <c r="Y308" s="1088"/>
      <c r="Z308" s="1053"/>
    </row>
    <row r="309" spans="1:26" s="1049" customFormat="1" ht="13.5" thickBot="1" x14ac:dyDescent="0.35">
      <c r="A309" s="1100" t="s">
        <v>48</v>
      </c>
      <c r="B309" s="1101" t="s">
        <v>5</v>
      </c>
      <c r="C309" s="1101" t="s">
        <v>835</v>
      </c>
      <c r="D309" s="1101"/>
      <c r="E309" s="1101" t="s">
        <v>201</v>
      </c>
      <c r="F309" s="1107">
        <v>9823</v>
      </c>
      <c r="G309" s="1107">
        <v>9823</v>
      </c>
      <c r="H309" s="617">
        <f t="shared" ref="H309:K309" si="88">H65+H126+H187+H248</f>
        <v>3544</v>
      </c>
      <c r="I309" s="617">
        <f t="shared" si="88"/>
        <v>3542</v>
      </c>
      <c r="J309" s="617">
        <f t="shared" si="88"/>
        <v>1362</v>
      </c>
      <c r="K309" s="617">
        <f t="shared" si="88"/>
        <v>2182</v>
      </c>
      <c r="L309" s="1042">
        <f t="shared" si="24"/>
        <v>0.3845285149632976</v>
      </c>
      <c r="M309" s="1042">
        <f t="shared" si="25"/>
        <v>0.38431151241534989</v>
      </c>
      <c r="N309" s="1042">
        <f t="shared" si="22"/>
        <v>0.61568848758465011</v>
      </c>
      <c r="O309" s="1042">
        <f t="shared" si="26"/>
        <v>1</v>
      </c>
      <c r="P309" s="1043"/>
      <c r="Q309" s="1053"/>
      <c r="R309" s="1088"/>
      <c r="S309" s="1088"/>
      <c r="T309" s="1088"/>
      <c r="U309" s="1088"/>
      <c r="V309" s="1088"/>
      <c r="W309" s="1088"/>
      <c r="X309" s="1088"/>
      <c r="Y309" s="1088"/>
      <c r="Z309" s="1053"/>
    </row>
    <row r="310" spans="1:26" s="1049" customFormat="1" ht="104.5" thickBot="1" x14ac:dyDescent="0.35">
      <c r="A310" s="1122" t="s">
        <v>836</v>
      </c>
      <c r="B310" s="1123" t="s">
        <v>456</v>
      </c>
      <c r="C310" s="1123" t="s">
        <v>668</v>
      </c>
      <c r="D310" s="1123"/>
      <c r="E310" s="1123" t="s">
        <v>837</v>
      </c>
      <c r="F310" s="1124" t="s">
        <v>838</v>
      </c>
      <c r="G310" s="1124" t="s">
        <v>839</v>
      </c>
      <c r="H310" s="617">
        <f t="shared" ref="H310:J310" si="89">H66+H127+H188+H249</f>
        <v>441</v>
      </c>
      <c r="I310" s="617">
        <f t="shared" si="89"/>
        <v>77</v>
      </c>
      <c r="J310" s="617">
        <f t="shared" si="89"/>
        <v>9</v>
      </c>
      <c r="K310" s="617">
        <f>K66+K127+K188+K249</f>
        <v>432</v>
      </c>
      <c r="L310" s="1042">
        <f t="shared" si="24"/>
        <v>0.11688311688311688</v>
      </c>
      <c r="M310" s="1042">
        <f t="shared" si="25"/>
        <v>2.0408163265306121E-2</v>
      </c>
      <c r="N310" s="1042">
        <f t="shared" si="22"/>
        <v>0.97959183673469385</v>
      </c>
      <c r="O310" s="1042">
        <f t="shared" si="26"/>
        <v>1</v>
      </c>
      <c r="P310" s="1043"/>
      <c r="Q310" s="1053"/>
      <c r="R310" s="1088"/>
      <c r="S310" s="1088"/>
      <c r="T310" s="1088"/>
      <c r="U310" s="1088"/>
      <c r="V310" s="1088"/>
      <c r="W310" s="1088"/>
      <c r="X310" s="1088"/>
      <c r="Y310" s="1088"/>
      <c r="Z310" s="1053"/>
    </row>
    <row r="311" spans="1:26" x14ac:dyDescent="0.3"/>
    <row r="312" spans="1:26" x14ac:dyDescent="0.3"/>
    <row r="313" spans="1:26" x14ac:dyDescent="0.3"/>
    <row r="314" spans="1:26" x14ac:dyDescent="0.3"/>
    <row r="315" spans="1:26" x14ac:dyDescent="0.3"/>
    <row r="316" spans="1:26" x14ac:dyDescent="0.3"/>
    <row r="317" spans="1:26" x14ac:dyDescent="0.3"/>
    <row r="318" spans="1:26" x14ac:dyDescent="0.3"/>
    <row r="319" spans="1:26" x14ac:dyDescent="0.3"/>
    <row r="320" spans="1:26" x14ac:dyDescent="0.3"/>
    <row r="321" x14ac:dyDescent="0.3"/>
    <row r="322" x14ac:dyDescent="0.3"/>
    <row r="323" x14ac:dyDescent="0.3"/>
    <row r="324" x14ac:dyDescent="0.3"/>
    <row r="325" x14ac:dyDescent="0.3"/>
    <row r="326" x14ac:dyDescent="0.3"/>
    <row r="327" x14ac:dyDescent="0.3"/>
    <row r="328" x14ac:dyDescent="0.3"/>
    <row r="329" x14ac:dyDescent="0.3"/>
    <row r="330" x14ac:dyDescent="0.3"/>
    <row r="331" x14ac:dyDescent="0.3"/>
    <row r="332" x14ac:dyDescent="0.3"/>
    <row r="333" x14ac:dyDescent="0.3"/>
    <row r="334" x14ac:dyDescent="0.3"/>
    <row r="335" x14ac:dyDescent="0.3"/>
    <row r="336" x14ac:dyDescent="0.3"/>
    <row r="337" x14ac:dyDescent="0.3"/>
    <row r="338" x14ac:dyDescent="0.3"/>
    <row r="339" x14ac:dyDescent="0.3"/>
    <row r="340" x14ac:dyDescent="0.3"/>
    <row r="341" x14ac:dyDescent="0.3"/>
    <row r="342" x14ac:dyDescent="0.3"/>
    <row r="343" x14ac:dyDescent="0.3"/>
    <row r="344" x14ac:dyDescent="0.3"/>
    <row r="345" x14ac:dyDescent="0.3"/>
    <row r="346" x14ac:dyDescent="0.3"/>
    <row r="347" x14ac:dyDescent="0.3"/>
    <row r="348" x14ac:dyDescent="0.3"/>
    <row r="349" x14ac:dyDescent="0.3"/>
    <row r="350" x14ac:dyDescent="0.3"/>
    <row r="351" x14ac:dyDescent="0.3"/>
    <row r="352" x14ac:dyDescent="0.3"/>
    <row r="353" x14ac:dyDescent="0.3"/>
    <row r="354" x14ac:dyDescent="0.3"/>
    <row r="355" x14ac:dyDescent="0.3"/>
    <row r="356" x14ac:dyDescent="0.3"/>
    <row r="357" x14ac:dyDescent="0.3"/>
    <row r="358" x14ac:dyDescent="0.3"/>
    <row r="359" x14ac:dyDescent="0.3"/>
    <row r="360" x14ac:dyDescent="0.3"/>
    <row r="361" x14ac:dyDescent="0.3"/>
    <row r="362" x14ac:dyDescent="0.3"/>
    <row r="363" x14ac:dyDescent="0.3"/>
    <row r="364" x14ac:dyDescent="0.3"/>
    <row r="365" x14ac:dyDescent="0.3"/>
    <row r="366" x14ac:dyDescent="0.3"/>
    <row r="367" x14ac:dyDescent="0.3"/>
    <row r="368" x14ac:dyDescent="0.3"/>
    <row r="369" x14ac:dyDescent="0.3"/>
    <row r="370" x14ac:dyDescent="0.3"/>
    <row r="371" x14ac:dyDescent="0.3"/>
    <row r="372" x14ac:dyDescent="0.3"/>
    <row r="373" x14ac:dyDescent="0.3"/>
    <row r="374" x14ac:dyDescent="0.3"/>
    <row r="375" x14ac:dyDescent="0.3"/>
    <row r="376" x14ac:dyDescent="0.3"/>
    <row r="377" x14ac:dyDescent="0.3"/>
    <row r="378" x14ac:dyDescent="0.3"/>
    <row r="379" x14ac:dyDescent="0.3"/>
    <row r="380" x14ac:dyDescent="0.3"/>
    <row r="381" x14ac:dyDescent="0.3"/>
    <row r="382" x14ac:dyDescent="0.3"/>
    <row r="383" x14ac:dyDescent="0.3"/>
    <row r="384" x14ac:dyDescent="0.3"/>
    <row r="385" x14ac:dyDescent="0.3"/>
    <row r="386" x14ac:dyDescent="0.3"/>
    <row r="387" x14ac:dyDescent="0.3"/>
    <row r="388" x14ac:dyDescent="0.3"/>
    <row r="389" x14ac:dyDescent="0.3"/>
    <row r="390" x14ac:dyDescent="0.3"/>
    <row r="391" x14ac:dyDescent="0.3"/>
    <row r="392" x14ac:dyDescent="0.3"/>
    <row r="393" x14ac:dyDescent="0.3"/>
    <row r="394" x14ac:dyDescent="0.3"/>
    <row r="395" x14ac:dyDescent="0.3"/>
    <row r="396" x14ac:dyDescent="0.3"/>
    <row r="397" x14ac:dyDescent="0.3"/>
    <row r="398" x14ac:dyDescent="0.3"/>
    <row r="399" x14ac:dyDescent="0.3"/>
    <row r="400" x14ac:dyDescent="0.3"/>
    <row r="401" x14ac:dyDescent="0.3"/>
    <row r="402" x14ac:dyDescent="0.3"/>
    <row r="403" x14ac:dyDescent="0.3"/>
    <row r="404" x14ac:dyDescent="0.3"/>
    <row r="405" x14ac:dyDescent="0.3"/>
    <row r="406" x14ac:dyDescent="0.3"/>
    <row r="407" x14ac:dyDescent="0.3"/>
    <row r="408" x14ac:dyDescent="0.3"/>
    <row r="409" x14ac:dyDescent="0.3"/>
    <row r="410" x14ac:dyDescent="0.3"/>
    <row r="411" x14ac:dyDescent="0.3"/>
    <row r="412" x14ac:dyDescent="0.3"/>
    <row r="413" x14ac:dyDescent="0.3"/>
    <row r="414" x14ac:dyDescent="0.3"/>
    <row r="415" x14ac:dyDescent="0.3"/>
    <row r="416" x14ac:dyDescent="0.3"/>
    <row r="417" x14ac:dyDescent="0.3"/>
    <row r="418" x14ac:dyDescent="0.3"/>
    <row r="419" x14ac:dyDescent="0.3"/>
    <row r="420" x14ac:dyDescent="0.3"/>
    <row r="421" x14ac:dyDescent="0.3"/>
    <row r="422" x14ac:dyDescent="0.3"/>
    <row r="423" x14ac:dyDescent="0.3"/>
  </sheetData>
  <protectedRanges>
    <protectedRange sqref="R30 H10:K66 R274 H254:K310" name="numbers_6"/>
    <protectedRange sqref="R91 H71:K127" name="numbers_7"/>
    <protectedRange sqref="H193:K249" name="numbers_3"/>
    <protectedRange sqref="R213" name="numbers_5"/>
  </protectedRanges>
  <mergeCells count="106">
    <mergeCell ref="Y191:Y192"/>
    <mergeCell ref="Y252:Y253"/>
    <mergeCell ref="A252:A253"/>
    <mergeCell ref="B252:B253"/>
    <mergeCell ref="C252:C253"/>
    <mergeCell ref="D252:D253"/>
    <mergeCell ref="E252:E253"/>
    <mergeCell ref="F252:F253"/>
    <mergeCell ref="G252:G253"/>
    <mergeCell ref="R252:R253"/>
    <mergeCell ref="W252:W253"/>
    <mergeCell ref="X252:X253"/>
    <mergeCell ref="R191:R192"/>
    <mergeCell ref="W191:W192"/>
    <mergeCell ref="Q191:Q192"/>
    <mergeCell ref="G191:G192"/>
    <mergeCell ref="M252:M253"/>
    <mergeCell ref="K252:K253"/>
    <mergeCell ref="L252:L253"/>
    <mergeCell ref="M191:M192"/>
    <mergeCell ref="K191:K192"/>
    <mergeCell ref="L191:L192"/>
    <mergeCell ref="X130:X131"/>
    <mergeCell ref="Y130:Y131"/>
    <mergeCell ref="Q130:Q131"/>
    <mergeCell ref="R130:R131"/>
    <mergeCell ref="T130:T131"/>
    <mergeCell ref="U130:U131"/>
    <mergeCell ref="W130:W131"/>
    <mergeCell ref="A130:A131"/>
    <mergeCell ref="B130:B131"/>
    <mergeCell ref="C130:C131"/>
    <mergeCell ref="D130:D131"/>
    <mergeCell ref="E130:E131"/>
    <mergeCell ref="F130:F131"/>
    <mergeCell ref="G130:G131"/>
    <mergeCell ref="H130:H131"/>
    <mergeCell ref="J130:J131"/>
    <mergeCell ref="K130:K131"/>
    <mergeCell ref="L130:L131"/>
    <mergeCell ref="M130:M131"/>
    <mergeCell ref="N130:N131"/>
    <mergeCell ref="H252:H253"/>
    <mergeCell ref="J252:J253"/>
    <mergeCell ref="H191:H192"/>
    <mergeCell ref="J191:J192"/>
    <mergeCell ref="O191:O192"/>
    <mergeCell ref="N252:N253"/>
    <mergeCell ref="T252:T253"/>
    <mergeCell ref="U252:U253"/>
    <mergeCell ref="O252:O253"/>
    <mergeCell ref="Q252:Q253"/>
    <mergeCell ref="N191:N192"/>
    <mergeCell ref="T191:T192"/>
    <mergeCell ref="U191:U192"/>
    <mergeCell ref="C191:C192"/>
    <mergeCell ref="B69:B70"/>
    <mergeCell ref="D69:D70"/>
    <mergeCell ref="E69:E70"/>
    <mergeCell ref="D191:D192"/>
    <mergeCell ref="E191:E192"/>
    <mergeCell ref="B191:B192"/>
    <mergeCell ref="O130:O131"/>
    <mergeCell ref="F69:F70"/>
    <mergeCell ref="G69:G70"/>
    <mergeCell ref="F191:F192"/>
    <mergeCell ref="Y8:Y9"/>
    <mergeCell ref="T69:T70"/>
    <mergeCell ref="U69:U70"/>
    <mergeCell ref="Y69:Y70"/>
    <mergeCell ref="H69:H70"/>
    <mergeCell ref="O8:O9"/>
    <mergeCell ref="O69:O70"/>
    <mergeCell ref="Q69:Q70"/>
    <mergeCell ref="K69:K70"/>
    <mergeCell ref="L69:L70"/>
    <mergeCell ref="N8:N9"/>
    <mergeCell ref="N69:N70"/>
    <mergeCell ref="X8:X9"/>
    <mergeCell ref="W69:W70"/>
    <mergeCell ref="X69:X70"/>
    <mergeCell ref="W8:W9"/>
    <mergeCell ref="X191:X192"/>
    <mergeCell ref="U8:U9"/>
    <mergeCell ref="A1:B1"/>
    <mergeCell ref="M69:M70"/>
    <mergeCell ref="C8:C9"/>
    <mergeCell ref="D8:D9"/>
    <mergeCell ref="E8:E9"/>
    <mergeCell ref="F8:F9"/>
    <mergeCell ref="L8:L9"/>
    <mergeCell ref="G8:G9"/>
    <mergeCell ref="M8:M9"/>
    <mergeCell ref="K8:K9"/>
    <mergeCell ref="J69:J70"/>
    <mergeCell ref="A8:A9"/>
    <mergeCell ref="B8:B9"/>
    <mergeCell ref="H8:H9"/>
    <mergeCell ref="J8:J9"/>
    <mergeCell ref="A69:A70"/>
    <mergeCell ref="C69:C70"/>
    <mergeCell ref="T8:T9"/>
    <mergeCell ref="R69:R70"/>
    <mergeCell ref="R8:R9"/>
    <mergeCell ref="Q8:Q9"/>
    <mergeCell ref="A191:A192"/>
  </mergeCells>
  <pageMargins left="0.23622047244094491" right="0.19685039370078741" top="0.19685039370078741" bottom="0.19685039370078741" header="0.15748031496062992" footer="0.15748031496062992"/>
  <pageSetup paperSize="9" scale="14" fitToHeight="3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F28"/>
  <sheetViews>
    <sheetView workbookViewId="0">
      <selection activeCell="B2" sqref="B2"/>
    </sheetView>
  </sheetViews>
  <sheetFormatPr defaultColWidth="0" defaultRowHeight="14.5" zeroHeight="1" x14ac:dyDescent="0.35"/>
  <cols>
    <col min="1" max="1" width="35.1796875" bestFit="1" customWidth="1"/>
    <col min="2" max="2" width="1.54296875" customWidth="1"/>
    <col min="3" max="3" width="35.1796875" bestFit="1" customWidth="1"/>
    <col min="4" max="4" width="19" bestFit="1" customWidth="1"/>
    <col min="5" max="5" width="35.1796875" bestFit="1" customWidth="1"/>
    <col min="6" max="6" width="18.54296875" bestFit="1" customWidth="1"/>
    <col min="7" max="16384" width="9.1796875" hidden="1"/>
  </cols>
  <sheetData>
    <row r="1" spans="1:6" x14ac:dyDescent="0.35">
      <c r="A1" s="174" t="s">
        <v>396</v>
      </c>
      <c r="B1" s="176"/>
      <c r="C1" s="174" t="s">
        <v>396</v>
      </c>
      <c r="D1" s="177" t="s">
        <v>417</v>
      </c>
      <c r="E1" s="174" t="s">
        <v>396</v>
      </c>
      <c r="F1" s="177" t="s">
        <v>418</v>
      </c>
    </row>
    <row r="2" spans="1:6" x14ac:dyDescent="0.35">
      <c r="A2" t="s">
        <v>397</v>
      </c>
      <c r="B2" s="176"/>
      <c r="C2" t="s">
        <v>397</v>
      </c>
      <c r="E2" t="s">
        <v>397</v>
      </c>
    </row>
    <row r="3" spans="1:6" x14ac:dyDescent="0.35">
      <c r="A3" t="s">
        <v>398</v>
      </c>
      <c r="B3" s="176"/>
      <c r="C3" t="s">
        <v>398</v>
      </c>
      <c r="E3" t="s">
        <v>398</v>
      </c>
    </row>
    <row r="4" spans="1:6" x14ac:dyDescent="0.35">
      <c r="A4" t="s">
        <v>399</v>
      </c>
      <c r="B4" s="176"/>
      <c r="C4" t="s">
        <v>399</v>
      </c>
      <c r="E4" t="s">
        <v>399</v>
      </c>
    </row>
    <row r="5" spans="1:6" x14ac:dyDescent="0.35">
      <c r="A5" t="s">
        <v>400</v>
      </c>
      <c r="B5" s="176"/>
      <c r="C5" t="s">
        <v>400</v>
      </c>
      <c r="E5" t="s">
        <v>400</v>
      </c>
    </row>
    <row r="6" spans="1:6" x14ac:dyDescent="0.35">
      <c r="A6" t="s">
        <v>401</v>
      </c>
      <c r="B6" s="176"/>
      <c r="C6" t="s">
        <v>401</v>
      </c>
      <c r="E6" t="s">
        <v>401</v>
      </c>
    </row>
    <row r="7" spans="1:6" x14ac:dyDescent="0.35">
      <c r="A7" t="s">
        <v>402</v>
      </c>
      <c r="B7" s="176"/>
      <c r="C7" t="s">
        <v>402</v>
      </c>
      <c r="E7" t="s">
        <v>402</v>
      </c>
    </row>
    <row r="8" spans="1:6" x14ac:dyDescent="0.35">
      <c r="A8" t="s">
        <v>403</v>
      </c>
      <c r="B8" s="176"/>
      <c r="C8" t="s">
        <v>403</v>
      </c>
      <c r="E8" t="s">
        <v>403</v>
      </c>
    </row>
    <row r="9" spans="1:6" x14ac:dyDescent="0.35">
      <c r="A9" t="s">
        <v>404</v>
      </c>
      <c r="B9" s="176"/>
      <c r="C9" t="s">
        <v>404</v>
      </c>
      <c r="E9" t="s">
        <v>404</v>
      </c>
    </row>
    <row r="10" spans="1:6" x14ac:dyDescent="0.35">
      <c r="A10" t="s">
        <v>405</v>
      </c>
      <c r="B10" s="176"/>
      <c r="C10" t="s">
        <v>405</v>
      </c>
      <c r="E10" t="s">
        <v>405</v>
      </c>
    </row>
    <row r="11" spans="1:6" x14ac:dyDescent="0.35">
      <c r="A11" t="s">
        <v>406</v>
      </c>
      <c r="B11" s="176"/>
      <c r="C11" t="s">
        <v>406</v>
      </c>
      <c r="E11" t="s">
        <v>406</v>
      </c>
    </row>
    <row r="12" spans="1:6" x14ac:dyDescent="0.35">
      <c r="A12" t="s">
        <v>30</v>
      </c>
      <c r="B12" s="176"/>
      <c r="C12" t="s">
        <v>30</v>
      </c>
      <c r="E12" t="s">
        <v>30</v>
      </c>
    </row>
    <row r="13" spans="1:6" x14ac:dyDescent="0.35">
      <c r="A13" t="s">
        <v>217</v>
      </c>
      <c r="B13" s="176"/>
      <c r="C13" t="s">
        <v>217</v>
      </c>
      <c r="E13" t="s">
        <v>217</v>
      </c>
    </row>
    <row r="14" spans="1:6" x14ac:dyDescent="0.35">
      <c r="A14" t="s">
        <v>28</v>
      </c>
      <c r="B14" s="176"/>
      <c r="C14" t="s">
        <v>28</v>
      </c>
      <c r="E14" t="s">
        <v>28</v>
      </c>
    </row>
    <row r="15" spans="1:6" x14ac:dyDescent="0.35">
      <c r="A15" t="s">
        <v>39</v>
      </c>
      <c r="B15" s="176"/>
      <c r="C15" t="s">
        <v>39</v>
      </c>
      <c r="E15" t="s">
        <v>39</v>
      </c>
    </row>
    <row r="16" spans="1:6" x14ac:dyDescent="0.35">
      <c r="A16" t="s">
        <v>407</v>
      </c>
      <c r="B16" s="176"/>
      <c r="C16" t="s">
        <v>407</v>
      </c>
      <c r="E16" t="s">
        <v>407</v>
      </c>
    </row>
    <row r="17" spans="1:6" x14ac:dyDescent="0.35">
      <c r="A17" t="s">
        <v>31</v>
      </c>
      <c r="B17" s="176"/>
      <c r="C17" t="s">
        <v>31</v>
      </c>
      <c r="E17" t="s">
        <v>31</v>
      </c>
    </row>
    <row r="18" spans="1:6" x14ac:dyDescent="0.35">
      <c r="A18" t="s">
        <v>219</v>
      </c>
      <c r="B18" s="176"/>
      <c r="C18" t="s">
        <v>219</v>
      </c>
      <c r="E18" t="s">
        <v>219</v>
      </c>
    </row>
    <row r="19" spans="1:6" x14ac:dyDescent="0.35">
      <c r="A19" t="s">
        <v>408</v>
      </c>
      <c r="B19" s="176"/>
      <c r="C19" t="s">
        <v>408</v>
      </c>
      <c r="E19" t="s">
        <v>408</v>
      </c>
    </row>
    <row r="20" spans="1:6" x14ac:dyDescent="0.35">
      <c r="A20" t="s">
        <v>409</v>
      </c>
      <c r="B20" s="176"/>
      <c r="C20" t="s">
        <v>409</v>
      </c>
      <c r="D20" t="s">
        <v>420</v>
      </c>
      <c r="E20" t="s">
        <v>409</v>
      </c>
      <c r="F20" t="s">
        <v>419</v>
      </c>
    </row>
    <row r="21" spans="1:6" x14ac:dyDescent="0.35">
      <c r="A21" t="s">
        <v>56</v>
      </c>
      <c r="B21" s="176"/>
      <c r="C21" t="s">
        <v>56</v>
      </c>
      <c r="E21" t="s">
        <v>56</v>
      </c>
    </row>
    <row r="22" spans="1:6" x14ac:dyDescent="0.35">
      <c r="A22" t="s">
        <v>410</v>
      </c>
      <c r="B22" s="176"/>
      <c r="C22" t="s">
        <v>410</v>
      </c>
      <c r="E22" t="s">
        <v>410</v>
      </c>
    </row>
    <row r="23" spans="1:6" x14ac:dyDescent="0.35">
      <c r="A23" t="s">
        <v>411</v>
      </c>
      <c r="B23" s="176"/>
      <c r="C23" t="s">
        <v>411</v>
      </c>
      <c r="E23" t="s">
        <v>411</v>
      </c>
    </row>
    <row r="24" spans="1:6" x14ac:dyDescent="0.35">
      <c r="A24" t="s">
        <v>412</v>
      </c>
      <c r="B24" s="176"/>
      <c r="C24" t="s">
        <v>412</v>
      </c>
      <c r="E24" t="s">
        <v>412</v>
      </c>
    </row>
    <row r="25" spans="1:6" x14ac:dyDescent="0.35">
      <c r="A25" t="s">
        <v>413</v>
      </c>
      <c r="B25" s="176"/>
      <c r="C25" t="s">
        <v>413</v>
      </c>
      <c r="E25" t="s">
        <v>413</v>
      </c>
    </row>
    <row r="26" spans="1:6" x14ac:dyDescent="0.35">
      <c r="A26" t="s">
        <v>414</v>
      </c>
      <c r="B26" s="176"/>
      <c r="C26" t="s">
        <v>414</v>
      </c>
      <c r="E26" t="s">
        <v>414</v>
      </c>
    </row>
    <row r="27" spans="1:6" x14ac:dyDescent="0.35">
      <c r="A27" t="s">
        <v>415</v>
      </c>
      <c r="B27" s="176"/>
      <c r="C27" t="s">
        <v>415</v>
      </c>
      <c r="E27" t="s">
        <v>415</v>
      </c>
    </row>
    <row r="28" spans="1:6" x14ac:dyDescent="0.35">
      <c r="A28" t="s">
        <v>416</v>
      </c>
      <c r="B28" s="176"/>
      <c r="C28" t="s">
        <v>416</v>
      </c>
      <c r="E28" t="s">
        <v>416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AM312"/>
  <sheetViews>
    <sheetView zoomScale="70" zoomScaleNormal="70" workbookViewId="0">
      <pane ySplit="7" topLeftCell="A233" activePane="bottomLeft" state="frozen"/>
      <selection pane="bottomLeft" activeCell="A237" sqref="A237"/>
    </sheetView>
  </sheetViews>
  <sheetFormatPr defaultColWidth="9.1796875" defaultRowHeight="14.5" zeroHeight="1" x14ac:dyDescent="0.35"/>
  <cols>
    <col min="1" max="1" width="64.453125" style="12" customWidth="1"/>
    <col min="2" max="2" width="22.453125" style="12" customWidth="1"/>
    <col min="3" max="3" width="29.1796875" style="12" customWidth="1"/>
    <col min="4" max="4" width="18.1796875" style="12" bestFit="1" customWidth="1"/>
    <col min="5" max="5" width="28.26953125" style="12" customWidth="1"/>
    <col min="6" max="6" width="27.26953125" style="12" customWidth="1"/>
    <col min="7" max="7" width="20.54296875" style="12" bestFit="1" customWidth="1"/>
    <col min="8" max="8" width="15.26953125" style="12" bestFit="1" customWidth="1"/>
    <col min="9" max="9" width="17.1796875" style="12" bestFit="1" customWidth="1"/>
    <col min="10" max="10" width="11.453125" style="12" customWidth="1"/>
    <col min="11" max="11" width="10.54296875" style="12" customWidth="1"/>
    <col min="12" max="12" width="18.26953125" style="12" bestFit="1" customWidth="1"/>
    <col min="13" max="13" width="18.1796875" style="12" bestFit="1" customWidth="1"/>
    <col min="14" max="14" width="19.7265625" style="12" bestFit="1" customWidth="1"/>
    <col min="15" max="15" width="10.7265625" style="12" customWidth="1"/>
    <col min="16" max="16" width="11.7265625" style="12" bestFit="1" customWidth="1"/>
    <col min="17" max="17" width="21" style="12" bestFit="1" customWidth="1"/>
    <col min="18" max="18" width="8.81640625" style="12" customWidth="1"/>
    <col min="19" max="19" width="7.453125" style="12" customWidth="1"/>
    <col min="20" max="20" width="9.1796875" style="12" customWidth="1"/>
    <col min="21" max="21" width="9.1796875" style="12" hidden="1" customWidth="1"/>
    <col min="22" max="22" width="9.1796875" style="96" hidden="1" customWidth="1"/>
    <col min="23" max="23" width="12.54296875" style="96" hidden="1" customWidth="1"/>
    <col min="24" max="24" width="38.453125" style="96" hidden="1" customWidth="1"/>
    <col min="25" max="25" width="13.54296875" style="96" hidden="1" customWidth="1"/>
    <col min="26" max="26" width="9.26953125" style="96" hidden="1" customWidth="1"/>
    <col min="27" max="27" width="38.453125" style="96" hidden="1" customWidth="1"/>
    <col min="28" max="28" width="10" style="12" hidden="1" customWidth="1"/>
    <col min="29" max="29" width="7" style="12" hidden="1" customWidth="1"/>
    <col min="30" max="31" width="10.1796875" style="12" bestFit="1" customWidth="1"/>
    <col min="32" max="37" width="9.26953125" style="12" bestFit="1" customWidth="1"/>
    <col min="38" max="16384" width="9.1796875" style="12"/>
  </cols>
  <sheetData>
    <row r="1" spans="1:39" x14ac:dyDescent="0.35">
      <c r="A1" s="11" t="s">
        <v>0</v>
      </c>
      <c r="B1" s="135" t="s">
        <v>1</v>
      </c>
      <c r="D1" s="12" t="s">
        <v>347</v>
      </c>
    </row>
    <row r="2" spans="1:39" ht="19.149999999999999" customHeight="1" x14ac:dyDescent="0.35">
      <c r="A2" s="11" t="s">
        <v>214</v>
      </c>
      <c r="B2" s="135">
        <v>2013</v>
      </c>
      <c r="D2" s="96"/>
      <c r="E2" s="12" t="s">
        <v>348</v>
      </c>
      <c r="I2" s="13"/>
    </row>
    <row r="3" spans="1:39" ht="19.149999999999999" customHeight="1" x14ac:dyDescent="0.35">
      <c r="H3" s="14"/>
      <c r="I3" s="14"/>
    </row>
    <row r="4" spans="1:39" ht="19.149999999999999" customHeight="1" x14ac:dyDescent="0.35">
      <c r="A4" s="15" t="s">
        <v>215</v>
      </c>
      <c r="B4" s="16"/>
      <c r="C4" s="16" t="s">
        <v>216</v>
      </c>
      <c r="D4" s="17"/>
      <c r="E4" s="17"/>
      <c r="F4" s="17"/>
      <c r="G4" s="17"/>
      <c r="H4" s="17"/>
      <c r="I4" s="17"/>
      <c r="J4" s="17"/>
      <c r="K4" s="17"/>
      <c r="L4" s="17"/>
      <c r="M4" s="17"/>
      <c r="N4" s="17"/>
      <c r="O4" s="17"/>
      <c r="P4" s="17"/>
      <c r="Q4" s="17"/>
      <c r="R4" s="17"/>
      <c r="S4" s="17"/>
    </row>
    <row r="5" spans="1:39" ht="19.149999999999999" customHeight="1" x14ac:dyDescent="0.35">
      <c r="A5" s="18"/>
      <c r="B5" s="1293" t="s">
        <v>321</v>
      </c>
      <c r="C5" s="19" t="s">
        <v>30</v>
      </c>
      <c r="D5" s="19" t="s">
        <v>28</v>
      </c>
      <c r="E5" s="19" t="s">
        <v>28</v>
      </c>
      <c r="F5" s="19" t="s">
        <v>39</v>
      </c>
      <c r="G5" s="19" t="s">
        <v>39</v>
      </c>
      <c r="H5" s="19" t="s">
        <v>217</v>
      </c>
      <c r="I5" s="19" t="s">
        <v>218</v>
      </c>
      <c r="J5" s="19" t="s">
        <v>31</v>
      </c>
      <c r="K5" s="19" t="s">
        <v>219</v>
      </c>
      <c r="L5" s="19" t="s">
        <v>220</v>
      </c>
      <c r="M5" s="19" t="s">
        <v>221</v>
      </c>
      <c r="N5" s="20" t="s">
        <v>222</v>
      </c>
      <c r="O5" s="21"/>
      <c r="P5" s="20" t="s">
        <v>222</v>
      </c>
      <c r="Q5" s="22"/>
      <c r="R5" s="20" t="s">
        <v>222</v>
      </c>
      <c r="S5" s="22"/>
    </row>
    <row r="6" spans="1:39" ht="19.149999999999999" customHeight="1" x14ac:dyDescent="0.35">
      <c r="A6" s="23"/>
      <c r="B6" s="1294"/>
      <c r="C6" s="24"/>
      <c r="D6" s="24" t="s">
        <v>223</v>
      </c>
      <c r="E6" s="24" t="s">
        <v>224</v>
      </c>
      <c r="F6" s="24" t="s">
        <v>223</v>
      </c>
      <c r="G6" s="24" t="s">
        <v>224</v>
      </c>
      <c r="H6" s="24"/>
      <c r="I6" s="24" t="s">
        <v>225</v>
      </c>
      <c r="J6" s="24"/>
      <c r="K6" s="24"/>
      <c r="L6" s="24" t="s">
        <v>226</v>
      </c>
      <c r="M6" s="25" t="s">
        <v>227</v>
      </c>
      <c r="N6" s="26" t="s">
        <v>228</v>
      </c>
      <c r="O6" s="27"/>
      <c r="P6" s="26" t="s">
        <v>228</v>
      </c>
      <c r="Q6" s="28"/>
      <c r="R6" s="26" t="s">
        <v>228</v>
      </c>
      <c r="S6" s="28"/>
    </row>
    <row r="7" spans="1:39" ht="19.149999999999999" customHeight="1" x14ac:dyDescent="0.35">
      <c r="A7" s="23"/>
      <c r="B7" s="1295"/>
      <c r="C7" s="24"/>
      <c r="D7" s="24"/>
      <c r="E7" s="24"/>
      <c r="F7" s="24"/>
      <c r="G7" s="24"/>
      <c r="H7" s="24"/>
      <c r="I7" s="24"/>
      <c r="J7" s="24"/>
      <c r="K7" s="29"/>
      <c r="L7" s="29"/>
      <c r="M7" s="30"/>
      <c r="N7" s="31" t="s">
        <v>229</v>
      </c>
      <c r="O7" s="31" t="s">
        <v>230</v>
      </c>
      <c r="P7" s="31" t="s">
        <v>231</v>
      </c>
      <c r="Q7" s="31" t="s">
        <v>232</v>
      </c>
      <c r="R7" s="31" t="s">
        <v>233</v>
      </c>
      <c r="S7" s="31" t="s">
        <v>234</v>
      </c>
      <c r="V7" s="96" t="s">
        <v>342</v>
      </c>
    </row>
    <row r="8" spans="1:39" ht="19.149999999999999" customHeight="1" thickBot="1" x14ac:dyDescent="0.4">
      <c r="A8" s="32" t="s">
        <v>322</v>
      </c>
      <c r="B8" s="33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</row>
    <row r="9" spans="1:39" ht="19.149999999999999" customHeight="1" x14ac:dyDescent="0.35">
      <c r="A9" s="34" t="s">
        <v>202</v>
      </c>
      <c r="B9" s="83">
        <v>249056</v>
      </c>
      <c r="C9" s="36"/>
      <c r="D9" s="36"/>
      <c r="E9" s="36"/>
      <c r="F9" s="36"/>
      <c r="G9" s="36"/>
      <c r="H9" s="36"/>
      <c r="I9" s="36"/>
      <c r="J9" s="36"/>
      <c r="K9" s="36"/>
      <c r="L9" s="36"/>
      <c r="M9" s="36"/>
      <c r="N9" s="36"/>
      <c r="O9" s="36"/>
      <c r="P9" s="36"/>
      <c r="Q9" s="36"/>
      <c r="R9" s="36"/>
      <c r="S9" s="36"/>
      <c r="V9" s="1286">
        <v>2004</v>
      </c>
      <c r="W9" s="1287"/>
      <c r="X9" s="97">
        <v>0</v>
      </c>
      <c r="Y9" s="97"/>
      <c r="Z9" s="97">
        <v>0</v>
      </c>
      <c r="AA9" s="97">
        <v>0</v>
      </c>
      <c r="AB9" s="86">
        <v>0</v>
      </c>
      <c r="AC9" s="86">
        <v>0</v>
      </c>
      <c r="AD9" s="86">
        <v>0</v>
      </c>
      <c r="AE9" s="86">
        <v>0</v>
      </c>
      <c r="AF9" s="86">
        <v>0</v>
      </c>
      <c r="AG9" s="86">
        <v>0</v>
      </c>
      <c r="AH9" s="86">
        <v>0</v>
      </c>
      <c r="AI9" s="86">
        <v>0</v>
      </c>
      <c r="AJ9" s="86">
        <v>0</v>
      </c>
      <c r="AK9" s="86">
        <v>0</v>
      </c>
      <c r="AL9" s="85"/>
      <c r="AM9" s="85"/>
    </row>
    <row r="10" spans="1:39" ht="19.149999999999999" customHeight="1" x14ac:dyDescent="0.35">
      <c r="A10" s="34" t="s">
        <v>203</v>
      </c>
      <c r="B10" s="83">
        <v>253474</v>
      </c>
      <c r="C10" s="36"/>
      <c r="D10" s="36"/>
      <c r="E10" s="36"/>
      <c r="F10" s="36"/>
      <c r="G10" s="36"/>
      <c r="H10" s="36"/>
      <c r="I10" s="36"/>
      <c r="J10" s="36"/>
      <c r="K10" s="36"/>
      <c r="L10" s="36"/>
      <c r="M10" s="36"/>
      <c r="N10" s="36"/>
      <c r="O10" s="36"/>
      <c r="P10" s="36"/>
      <c r="Q10" s="36"/>
      <c r="R10" s="36"/>
      <c r="S10" s="36"/>
      <c r="V10" s="1288">
        <v>2005</v>
      </c>
      <c r="W10" s="1289"/>
      <c r="X10" s="97">
        <v>0</v>
      </c>
      <c r="Y10" s="97"/>
      <c r="Z10" s="97">
        <v>0</v>
      </c>
      <c r="AA10" s="97">
        <v>0</v>
      </c>
      <c r="AB10" s="86">
        <v>0</v>
      </c>
      <c r="AC10" s="86">
        <v>0</v>
      </c>
      <c r="AD10" s="86">
        <v>0</v>
      </c>
      <c r="AE10" s="86">
        <v>0</v>
      </c>
      <c r="AF10" s="86">
        <v>0</v>
      </c>
      <c r="AG10" s="86">
        <v>0</v>
      </c>
      <c r="AH10" s="86">
        <v>0</v>
      </c>
      <c r="AI10" s="86">
        <v>0</v>
      </c>
      <c r="AJ10" s="86">
        <v>0</v>
      </c>
      <c r="AK10" s="86">
        <v>0</v>
      </c>
    </row>
    <row r="11" spans="1:39" ht="19.149999999999999" customHeight="1" x14ac:dyDescent="0.35">
      <c r="A11" s="34" t="s">
        <v>204</v>
      </c>
      <c r="B11" s="83">
        <v>257937</v>
      </c>
      <c r="C11" s="36"/>
      <c r="D11" s="36"/>
      <c r="E11" s="36"/>
      <c r="F11" s="36"/>
      <c r="G11" s="36"/>
      <c r="H11" s="36"/>
      <c r="I11" s="36"/>
      <c r="J11" s="36"/>
      <c r="K11" s="36"/>
      <c r="L11" s="36"/>
      <c r="M11" s="36"/>
      <c r="N11" s="36"/>
      <c r="O11" s="36"/>
      <c r="P11" s="36"/>
      <c r="Q11" s="36"/>
      <c r="R11" s="36"/>
      <c r="S11" s="36"/>
      <c r="V11" s="1288">
        <v>2006</v>
      </c>
      <c r="W11" s="1289"/>
      <c r="X11" s="97">
        <v>0</v>
      </c>
      <c r="Y11" s="97"/>
      <c r="Z11" s="97">
        <v>0</v>
      </c>
      <c r="AA11" s="97">
        <v>0</v>
      </c>
      <c r="AB11" s="86">
        <v>0</v>
      </c>
      <c r="AC11" s="86">
        <v>0</v>
      </c>
      <c r="AD11" s="86">
        <v>0</v>
      </c>
      <c r="AE11" s="86">
        <v>0</v>
      </c>
      <c r="AF11" s="86">
        <v>0</v>
      </c>
      <c r="AG11" s="86">
        <v>0</v>
      </c>
      <c r="AH11" s="86">
        <v>0</v>
      </c>
      <c r="AI11" s="86">
        <v>0</v>
      </c>
      <c r="AJ11" s="86">
        <v>0</v>
      </c>
      <c r="AK11" s="86">
        <v>0</v>
      </c>
    </row>
    <row r="12" spans="1:39" ht="19.149999999999999" customHeight="1" x14ac:dyDescent="0.35">
      <c r="A12" s="34" t="s">
        <v>205</v>
      </c>
      <c r="B12" s="83">
        <v>260665</v>
      </c>
      <c r="C12" s="36"/>
      <c r="D12" s="36"/>
      <c r="E12" s="36"/>
      <c r="F12" s="36"/>
      <c r="G12" s="36"/>
      <c r="H12" s="36"/>
      <c r="I12" s="36"/>
      <c r="J12" s="36"/>
      <c r="K12" s="36"/>
      <c r="L12" s="36"/>
      <c r="M12" s="36"/>
      <c r="N12" s="36"/>
      <c r="O12" s="36"/>
      <c r="P12" s="36"/>
      <c r="Q12" s="36"/>
      <c r="R12" s="36"/>
      <c r="S12" s="36"/>
      <c r="V12" s="1288">
        <v>2007</v>
      </c>
      <c r="W12" s="1289"/>
      <c r="X12" s="97">
        <v>0</v>
      </c>
      <c r="Y12" s="97"/>
      <c r="Z12" s="97">
        <v>0</v>
      </c>
      <c r="AA12" s="97">
        <v>0</v>
      </c>
      <c r="AB12" s="86">
        <v>0</v>
      </c>
      <c r="AC12" s="86">
        <v>0</v>
      </c>
      <c r="AD12" s="86">
        <v>0</v>
      </c>
      <c r="AE12" s="86">
        <v>0</v>
      </c>
      <c r="AF12" s="86">
        <v>0</v>
      </c>
      <c r="AG12" s="86">
        <v>0</v>
      </c>
      <c r="AH12" s="86">
        <v>0</v>
      </c>
      <c r="AI12" s="86">
        <v>0</v>
      </c>
      <c r="AJ12" s="86">
        <v>0</v>
      </c>
      <c r="AK12" s="86">
        <v>0</v>
      </c>
    </row>
    <row r="13" spans="1:39" ht="19.149999999999999" customHeight="1" x14ac:dyDescent="0.35">
      <c r="A13" s="34" t="s">
        <v>206</v>
      </c>
      <c r="B13" s="83">
        <v>268615</v>
      </c>
      <c r="C13" s="36"/>
      <c r="D13" s="36"/>
      <c r="E13" s="36"/>
      <c r="F13" s="36"/>
      <c r="G13" s="36"/>
      <c r="H13" s="36"/>
      <c r="I13" s="36"/>
      <c r="J13" s="36"/>
      <c r="K13" s="36"/>
      <c r="L13" s="36"/>
      <c r="M13" s="36"/>
      <c r="N13" s="36"/>
      <c r="O13" s="36"/>
      <c r="P13" s="36"/>
      <c r="Q13" s="36"/>
      <c r="R13" s="36"/>
      <c r="S13" s="36"/>
      <c r="V13" s="1288">
        <v>2008</v>
      </c>
      <c r="W13" s="1289"/>
      <c r="X13" s="97">
        <v>0</v>
      </c>
      <c r="Y13" s="97"/>
      <c r="Z13" s="97">
        <v>0</v>
      </c>
      <c r="AA13" s="97">
        <v>0</v>
      </c>
      <c r="AB13" s="86">
        <v>0</v>
      </c>
      <c r="AC13" s="86">
        <v>0</v>
      </c>
      <c r="AD13" s="86">
        <v>0</v>
      </c>
      <c r="AE13" s="86">
        <v>0</v>
      </c>
      <c r="AF13" s="86">
        <v>0</v>
      </c>
      <c r="AG13" s="86">
        <v>0</v>
      </c>
      <c r="AH13" s="86">
        <v>0</v>
      </c>
      <c r="AI13" s="86">
        <v>0</v>
      </c>
      <c r="AJ13" s="86">
        <v>0</v>
      </c>
      <c r="AK13" s="86">
        <v>0</v>
      </c>
    </row>
    <row r="14" spans="1:39" ht="19.149999999999999" customHeight="1" x14ac:dyDescent="0.35">
      <c r="A14" s="34" t="s">
        <v>207</v>
      </c>
      <c r="B14" s="83">
        <v>273844</v>
      </c>
      <c r="C14" s="36"/>
      <c r="D14" s="36"/>
      <c r="E14" s="36"/>
      <c r="F14" s="36"/>
      <c r="G14" s="36"/>
      <c r="H14" s="36"/>
      <c r="I14" s="36"/>
      <c r="J14" s="36"/>
      <c r="K14" s="36"/>
      <c r="L14" s="36"/>
      <c r="M14" s="36"/>
      <c r="N14" s="36"/>
      <c r="O14" s="36"/>
      <c r="P14" s="36"/>
      <c r="Q14" s="36"/>
      <c r="R14" s="36"/>
      <c r="S14" s="36"/>
      <c r="V14" s="1288">
        <v>2009</v>
      </c>
      <c r="W14" s="1289"/>
      <c r="X14" s="97">
        <v>0</v>
      </c>
      <c r="Y14" s="97"/>
      <c r="Z14" s="97">
        <v>0</v>
      </c>
      <c r="AA14" s="97">
        <v>0</v>
      </c>
      <c r="AB14" s="86">
        <v>0</v>
      </c>
      <c r="AC14" s="86">
        <v>0</v>
      </c>
      <c r="AD14" s="86">
        <v>0</v>
      </c>
      <c r="AE14" s="86">
        <v>0</v>
      </c>
      <c r="AF14" s="86">
        <v>0</v>
      </c>
      <c r="AG14" s="86">
        <v>0</v>
      </c>
      <c r="AH14" s="86">
        <v>0</v>
      </c>
      <c r="AI14" s="86">
        <v>0</v>
      </c>
      <c r="AJ14" s="86">
        <v>0</v>
      </c>
      <c r="AK14" s="86">
        <v>0</v>
      </c>
    </row>
    <row r="15" spans="1:39" ht="19.149999999999999" customHeight="1" x14ac:dyDescent="0.35">
      <c r="A15" s="34" t="s">
        <v>208</v>
      </c>
      <c r="B15" s="83">
        <v>275394</v>
      </c>
      <c r="C15" s="36"/>
      <c r="D15" s="36"/>
      <c r="E15" s="36"/>
      <c r="F15" s="36"/>
      <c r="G15" s="36"/>
      <c r="H15" s="36"/>
      <c r="I15" s="36"/>
      <c r="J15" s="36"/>
      <c r="K15" s="36"/>
      <c r="L15" s="36"/>
      <c r="M15" s="36"/>
      <c r="N15" s="36"/>
      <c r="O15" s="36"/>
      <c r="P15" s="36"/>
      <c r="Q15" s="36"/>
      <c r="R15" s="36"/>
      <c r="S15" s="36"/>
      <c r="V15" s="1288">
        <v>2010</v>
      </c>
      <c r="W15" s="1289"/>
      <c r="X15" s="97">
        <v>0</v>
      </c>
      <c r="Y15" s="97"/>
      <c r="Z15" s="97">
        <v>0</v>
      </c>
      <c r="AA15" s="97">
        <v>0</v>
      </c>
      <c r="AB15" s="86">
        <v>0</v>
      </c>
      <c r="AC15" s="86">
        <v>0</v>
      </c>
      <c r="AD15" s="86">
        <v>0</v>
      </c>
      <c r="AE15" s="86">
        <v>0</v>
      </c>
      <c r="AF15" s="86">
        <v>0</v>
      </c>
      <c r="AG15" s="86">
        <v>0</v>
      </c>
      <c r="AH15" s="86">
        <v>0</v>
      </c>
      <c r="AI15" s="86">
        <v>0</v>
      </c>
      <c r="AJ15" s="86">
        <v>0</v>
      </c>
      <c r="AK15" s="86">
        <v>0</v>
      </c>
    </row>
    <row r="16" spans="1:39" ht="19.149999999999999" customHeight="1" x14ac:dyDescent="0.35">
      <c r="A16" s="34" t="s">
        <v>209</v>
      </c>
      <c r="B16" s="83">
        <v>282127</v>
      </c>
      <c r="C16" s="36"/>
      <c r="D16" s="36"/>
      <c r="E16" s="36"/>
      <c r="F16" s="36"/>
      <c r="G16" s="36"/>
      <c r="H16" s="36"/>
      <c r="I16" s="36"/>
      <c r="J16" s="36"/>
      <c r="K16" s="36"/>
      <c r="L16" s="36"/>
      <c r="M16" s="36"/>
      <c r="N16" s="36"/>
      <c r="O16" s="36"/>
      <c r="P16" s="36"/>
      <c r="Q16" s="36"/>
      <c r="R16" s="36"/>
      <c r="S16" s="36"/>
      <c r="V16" s="1288">
        <v>2011</v>
      </c>
      <c r="W16" s="1289"/>
      <c r="X16" s="97">
        <v>0</v>
      </c>
      <c r="Y16" s="97"/>
      <c r="Z16" s="97">
        <v>0</v>
      </c>
      <c r="AA16" s="97">
        <v>0</v>
      </c>
      <c r="AB16" s="86">
        <v>0</v>
      </c>
      <c r="AC16" s="86">
        <v>0</v>
      </c>
      <c r="AD16" s="86">
        <v>0</v>
      </c>
      <c r="AE16" s="86">
        <v>0</v>
      </c>
      <c r="AF16" s="86">
        <v>0</v>
      </c>
      <c r="AG16" s="86">
        <v>0</v>
      </c>
      <c r="AH16" s="86">
        <v>0</v>
      </c>
      <c r="AI16" s="86">
        <v>0</v>
      </c>
      <c r="AJ16" s="86">
        <v>0</v>
      </c>
      <c r="AK16" s="86">
        <v>0</v>
      </c>
    </row>
    <row r="17" spans="1:37" ht="19.149999999999999" customHeight="1" x14ac:dyDescent="0.35">
      <c r="A17" s="34" t="s">
        <v>210</v>
      </c>
      <c r="B17" s="83">
        <v>286774</v>
      </c>
      <c r="C17" s="36"/>
      <c r="D17" s="36"/>
      <c r="E17" s="36"/>
      <c r="F17" s="36"/>
      <c r="G17" s="36"/>
      <c r="H17" s="36"/>
      <c r="I17" s="36"/>
      <c r="J17" s="36"/>
      <c r="K17" s="36"/>
      <c r="L17" s="36"/>
      <c r="M17" s="36"/>
      <c r="N17" s="36"/>
      <c r="O17" s="36"/>
      <c r="P17" s="36"/>
      <c r="Q17" s="36"/>
      <c r="R17" s="36"/>
      <c r="S17" s="36"/>
      <c r="V17" s="1288">
        <v>2012</v>
      </c>
      <c r="W17" s="1289"/>
      <c r="X17" s="97">
        <v>0</v>
      </c>
      <c r="Y17" s="97"/>
      <c r="Z17" s="97">
        <v>0</v>
      </c>
      <c r="AA17" s="97">
        <v>0</v>
      </c>
      <c r="AB17" s="86">
        <v>0</v>
      </c>
      <c r="AC17" s="86">
        <v>0</v>
      </c>
      <c r="AD17" s="86">
        <v>0</v>
      </c>
      <c r="AE17" s="86">
        <v>0</v>
      </c>
      <c r="AF17" s="86">
        <v>0</v>
      </c>
      <c r="AG17" s="86">
        <v>0</v>
      </c>
      <c r="AH17" s="86">
        <v>0</v>
      </c>
      <c r="AI17" s="86">
        <v>0</v>
      </c>
      <c r="AJ17" s="86">
        <v>0</v>
      </c>
      <c r="AK17" s="86">
        <v>0</v>
      </c>
    </row>
    <row r="18" spans="1:37" ht="19.149999999999999" customHeight="1" x14ac:dyDescent="0.35">
      <c r="A18" s="34" t="s">
        <v>211</v>
      </c>
      <c r="B18" s="83">
        <v>281431.66666666669</v>
      </c>
      <c r="C18" s="36"/>
      <c r="D18" s="36"/>
      <c r="E18" s="36"/>
      <c r="F18" s="36"/>
      <c r="G18" s="36"/>
      <c r="H18" s="36"/>
      <c r="I18" s="36"/>
      <c r="J18" s="36"/>
      <c r="K18" s="36"/>
      <c r="L18" s="36"/>
      <c r="M18" s="36"/>
      <c r="N18" s="36"/>
      <c r="O18" s="36"/>
      <c r="P18" s="36"/>
      <c r="Q18" s="36"/>
      <c r="R18" s="36"/>
      <c r="S18" s="36"/>
      <c r="V18" s="1288"/>
      <c r="W18" s="1289"/>
      <c r="X18" s="97">
        <v>0</v>
      </c>
      <c r="Y18" s="97"/>
      <c r="Z18" s="97">
        <v>0</v>
      </c>
      <c r="AA18" s="97">
        <v>0</v>
      </c>
      <c r="AB18" s="86">
        <v>0</v>
      </c>
      <c r="AC18" s="86">
        <v>0</v>
      </c>
      <c r="AD18" s="86">
        <v>0</v>
      </c>
      <c r="AE18" s="86">
        <v>0</v>
      </c>
      <c r="AF18" s="86">
        <v>0</v>
      </c>
      <c r="AG18" s="86">
        <v>0</v>
      </c>
      <c r="AH18" s="86">
        <v>0</v>
      </c>
      <c r="AI18" s="86">
        <v>0</v>
      </c>
      <c r="AJ18" s="86">
        <v>0</v>
      </c>
      <c r="AK18" s="86">
        <v>0</v>
      </c>
    </row>
    <row r="19" spans="1:37" ht="19.149999999999999" customHeight="1" x14ac:dyDescent="0.35">
      <c r="A19" s="34" t="s">
        <v>212</v>
      </c>
      <c r="B19" s="37">
        <v>291299</v>
      </c>
      <c r="C19" s="36"/>
      <c r="D19" s="36"/>
      <c r="E19" s="36"/>
      <c r="F19" s="36"/>
      <c r="G19" s="36"/>
      <c r="H19" s="36"/>
      <c r="I19" s="36"/>
      <c r="J19" s="36"/>
      <c r="K19" s="36"/>
      <c r="L19" s="36"/>
      <c r="M19" s="36"/>
      <c r="N19" s="36"/>
      <c r="O19" s="36"/>
      <c r="P19" s="36"/>
      <c r="Q19" s="36"/>
      <c r="R19" s="36"/>
      <c r="S19" s="36"/>
      <c r="V19" s="1288" t="s">
        <v>315</v>
      </c>
      <c r="W19" s="1289"/>
      <c r="X19" s="97">
        <v>0</v>
      </c>
      <c r="Y19" s="97"/>
      <c r="Z19" s="97">
        <v>0</v>
      </c>
      <c r="AA19" s="97">
        <v>0</v>
      </c>
      <c r="AB19" s="86">
        <v>0</v>
      </c>
      <c r="AC19" s="86">
        <v>0</v>
      </c>
      <c r="AD19" s="86">
        <v>0</v>
      </c>
      <c r="AE19" s="86">
        <v>0</v>
      </c>
      <c r="AF19" s="86">
        <v>0</v>
      </c>
      <c r="AG19" s="86">
        <v>0</v>
      </c>
      <c r="AH19" s="86">
        <v>0</v>
      </c>
      <c r="AI19" s="86">
        <v>0</v>
      </c>
      <c r="AJ19" s="86">
        <v>0</v>
      </c>
      <c r="AK19" s="86">
        <v>0</v>
      </c>
    </row>
    <row r="20" spans="1:37" ht="19.149999999999999" customHeight="1" x14ac:dyDescent="0.35">
      <c r="A20" s="34" t="s">
        <v>213</v>
      </c>
      <c r="B20" s="37">
        <v>291299</v>
      </c>
      <c r="C20" s="36"/>
      <c r="D20" s="36"/>
      <c r="E20" s="36"/>
      <c r="F20" s="36"/>
      <c r="G20" s="36"/>
      <c r="H20" s="36"/>
      <c r="I20" s="36"/>
      <c r="J20" s="36"/>
      <c r="K20" s="36"/>
      <c r="L20" s="36"/>
      <c r="M20" s="36"/>
      <c r="N20" s="36"/>
      <c r="O20" s="36"/>
      <c r="P20" s="36"/>
      <c r="Q20" s="36"/>
      <c r="R20" s="36"/>
      <c r="S20" s="36"/>
      <c r="V20" s="98" t="s">
        <v>316</v>
      </c>
      <c r="W20" s="99"/>
      <c r="X20" s="97">
        <v>0</v>
      </c>
      <c r="Y20" s="97"/>
      <c r="Z20" s="97">
        <v>0</v>
      </c>
      <c r="AA20" s="97">
        <v>0</v>
      </c>
      <c r="AB20" s="86">
        <v>0</v>
      </c>
      <c r="AC20" s="86">
        <v>0</v>
      </c>
      <c r="AD20" s="86">
        <v>0</v>
      </c>
      <c r="AE20" s="86">
        <v>0</v>
      </c>
      <c r="AF20" s="86">
        <v>0</v>
      </c>
      <c r="AG20" s="86">
        <v>0</v>
      </c>
      <c r="AH20" s="86">
        <v>0</v>
      </c>
      <c r="AI20" s="86">
        <v>0</v>
      </c>
      <c r="AJ20" s="86">
        <v>0</v>
      </c>
      <c r="AK20" s="86">
        <v>0</v>
      </c>
    </row>
    <row r="21" spans="1:37" ht="19.149999999999999" customHeight="1" x14ac:dyDescent="0.35">
      <c r="A21" s="34" t="s">
        <v>212</v>
      </c>
      <c r="B21" s="84">
        <v>1.0350612049106058</v>
      </c>
      <c r="C21" s="36"/>
      <c r="D21" s="36"/>
      <c r="E21" s="36"/>
      <c r="F21" s="36"/>
      <c r="G21" s="36"/>
      <c r="H21" s="36"/>
      <c r="I21" s="36"/>
      <c r="J21" s="36"/>
      <c r="K21" s="36"/>
      <c r="L21" s="36"/>
      <c r="M21" s="36"/>
      <c r="N21" s="36"/>
      <c r="O21" s="36"/>
      <c r="P21" s="36"/>
      <c r="Q21" s="36"/>
      <c r="R21" s="36"/>
      <c r="S21" s="36"/>
      <c r="V21" s="98" t="s">
        <v>317</v>
      </c>
      <c r="W21" s="99"/>
      <c r="X21" s="97">
        <v>0</v>
      </c>
      <c r="Y21" s="97"/>
      <c r="Z21" s="97">
        <v>0</v>
      </c>
      <c r="AA21" s="97">
        <v>0</v>
      </c>
      <c r="AB21" s="86">
        <v>0</v>
      </c>
      <c r="AC21" s="86">
        <v>0</v>
      </c>
      <c r="AD21" s="86">
        <v>0</v>
      </c>
      <c r="AE21" s="86">
        <v>0</v>
      </c>
      <c r="AF21" s="86">
        <v>0</v>
      </c>
      <c r="AG21" s="86">
        <v>0</v>
      </c>
      <c r="AH21" s="86">
        <v>0</v>
      </c>
      <c r="AI21" s="86">
        <v>0</v>
      </c>
      <c r="AJ21" s="86">
        <v>0</v>
      </c>
      <c r="AK21" s="86">
        <v>0</v>
      </c>
    </row>
    <row r="22" spans="1:37" ht="19.149999999999999" customHeight="1" thickBot="1" x14ac:dyDescent="0.4">
      <c r="A22" s="34" t="s">
        <v>213</v>
      </c>
      <c r="B22" s="84">
        <v>1.0350612049106058</v>
      </c>
      <c r="C22" s="36"/>
      <c r="D22" s="36"/>
      <c r="E22" s="36"/>
      <c r="F22" s="36"/>
      <c r="G22" s="36"/>
      <c r="H22" s="36"/>
      <c r="I22" s="36"/>
      <c r="J22" s="36"/>
      <c r="K22" s="36"/>
      <c r="L22" s="36"/>
      <c r="M22" s="36"/>
      <c r="N22" s="36"/>
      <c r="O22" s="36"/>
      <c r="P22" s="36"/>
      <c r="Q22" s="36"/>
      <c r="R22" s="36"/>
      <c r="S22" s="36"/>
      <c r="V22" s="100" t="s">
        <v>318</v>
      </c>
      <c r="W22" s="101"/>
      <c r="X22" s="97">
        <v>0</v>
      </c>
      <c r="Y22" s="97"/>
      <c r="Z22" s="97">
        <v>0</v>
      </c>
      <c r="AA22" s="97">
        <v>0</v>
      </c>
      <c r="AB22" s="86">
        <v>0</v>
      </c>
      <c r="AC22" s="86">
        <v>0</v>
      </c>
      <c r="AD22" s="86">
        <v>0</v>
      </c>
      <c r="AE22" s="86">
        <v>0</v>
      </c>
      <c r="AF22" s="86">
        <v>0</v>
      </c>
      <c r="AG22" s="86">
        <v>0</v>
      </c>
      <c r="AH22" s="86">
        <v>0</v>
      </c>
      <c r="AI22" s="86">
        <v>0</v>
      </c>
      <c r="AJ22" s="86">
        <v>0</v>
      </c>
      <c r="AK22" s="86">
        <v>0</v>
      </c>
    </row>
    <row r="23" spans="1:37" ht="19.149999999999999" customHeight="1" x14ac:dyDescent="0.35">
      <c r="A23" s="34" t="s">
        <v>323</v>
      </c>
      <c r="B23" s="38">
        <v>53865817</v>
      </c>
      <c r="C23" s="36"/>
      <c r="D23" s="36"/>
      <c r="E23" s="36"/>
      <c r="F23" s="36"/>
      <c r="G23" s="36"/>
      <c r="H23" s="36"/>
      <c r="I23" s="36"/>
      <c r="J23" s="36"/>
      <c r="K23" s="36"/>
      <c r="L23" s="36"/>
      <c r="M23" s="36"/>
      <c r="N23" s="36"/>
      <c r="O23" s="36"/>
      <c r="P23" s="36"/>
      <c r="Q23" s="36"/>
      <c r="R23" s="36"/>
      <c r="S23" s="36"/>
      <c r="V23" s="102" t="s">
        <v>357</v>
      </c>
      <c r="W23" s="97">
        <v>53865817</v>
      </c>
      <c r="X23" s="97">
        <v>0</v>
      </c>
      <c r="Y23" s="97"/>
      <c r="Z23" s="97">
        <v>0</v>
      </c>
      <c r="AA23" s="97">
        <v>0</v>
      </c>
      <c r="AB23" s="86">
        <v>0</v>
      </c>
      <c r="AC23" s="86">
        <v>0</v>
      </c>
      <c r="AD23" s="86">
        <v>0</v>
      </c>
      <c r="AE23" s="86">
        <v>0</v>
      </c>
      <c r="AF23" s="86">
        <v>0</v>
      </c>
      <c r="AG23" s="86">
        <v>0</v>
      </c>
      <c r="AH23" s="86">
        <v>0</v>
      </c>
      <c r="AI23" s="86">
        <v>0</v>
      </c>
      <c r="AJ23" s="86">
        <v>0</v>
      </c>
      <c r="AK23" s="86">
        <v>0</v>
      </c>
    </row>
    <row r="24" spans="1:37" ht="19.149999999999999" customHeight="1" x14ac:dyDescent="0.35">
      <c r="A24" s="32" t="s">
        <v>235</v>
      </c>
      <c r="B24" s="33"/>
      <c r="C24" s="33"/>
      <c r="D24" s="33"/>
      <c r="E24" s="33"/>
      <c r="F24" s="33"/>
      <c r="G24" s="33"/>
      <c r="H24" s="33"/>
      <c r="I24" s="33"/>
      <c r="J24" s="33"/>
      <c r="K24" s="33"/>
      <c r="L24" s="33"/>
      <c r="M24" s="33"/>
      <c r="N24" s="33"/>
      <c r="O24" s="33"/>
      <c r="P24" s="33"/>
      <c r="Q24" s="33"/>
      <c r="R24" s="33"/>
      <c r="S24" s="33"/>
      <c r="V24" s="102" t="s">
        <v>358</v>
      </c>
      <c r="W24" s="97">
        <v>0</v>
      </c>
      <c r="X24" s="97">
        <v>0</v>
      </c>
      <c r="Y24" s="97"/>
      <c r="Z24" s="97">
        <v>0</v>
      </c>
      <c r="AA24" s="97">
        <v>0</v>
      </c>
      <c r="AB24" s="86">
        <v>0</v>
      </c>
      <c r="AC24" s="86">
        <v>0</v>
      </c>
      <c r="AD24" s="86">
        <v>0</v>
      </c>
      <c r="AE24" s="86">
        <v>0</v>
      </c>
      <c r="AF24" s="86">
        <v>0</v>
      </c>
      <c r="AG24" s="86">
        <v>0</v>
      </c>
      <c r="AH24" s="86">
        <v>0</v>
      </c>
      <c r="AI24" s="86">
        <v>0</v>
      </c>
      <c r="AJ24" s="86">
        <v>0</v>
      </c>
      <c r="AK24" s="86">
        <v>0</v>
      </c>
    </row>
    <row r="25" spans="1:37" ht="19.149999999999999" customHeight="1" x14ac:dyDescent="0.35">
      <c r="A25" s="34" t="s">
        <v>236</v>
      </c>
      <c r="B25" s="39"/>
      <c r="C25" s="35">
        <v>-0.4</v>
      </c>
      <c r="D25" s="39"/>
      <c r="E25" s="39"/>
      <c r="F25" s="39"/>
      <c r="G25" s="39"/>
      <c r="H25" s="35">
        <v>10.1</v>
      </c>
      <c r="I25" s="35">
        <v>-2.9</v>
      </c>
      <c r="J25" s="35">
        <v>9.1</v>
      </c>
      <c r="K25" s="35">
        <v>-1.6</v>
      </c>
      <c r="L25" s="35">
        <v>5.6</v>
      </c>
      <c r="M25" s="39"/>
      <c r="N25" s="35">
        <v>3.9</v>
      </c>
      <c r="O25" s="36"/>
      <c r="P25" s="36"/>
      <c r="Q25" s="36"/>
      <c r="R25" s="36"/>
      <c r="S25" s="36"/>
      <c r="V25" s="102" t="s">
        <v>359</v>
      </c>
      <c r="W25" s="97">
        <v>0</v>
      </c>
      <c r="X25" s="97">
        <v>-0.4</v>
      </c>
      <c r="Y25" s="97"/>
      <c r="Z25" s="97">
        <v>0</v>
      </c>
      <c r="AA25" s="97">
        <v>0</v>
      </c>
      <c r="AB25" s="86">
        <v>10.1</v>
      </c>
      <c r="AC25" s="86">
        <v>0</v>
      </c>
      <c r="AD25" s="86">
        <v>3.9</v>
      </c>
      <c r="AE25" s="86">
        <v>0</v>
      </c>
      <c r="AF25" s="86">
        <v>0</v>
      </c>
      <c r="AG25" s="86">
        <v>0</v>
      </c>
      <c r="AH25" s="86">
        <v>0</v>
      </c>
      <c r="AI25" s="86">
        <v>0</v>
      </c>
      <c r="AJ25" s="86">
        <v>0</v>
      </c>
      <c r="AK25" s="86">
        <v>0</v>
      </c>
    </row>
    <row r="26" spans="1:37" ht="19.149999999999999" customHeight="1" x14ac:dyDescent="0.35">
      <c r="A26" s="40" t="s">
        <v>343</v>
      </c>
      <c r="B26" s="39"/>
      <c r="C26" s="41">
        <v>19275</v>
      </c>
      <c r="D26" s="42"/>
      <c r="E26" s="42"/>
      <c r="F26" s="42"/>
      <c r="G26" s="42"/>
      <c r="H26" s="41">
        <v>5307</v>
      </c>
      <c r="I26" s="41">
        <v>18921</v>
      </c>
      <c r="J26" s="41">
        <v>36252</v>
      </c>
      <c r="K26" s="41">
        <v>6315</v>
      </c>
      <c r="L26" s="41">
        <v>13400</v>
      </c>
      <c r="M26" s="42"/>
      <c r="N26" s="41">
        <v>140345</v>
      </c>
      <c r="O26" s="36"/>
      <c r="P26" s="36"/>
      <c r="Q26" s="36"/>
      <c r="R26" s="36"/>
      <c r="S26" s="36"/>
      <c r="V26" s="102" t="s">
        <v>360</v>
      </c>
      <c r="W26" s="97">
        <v>0</v>
      </c>
      <c r="X26" s="97">
        <v>19275</v>
      </c>
      <c r="Y26" s="97"/>
      <c r="Z26" s="97">
        <v>0</v>
      </c>
      <c r="AA26" s="97">
        <v>0</v>
      </c>
      <c r="AB26" s="86">
        <v>5307</v>
      </c>
      <c r="AC26" s="86">
        <v>0</v>
      </c>
      <c r="AD26" s="86">
        <v>140345</v>
      </c>
      <c r="AE26" s="86">
        <v>0</v>
      </c>
      <c r="AF26" s="86">
        <v>0</v>
      </c>
      <c r="AG26" s="86">
        <v>0</v>
      </c>
      <c r="AH26" s="86">
        <v>0</v>
      </c>
      <c r="AI26" s="86">
        <v>0</v>
      </c>
      <c r="AJ26" s="86">
        <v>0</v>
      </c>
      <c r="AK26" s="86">
        <v>0</v>
      </c>
    </row>
    <row r="27" spans="1:37" ht="19.149999999999999" customHeight="1" x14ac:dyDescent="0.35">
      <c r="A27" s="40" t="s">
        <v>344</v>
      </c>
      <c r="B27" s="39"/>
      <c r="C27" s="41">
        <v>19753</v>
      </c>
      <c r="D27" s="42"/>
      <c r="E27" s="42"/>
      <c r="F27" s="42"/>
      <c r="G27" s="42"/>
      <c r="H27" s="41">
        <v>5512</v>
      </c>
      <c r="I27" s="41">
        <v>19413</v>
      </c>
      <c r="J27" s="41">
        <v>36666</v>
      </c>
      <c r="K27" s="41">
        <v>6483</v>
      </c>
      <c r="L27" s="41">
        <v>13958</v>
      </c>
      <c r="M27" s="42"/>
      <c r="N27" s="41">
        <v>143441</v>
      </c>
      <c r="O27" s="36"/>
      <c r="P27" s="36"/>
      <c r="Q27" s="36"/>
      <c r="R27" s="36"/>
      <c r="S27" s="36"/>
      <c r="V27" s="102" t="s">
        <v>360</v>
      </c>
      <c r="W27" s="97">
        <v>0</v>
      </c>
      <c r="X27" s="97">
        <v>19753</v>
      </c>
      <c r="Y27" s="97"/>
      <c r="Z27" s="97">
        <v>0</v>
      </c>
      <c r="AA27" s="97">
        <v>0</v>
      </c>
      <c r="AB27" s="86">
        <v>5512</v>
      </c>
      <c r="AC27" s="86">
        <v>0</v>
      </c>
      <c r="AD27" s="86">
        <v>143441</v>
      </c>
      <c r="AE27" s="86">
        <v>0</v>
      </c>
      <c r="AF27" s="86">
        <v>0</v>
      </c>
      <c r="AG27" s="86">
        <v>0</v>
      </c>
      <c r="AH27" s="86">
        <v>0</v>
      </c>
      <c r="AI27" s="86">
        <v>0</v>
      </c>
      <c r="AJ27" s="86">
        <v>0</v>
      </c>
      <c r="AK27" s="86">
        <v>0</v>
      </c>
    </row>
    <row r="28" spans="1:37" ht="19.149999999999999" customHeight="1" x14ac:dyDescent="0.35">
      <c r="A28" s="40" t="s">
        <v>345</v>
      </c>
      <c r="B28" s="39"/>
      <c r="C28" s="41">
        <v>20073</v>
      </c>
      <c r="D28" s="42"/>
      <c r="E28" s="42"/>
      <c r="F28" s="42"/>
      <c r="G28" s="42"/>
      <c r="H28" s="41">
        <v>5635</v>
      </c>
      <c r="I28" s="41">
        <v>19680</v>
      </c>
      <c r="J28" s="41">
        <v>37485</v>
      </c>
      <c r="K28" s="41">
        <v>6522</v>
      </c>
      <c r="L28" s="41">
        <v>14094</v>
      </c>
      <c r="M28" s="42"/>
      <c r="N28" s="41">
        <v>146311</v>
      </c>
      <c r="O28" s="36"/>
      <c r="P28" s="36"/>
      <c r="Q28" s="36"/>
      <c r="R28" s="36"/>
      <c r="S28" s="36"/>
      <c r="V28" s="102" t="s">
        <v>360</v>
      </c>
      <c r="W28" s="97">
        <v>0</v>
      </c>
      <c r="X28" s="97">
        <v>20073</v>
      </c>
      <c r="Y28" s="97"/>
      <c r="Z28" s="97">
        <v>0</v>
      </c>
      <c r="AA28" s="97">
        <v>0</v>
      </c>
      <c r="AB28" s="86">
        <v>5635</v>
      </c>
      <c r="AC28" s="86">
        <v>0</v>
      </c>
      <c r="AD28" s="86">
        <v>146311</v>
      </c>
      <c r="AE28" s="86">
        <v>0</v>
      </c>
      <c r="AF28" s="86">
        <v>0</v>
      </c>
      <c r="AG28" s="86">
        <v>0</v>
      </c>
      <c r="AH28" s="86">
        <v>0</v>
      </c>
      <c r="AI28" s="86">
        <v>0</v>
      </c>
      <c r="AJ28" s="86">
        <v>0</v>
      </c>
      <c r="AK28" s="86">
        <v>0</v>
      </c>
    </row>
    <row r="29" spans="1:37" ht="19.149999999999999" customHeight="1" x14ac:dyDescent="0.35">
      <c r="A29" s="40" t="s">
        <v>346</v>
      </c>
      <c r="B29" s="39"/>
      <c r="C29" s="41">
        <v>19617</v>
      </c>
      <c r="D29" s="42"/>
      <c r="E29" s="42"/>
      <c r="F29" s="42"/>
      <c r="G29" s="42"/>
      <c r="H29" s="41">
        <v>6041</v>
      </c>
      <c r="I29" s="41">
        <v>18768</v>
      </c>
      <c r="J29" s="41">
        <v>40150</v>
      </c>
      <c r="K29" s="41">
        <v>6340</v>
      </c>
      <c r="L29" s="41">
        <v>14592</v>
      </c>
      <c r="M29" s="42"/>
      <c r="N29" s="41">
        <v>148937</v>
      </c>
      <c r="O29" s="36"/>
      <c r="P29" s="36"/>
      <c r="Q29" s="36"/>
      <c r="R29" s="36"/>
      <c r="S29" s="36"/>
      <c r="V29" s="102" t="s">
        <v>360</v>
      </c>
      <c r="W29" s="97">
        <v>0</v>
      </c>
      <c r="X29" s="97">
        <v>19617</v>
      </c>
      <c r="Y29" s="97"/>
      <c r="Z29" s="97">
        <v>0</v>
      </c>
      <c r="AA29" s="97">
        <v>0</v>
      </c>
      <c r="AB29" s="86">
        <v>6041</v>
      </c>
      <c r="AC29" s="86">
        <v>0</v>
      </c>
      <c r="AD29" s="86">
        <v>148937</v>
      </c>
      <c r="AE29" s="86">
        <v>0</v>
      </c>
      <c r="AF29" s="86">
        <v>0</v>
      </c>
      <c r="AG29" s="86">
        <v>0</v>
      </c>
      <c r="AH29" s="86">
        <v>0</v>
      </c>
      <c r="AI29" s="86">
        <v>0</v>
      </c>
      <c r="AJ29" s="86">
        <v>0</v>
      </c>
      <c r="AK29" s="86">
        <v>0</v>
      </c>
    </row>
    <row r="30" spans="1:37" ht="19.149999999999999" customHeight="1" x14ac:dyDescent="0.35">
      <c r="A30" s="43" t="s">
        <v>237</v>
      </c>
      <c r="B30" s="39"/>
      <c r="C30" s="41" t="s">
        <v>361</v>
      </c>
      <c r="D30" s="44"/>
      <c r="E30" s="44"/>
      <c r="F30" s="44"/>
      <c r="G30" s="44"/>
      <c r="H30" s="41" t="s">
        <v>362</v>
      </c>
      <c r="I30" s="41" t="s">
        <v>362</v>
      </c>
      <c r="J30" s="41" t="s">
        <v>362</v>
      </c>
      <c r="K30" s="41" t="s">
        <v>361</v>
      </c>
      <c r="L30" s="41" t="s">
        <v>362</v>
      </c>
      <c r="M30" s="45"/>
      <c r="N30" s="41" t="s">
        <v>362</v>
      </c>
      <c r="O30" s="36"/>
      <c r="P30" s="36"/>
      <c r="Q30" s="36"/>
      <c r="R30" s="36"/>
      <c r="S30" s="36"/>
      <c r="V30" s="102" t="s">
        <v>363</v>
      </c>
      <c r="W30" s="97">
        <v>0</v>
      </c>
      <c r="X30" s="97" t="s">
        <v>361</v>
      </c>
      <c r="Y30" s="97"/>
      <c r="Z30" s="97">
        <v>0</v>
      </c>
      <c r="AA30" s="97">
        <v>0</v>
      </c>
      <c r="AB30" s="86" t="s">
        <v>362</v>
      </c>
      <c r="AC30" s="86">
        <v>0</v>
      </c>
      <c r="AD30" s="86" t="s">
        <v>362</v>
      </c>
      <c r="AE30" s="86">
        <v>0</v>
      </c>
      <c r="AF30" s="86">
        <v>0</v>
      </c>
      <c r="AG30" s="86">
        <v>0</v>
      </c>
      <c r="AH30" s="86">
        <v>0</v>
      </c>
      <c r="AI30" s="86">
        <v>0</v>
      </c>
      <c r="AJ30" s="86">
        <v>0</v>
      </c>
      <c r="AK30" s="86">
        <v>0</v>
      </c>
    </row>
    <row r="31" spans="1:37" ht="19.149999999999999" customHeight="1" x14ac:dyDescent="0.35">
      <c r="A31" s="46" t="s">
        <v>238</v>
      </c>
      <c r="B31" s="39"/>
      <c r="C31" s="35">
        <v>3</v>
      </c>
      <c r="D31" s="35">
        <v>5.3</v>
      </c>
      <c r="E31" s="35">
        <v>23.8</v>
      </c>
      <c r="F31" s="35">
        <v>5.9</v>
      </c>
      <c r="G31" s="35">
        <v>6.8</v>
      </c>
      <c r="H31" s="35">
        <v>8.5</v>
      </c>
      <c r="I31" s="35">
        <v>-2.2999999999999998</v>
      </c>
      <c r="J31" s="39"/>
      <c r="K31" s="35">
        <v>-4.4000000000000004</v>
      </c>
      <c r="L31" s="35">
        <v>3</v>
      </c>
      <c r="M31" s="47"/>
      <c r="N31" s="39"/>
      <c r="O31" s="35">
        <v>3.1</v>
      </c>
      <c r="P31" s="44"/>
      <c r="Q31" s="45"/>
      <c r="R31" s="44"/>
      <c r="S31" s="45"/>
      <c r="V31" s="102" t="s">
        <v>359</v>
      </c>
      <c r="W31" s="97">
        <v>0</v>
      </c>
      <c r="X31" s="97">
        <v>3</v>
      </c>
      <c r="Y31" s="97"/>
      <c r="Z31" s="97">
        <v>5.3</v>
      </c>
      <c r="AA31" s="97">
        <v>23.8</v>
      </c>
      <c r="AB31" s="86">
        <v>8.5</v>
      </c>
      <c r="AC31" s="86">
        <v>0</v>
      </c>
      <c r="AD31" s="86">
        <v>0</v>
      </c>
      <c r="AE31" s="86">
        <v>3.1</v>
      </c>
      <c r="AF31" s="86">
        <v>0</v>
      </c>
      <c r="AG31" s="86">
        <v>0</v>
      </c>
      <c r="AH31" s="86">
        <v>0</v>
      </c>
      <c r="AI31" s="86">
        <v>0</v>
      </c>
      <c r="AJ31" s="86">
        <v>0</v>
      </c>
      <c r="AK31" s="86">
        <v>0</v>
      </c>
    </row>
    <row r="32" spans="1:37" ht="19.149999999999999" customHeight="1" x14ac:dyDescent="0.35">
      <c r="A32" s="40" t="s">
        <v>343</v>
      </c>
      <c r="B32" s="39"/>
      <c r="C32" s="48">
        <v>15446</v>
      </c>
      <c r="D32" s="41">
        <v>41782</v>
      </c>
      <c r="E32" s="48">
        <v>4717</v>
      </c>
      <c r="F32" s="41">
        <v>2371</v>
      </c>
      <c r="G32" s="48">
        <v>23218</v>
      </c>
      <c r="H32" s="41">
        <v>5666</v>
      </c>
      <c r="I32" s="48">
        <v>14907</v>
      </c>
      <c r="J32" s="42"/>
      <c r="K32" s="49">
        <v>2445</v>
      </c>
      <c r="L32" s="50">
        <v>10469</v>
      </c>
      <c r="M32" s="51"/>
      <c r="N32" s="42"/>
      <c r="O32" s="49">
        <v>135049</v>
      </c>
      <c r="P32" s="44"/>
      <c r="Q32" s="45"/>
      <c r="R32" s="44"/>
      <c r="S32" s="45"/>
      <c r="V32" s="102" t="s">
        <v>360</v>
      </c>
      <c r="W32" s="97">
        <v>0</v>
      </c>
      <c r="X32" s="97">
        <v>15446</v>
      </c>
      <c r="Y32" s="97"/>
      <c r="Z32" s="97">
        <v>41782</v>
      </c>
      <c r="AA32" s="97">
        <v>4717</v>
      </c>
      <c r="AB32" s="86">
        <v>5666</v>
      </c>
      <c r="AC32" s="86">
        <v>0</v>
      </c>
      <c r="AD32" s="86">
        <v>0</v>
      </c>
      <c r="AE32" s="86">
        <v>135049</v>
      </c>
      <c r="AF32" s="86">
        <v>0</v>
      </c>
      <c r="AG32" s="86">
        <v>0</v>
      </c>
      <c r="AH32" s="86">
        <v>0</v>
      </c>
      <c r="AI32" s="86">
        <v>0</v>
      </c>
      <c r="AJ32" s="86">
        <v>0</v>
      </c>
      <c r="AK32" s="86">
        <v>0</v>
      </c>
    </row>
    <row r="33" spans="1:37" ht="19.149999999999999" customHeight="1" x14ac:dyDescent="0.35">
      <c r="A33" s="40" t="s">
        <v>344</v>
      </c>
      <c r="B33" s="39"/>
      <c r="C33" s="48">
        <v>16202</v>
      </c>
      <c r="D33" s="41">
        <v>42079</v>
      </c>
      <c r="E33" s="48">
        <v>5023</v>
      </c>
      <c r="F33" s="41">
        <v>2576</v>
      </c>
      <c r="G33" s="48">
        <v>23915</v>
      </c>
      <c r="H33" s="41">
        <v>5769</v>
      </c>
      <c r="I33" s="48">
        <v>15460</v>
      </c>
      <c r="J33" s="42"/>
      <c r="K33" s="49">
        <v>2550</v>
      </c>
      <c r="L33" s="50">
        <v>10918</v>
      </c>
      <c r="M33" s="51"/>
      <c r="N33" s="42"/>
      <c r="O33" s="49">
        <v>138686</v>
      </c>
      <c r="P33" s="44"/>
      <c r="Q33" s="45"/>
      <c r="R33" s="44"/>
      <c r="S33" s="45"/>
      <c r="V33" s="102" t="s">
        <v>360</v>
      </c>
      <c r="W33" s="97">
        <v>0</v>
      </c>
      <c r="X33" s="97">
        <v>16202</v>
      </c>
      <c r="Y33" s="97"/>
      <c r="Z33" s="97">
        <v>42079</v>
      </c>
      <c r="AA33" s="97">
        <v>5023</v>
      </c>
      <c r="AB33" s="86">
        <v>5769</v>
      </c>
      <c r="AC33" s="86">
        <v>0</v>
      </c>
      <c r="AD33" s="86">
        <v>0</v>
      </c>
      <c r="AE33" s="86">
        <v>138686</v>
      </c>
      <c r="AF33" s="86">
        <v>0</v>
      </c>
      <c r="AG33" s="86">
        <v>0</v>
      </c>
      <c r="AH33" s="86">
        <v>0</v>
      </c>
      <c r="AI33" s="86">
        <v>0</v>
      </c>
      <c r="AJ33" s="86">
        <v>0</v>
      </c>
      <c r="AK33" s="86">
        <v>0</v>
      </c>
    </row>
    <row r="34" spans="1:37" ht="19.149999999999999" customHeight="1" x14ac:dyDescent="0.35">
      <c r="A34" s="40" t="s">
        <v>345</v>
      </c>
      <c r="B34" s="39"/>
      <c r="C34" s="48">
        <v>16830</v>
      </c>
      <c r="D34" s="41">
        <v>42901</v>
      </c>
      <c r="E34" s="48">
        <v>5524</v>
      </c>
      <c r="F34" s="41">
        <v>2532</v>
      </c>
      <c r="G34" s="48">
        <v>24516</v>
      </c>
      <c r="H34" s="41">
        <v>5834</v>
      </c>
      <c r="I34" s="48">
        <v>15364</v>
      </c>
      <c r="J34" s="42"/>
      <c r="K34" s="49">
        <v>2481</v>
      </c>
      <c r="L34" s="50">
        <v>10896</v>
      </c>
      <c r="M34" s="51"/>
      <c r="N34" s="42"/>
      <c r="O34" s="49">
        <v>140463</v>
      </c>
      <c r="P34" s="44"/>
      <c r="Q34" s="45"/>
      <c r="R34" s="44"/>
      <c r="S34" s="45"/>
      <c r="V34" s="102" t="s">
        <v>360</v>
      </c>
      <c r="W34" s="97">
        <v>0</v>
      </c>
      <c r="X34" s="97">
        <v>16830</v>
      </c>
      <c r="Y34" s="97"/>
      <c r="Z34" s="97">
        <v>42901</v>
      </c>
      <c r="AA34" s="97">
        <v>5524</v>
      </c>
      <c r="AB34" s="86">
        <v>5834</v>
      </c>
      <c r="AC34" s="86">
        <v>0</v>
      </c>
      <c r="AD34" s="86">
        <v>0</v>
      </c>
      <c r="AE34" s="86">
        <v>140463</v>
      </c>
      <c r="AF34" s="86">
        <v>0</v>
      </c>
      <c r="AG34" s="86">
        <v>0</v>
      </c>
      <c r="AH34" s="86">
        <v>0</v>
      </c>
      <c r="AI34" s="86">
        <v>0</v>
      </c>
      <c r="AJ34" s="86">
        <v>0</v>
      </c>
      <c r="AK34" s="86">
        <v>0</v>
      </c>
    </row>
    <row r="35" spans="1:37" ht="19.149999999999999" customHeight="1" x14ac:dyDescent="0.35">
      <c r="A35" s="40" t="s">
        <v>346</v>
      </c>
      <c r="B35" s="39"/>
      <c r="C35" s="48">
        <v>16650</v>
      </c>
      <c r="D35" s="41">
        <v>44481</v>
      </c>
      <c r="E35" s="48">
        <v>6301</v>
      </c>
      <c r="F35" s="41">
        <v>2640</v>
      </c>
      <c r="G35" s="48">
        <v>25518</v>
      </c>
      <c r="H35" s="41">
        <v>6248</v>
      </c>
      <c r="I35" s="48">
        <v>14887</v>
      </c>
      <c r="J35" s="42"/>
      <c r="K35" s="49">
        <v>2383</v>
      </c>
      <c r="L35" s="50">
        <v>11080</v>
      </c>
      <c r="M35" s="51"/>
      <c r="N35" s="42"/>
      <c r="O35" s="49">
        <v>142362</v>
      </c>
      <c r="P35" s="44"/>
      <c r="Q35" s="45"/>
      <c r="R35" s="44"/>
      <c r="S35" s="45"/>
      <c r="V35" s="102" t="s">
        <v>360</v>
      </c>
      <c r="W35" s="97">
        <v>0</v>
      </c>
      <c r="X35" s="97">
        <v>16650</v>
      </c>
      <c r="Y35" s="97"/>
      <c r="Z35" s="97">
        <v>44481</v>
      </c>
      <c r="AA35" s="97">
        <v>6301</v>
      </c>
      <c r="AB35" s="86">
        <v>6248</v>
      </c>
      <c r="AC35" s="86">
        <v>0</v>
      </c>
      <c r="AD35" s="86">
        <v>0</v>
      </c>
      <c r="AE35" s="86">
        <v>142362</v>
      </c>
      <c r="AF35" s="86">
        <v>0</v>
      </c>
      <c r="AG35" s="86">
        <v>0</v>
      </c>
      <c r="AH35" s="86">
        <v>0</v>
      </c>
      <c r="AI35" s="86">
        <v>0</v>
      </c>
      <c r="AJ35" s="86">
        <v>0</v>
      </c>
      <c r="AK35" s="86">
        <v>0</v>
      </c>
    </row>
    <row r="36" spans="1:37" ht="19.149999999999999" customHeight="1" x14ac:dyDescent="0.35">
      <c r="A36" s="43" t="s">
        <v>237</v>
      </c>
      <c r="B36" s="39"/>
      <c r="C36" s="41" t="s">
        <v>362</v>
      </c>
      <c r="D36" s="41" t="s">
        <v>362</v>
      </c>
      <c r="E36" s="41" t="s">
        <v>362</v>
      </c>
      <c r="F36" s="41" t="s">
        <v>362</v>
      </c>
      <c r="G36" s="41" t="s">
        <v>362</v>
      </c>
      <c r="H36" s="41" t="s">
        <v>362</v>
      </c>
      <c r="I36" s="41" t="s">
        <v>362</v>
      </c>
      <c r="J36" s="44"/>
      <c r="K36" s="41" t="s">
        <v>361</v>
      </c>
      <c r="L36" s="41" t="s">
        <v>362</v>
      </c>
      <c r="M36" s="45"/>
      <c r="N36" s="44"/>
      <c r="O36" s="41" t="s">
        <v>362</v>
      </c>
      <c r="P36" s="44"/>
      <c r="Q36" s="45"/>
      <c r="R36" s="44"/>
      <c r="S36" s="45"/>
      <c r="V36" s="102" t="s">
        <v>363</v>
      </c>
      <c r="W36" s="97">
        <v>0</v>
      </c>
      <c r="X36" s="97" t="s">
        <v>362</v>
      </c>
      <c r="Y36" s="97"/>
      <c r="Z36" s="97" t="s">
        <v>362</v>
      </c>
      <c r="AA36" s="97" t="s">
        <v>362</v>
      </c>
      <c r="AB36" s="86" t="s">
        <v>362</v>
      </c>
      <c r="AC36" s="86">
        <v>0</v>
      </c>
      <c r="AD36" s="86">
        <v>0</v>
      </c>
      <c r="AE36" s="86" t="s">
        <v>362</v>
      </c>
      <c r="AF36" s="86">
        <v>0</v>
      </c>
      <c r="AG36" s="86">
        <v>0</v>
      </c>
      <c r="AH36" s="86">
        <v>0</v>
      </c>
      <c r="AI36" s="86">
        <v>0</v>
      </c>
      <c r="AJ36" s="86">
        <v>0</v>
      </c>
      <c r="AK36" s="86">
        <v>0</v>
      </c>
    </row>
    <row r="37" spans="1:37" ht="19.149999999999999" customHeight="1" x14ac:dyDescent="0.35">
      <c r="A37" s="52" t="s">
        <v>239</v>
      </c>
      <c r="B37" s="33"/>
      <c r="C37" s="33"/>
      <c r="D37" s="53"/>
      <c r="E37" s="33"/>
      <c r="F37" s="53"/>
      <c r="G37" s="33"/>
      <c r="H37" s="53"/>
      <c r="I37" s="33"/>
      <c r="J37" s="53"/>
      <c r="K37" s="33"/>
      <c r="L37" s="53"/>
      <c r="M37" s="33"/>
      <c r="N37" s="53"/>
      <c r="O37" s="33"/>
      <c r="P37" s="33"/>
      <c r="Q37" s="33"/>
      <c r="R37" s="33"/>
      <c r="S37" s="33"/>
      <c r="V37" s="102" t="s">
        <v>364</v>
      </c>
      <c r="W37" s="97">
        <v>0</v>
      </c>
      <c r="X37" s="97">
        <v>0</v>
      </c>
      <c r="Y37" s="97"/>
      <c r="Z37" s="97">
        <v>0</v>
      </c>
      <c r="AA37" s="97">
        <v>0</v>
      </c>
      <c r="AB37" s="86">
        <v>0</v>
      </c>
      <c r="AC37" s="86">
        <v>0</v>
      </c>
      <c r="AD37" s="86">
        <v>0</v>
      </c>
      <c r="AE37" s="86">
        <v>0</v>
      </c>
      <c r="AF37" s="86">
        <v>0</v>
      </c>
      <c r="AG37" s="86">
        <v>0</v>
      </c>
      <c r="AH37" s="86">
        <v>0</v>
      </c>
      <c r="AI37" s="86">
        <v>0</v>
      </c>
      <c r="AJ37" s="86">
        <v>0</v>
      </c>
      <c r="AK37" s="86">
        <v>0</v>
      </c>
    </row>
    <row r="38" spans="1:37" s="58" customFormat="1" ht="19.149999999999999" customHeight="1" x14ac:dyDescent="0.35">
      <c r="A38" s="54" t="s">
        <v>240</v>
      </c>
      <c r="B38" s="55"/>
      <c r="C38" s="55"/>
      <c r="D38" s="55"/>
      <c r="E38" s="55"/>
      <c r="F38" s="55"/>
      <c r="G38" s="55"/>
      <c r="H38" s="55"/>
      <c r="I38" s="55"/>
      <c r="J38" s="55"/>
      <c r="K38" s="55"/>
      <c r="L38" s="55"/>
      <c r="M38" s="55"/>
      <c r="N38" s="56">
        <v>325</v>
      </c>
      <c r="O38" s="56">
        <v>303</v>
      </c>
      <c r="P38" s="57"/>
      <c r="Q38" s="57"/>
      <c r="R38" s="57"/>
      <c r="S38" s="57"/>
      <c r="V38" s="102" t="s">
        <v>365</v>
      </c>
      <c r="W38" s="97">
        <v>0</v>
      </c>
      <c r="X38" s="97">
        <v>0</v>
      </c>
      <c r="Y38" s="97"/>
      <c r="Z38" s="97">
        <v>0</v>
      </c>
      <c r="AA38" s="97">
        <v>0</v>
      </c>
      <c r="AB38" s="86">
        <v>0</v>
      </c>
      <c r="AC38" s="86">
        <v>0</v>
      </c>
      <c r="AD38" s="86">
        <v>325</v>
      </c>
      <c r="AE38" s="86">
        <v>303</v>
      </c>
      <c r="AF38" s="86">
        <v>0</v>
      </c>
      <c r="AG38" s="86">
        <v>0</v>
      </c>
      <c r="AH38" s="86">
        <v>0</v>
      </c>
      <c r="AI38" s="86">
        <v>0</v>
      </c>
      <c r="AJ38" s="86">
        <v>0</v>
      </c>
      <c r="AK38" s="86">
        <v>0</v>
      </c>
    </row>
    <row r="39" spans="1:37" s="58" customFormat="1" ht="19.149999999999999" customHeight="1" x14ac:dyDescent="0.35">
      <c r="A39" s="54" t="s">
        <v>241</v>
      </c>
      <c r="B39" s="55"/>
      <c r="C39" s="55"/>
      <c r="D39" s="55"/>
      <c r="E39" s="55"/>
      <c r="F39" s="55"/>
      <c r="G39" s="55"/>
      <c r="H39" s="55"/>
      <c r="I39" s="55"/>
      <c r="J39" s="55"/>
      <c r="K39" s="55"/>
      <c r="L39" s="55"/>
      <c r="M39" s="55"/>
      <c r="N39" s="35">
        <v>18.583959469813934</v>
      </c>
      <c r="O39" s="35">
        <v>18.194810575808706</v>
      </c>
      <c r="P39" s="57"/>
      <c r="Q39" s="57"/>
      <c r="R39" s="57"/>
      <c r="S39" s="57"/>
      <c r="V39" s="102" t="s">
        <v>365</v>
      </c>
      <c r="W39" s="97">
        <v>0</v>
      </c>
      <c r="X39" s="97">
        <v>0</v>
      </c>
      <c r="Y39" s="97"/>
      <c r="Z39" s="97">
        <v>0</v>
      </c>
      <c r="AA39" s="97">
        <v>0</v>
      </c>
      <c r="AB39" s="86">
        <v>0</v>
      </c>
      <c r="AC39" s="86">
        <v>0</v>
      </c>
      <c r="AD39" s="86">
        <v>18.583959469813934</v>
      </c>
      <c r="AE39" s="86">
        <v>18.194810575808706</v>
      </c>
      <c r="AF39" s="86">
        <v>0</v>
      </c>
      <c r="AG39" s="86">
        <v>0</v>
      </c>
      <c r="AH39" s="86">
        <v>0</v>
      </c>
      <c r="AI39" s="86">
        <v>0</v>
      </c>
      <c r="AJ39" s="86">
        <v>0</v>
      </c>
      <c r="AK39" s="86">
        <v>0</v>
      </c>
    </row>
    <row r="40" spans="1:37" s="96" customFormat="1" ht="19.149999999999999" customHeight="1" x14ac:dyDescent="0.35">
      <c r="A40" s="129" t="s">
        <v>242</v>
      </c>
      <c r="B40" s="130"/>
      <c r="C40" s="130"/>
      <c r="D40" s="130"/>
      <c r="E40" s="130"/>
      <c r="F40" s="130"/>
      <c r="G40" s="130"/>
      <c r="H40" s="130"/>
      <c r="I40" s="130"/>
      <c r="J40" s="130"/>
      <c r="K40" s="130"/>
      <c r="L40" s="130"/>
      <c r="M40" s="130"/>
      <c r="N40" s="131">
        <v>18.899999999999999</v>
      </c>
      <c r="O40" s="131">
        <v>17.8</v>
      </c>
      <c r="P40" s="132"/>
      <c r="Q40" s="132"/>
      <c r="R40" s="132"/>
      <c r="S40" s="132"/>
      <c r="V40" s="102" t="s">
        <v>366</v>
      </c>
      <c r="W40" s="97">
        <v>0</v>
      </c>
      <c r="X40" s="97">
        <v>0</v>
      </c>
      <c r="Y40" s="97"/>
      <c r="Z40" s="97">
        <v>0</v>
      </c>
      <c r="AA40" s="97">
        <v>0</v>
      </c>
      <c r="AB40" s="97">
        <v>0</v>
      </c>
      <c r="AC40" s="97">
        <v>0</v>
      </c>
      <c r="AD40" s="97">
        <v>18.899999999999999</v>
      </c>
      <c r="AE40" s="97">
        <v>17.8</v>
      </c>
      <c r="AF40" s="97">
        <v>0</v>
      </c>
      <c r="AG40" s="97">
        <v>0</v>
      </c>
      <c r="AH40" s="97">
        <v>0</v>
      </c>
      <c r="AI40" s="97">
        <v>0</v>
      </c>
      <c r="AJ40" s="97">
        <v>0</v>
      </c>
      <c r="AK40" s="97">
        <v>0</v>
      </c>
    </row>
    <row r="41" spans="1:37" ht="19.149999999999999" customHeight="1" x14ac:dyDescent="0.35">
      <c r="A41" s="59" t="s">
        <v>243</v>
      </c>
      <c r="B41" s="60"/>
      <c r="C41" s="60"/>
      <c r="D41" s="60"/>
      <c r="E41" s="60"/>
      <c r="F41" s="60"/>
      <c r="G41" s="60"/>
      <c r="H41" s="60"/>
      <c r="I41" s="60"/>
      <c r="J41" s="60"/>
      <c r="K41" s="60"/>
      <c r="L41" s="60"/>
      <c r="M41" s="60"/>
      <c r="N41" s="37">
        <v>206</v>
      </c>
      <c r="O41" s="37">
        <v>139</v>
      </c>
      <c r="P41" s="57"/>
      <c r="Q41" s="57"/>
      <c r="R41" s="57"/>
      <c r="S41" s="57"/>
      <c r="V41" s="102" t="s">
        <v>365</v>
      </c>
      <c r="W41" s="97">
        <v>0</v>
      </c>
      <c r="X41" s="97">
        <v>0</v>
      </c>
      <c r="Y41" s="97"/>
      <c r="Z41" s="97">
        <v>0</v>
      </c>
      <c r="AA41" s="97">
        <v>0</v>
      </c>
      <c r="AB41" s="86">
        <v>0</v>
      </c>
      <c r="AC41" s="86">
        <v>0</v>
      </c>
      <c r="AD41" s="86">
        <v>206</v>
      </c>
      <c r="AE41" s="86">
        <v>139</v>
      </c>
      <c r="AF41" s="86">
        <v>0</v>
      </c>
      <c r="AG41" s="86">
        <v>0</v>
      </c>
      <c r="AH41" s="86">
        <v>0</v>
      </c>
      <c r="AI41" s="86">
        <v>0</v>
      </c>
      <c r="AJ41" s="86">
        <v>0</v>
      </c>
      <c r="AK41" s="86">
        <v>0</v>
      </c>
    </row>
    <row r="42" spans="1:37" ht="19.149999999999999" customHeight="1" x14ac:dyDescent="0.35">
      <c r="A42" s="59" t="s">
        <v>244</v>
      </c>
      <c r="B42" s="60"/>
      <c r="C42" s="60"/>
      <c r="D42" s="60"/>
      <c r="E42" s="60"/>
      <c r="F42" s="60"/>
      <c r="G42" s="60"/>
      <c r="H42" s="60"/>
      <c r="I42" s="60"/>
      <c r="J42" s="60"/>
      <c r="K42" s="60"/>
      <c r="L42" s="60"/>
      <c r="M42" s="60"/>
      <c r="N42" s="35">
        <v>12.62267277130168</v>
      </c>
      <c r="O42" s="35">
        <v>8.9335351412494735</v>
      </c>
      <c r="P42" s="57"/>
      <c r="Q42" s="57"/>
      <c r="R42" s="57"/>
      <c r="S42" s="57"/>
      <c r="V42" s="102" t="s">
        <v>365</v>
      </c>
      <c r="W42" s="97">
        <v>0</v>
      </c>
      <c r="X42" s="97">
        <v>0</v>
      </c>
      <c r="Y42" s="97"/>
      <c r="Z42" s="97">
        <v>0</v>
      </c>
      <c r="AA42" s="97">
        <v>0</v>
      </c>
      <c r="AB42" s="86">
        <v>0</v>
      </c>
      <c r="AC42" s="86">
        <v>0</v>
      </c>
      <c r="AD42" s="86">
        <v>12.62267277130168</v>
      </c>
      <c r="AE42" s="86">
        <v>8.9335351412494735</v>
      </c>
      <c r="AF42" s="86">
        <v>0</v>
      </c>
      <c r="AG42" s="86">
        <v>0</v>
      </c>
      <c r="AH42" s="86">
        <v>0</v>
      </c>
      <c r="AI42" s="86">
        <v>0</v>
      </c>
      <c r="AJ42" s="86">
        <v>0</v>
      </c>
      <c r="AK42" s="86">
        <v>0</v>
      </c>
    </row>
    <row r="43" spans="1:37" s="96" customFormat="1" ht="19.149999999999999" customHeight="1" x14ac:dyDescent="0.35">
      <c r="A43" s="129" t="s">
        <v>242</v>
      </c>
      <c r="B43" s="133"/>
      <c r="C43" s="133"/>
      <c r="D43" s="133"/>
      <c r="E43" s="133"/>
      <c r="F43" s="133"/>
      <c r="G43" s="133"/>
      <c r="H43" s="133"/>
      <c r="I43" s="133"/>
      <c r="J43" s="133"/>
      <c r="K43" s="133"/>
      <c r="L43" s="133"/>
      <c r="M43" s="133"/>
      <c r="N43" s="131">
        <v>11.9</v>
      </c>
      <c r="O43" s="131">
        <v>8</v>
      </c>
      <c r="P43" s="132"/>
      <c r="Q43" s="132"/>
      <c r="R43" s="132"/>
      <c r="S43" s="132"/>
      <c r="V43" s="102" t="s">
        <v>366</v>
      </c>
      <c r="W43" s="97">
        <v>0</v>
      </c>
      <c r="X43" s="97">
        <v>0</v>
      </c>
      <c r="Y43" s="97"/>
      <c r="Z43" s="97">
        <v>0</v>
      </c>
      <c r="AA43" s="97">
        <v>0</v>
      </c>
      <c r="AB43" s="97">
        <v>0</v>
      </c>
      <c r="AC43" s="97">
        <v>0</v>
      </c>
      <c r="AD43" s="97">
        <v>11.9</v>
      </c>
      <c r="AE43" s="97">
        <v>8</v>
      </c>
      <c r="AF43" s="97">
        <v>0</v>
      </c>
      <c r="AG43" s="97">
        <v>0</v>
      </c>
      <c r="AH43" s="97">
        <v>0</v>
      </c>
      <c r="AI43" s="97">
        <v>0</v>
      </c>
      <c r="AJ43" s="97">
        <v>0</v>
      </c>
      <c r="AK43" s="97">
        <v>0</v>
      </c>
    </row>
    <row r="44" spans="1:37" ht="19.149999999999999" customHeight="1" x14ac:dyDescent="0.35">
      <c r="A44" s="54" t="s">
        <v>245</v>
      </c>
      <c r="B44" s="60"/>
      <c r="C44" s="60"/>
      <c r="D44" s="60"/>
      <c r="E44" s="60"/>
      <c r="F44" s="60"/>
      <c r="G44" s="60"/>
      <c r="H44" s="60"/>
      <c r="I44" s="60"/>
      <c r="J44" s="60"/>
      <c r="K44" s="60"/>
      <c r="L44" s="60"/>
      <c r="M44" s="60"/>
      <c r="N44" s="37">
        <v>166</v>
      </c>
      <c r="O44" s="37">
        <v>174</v>
      </c>
      <c r="P44" s="57"/>
      <c r="Q44" s="57"/>
      <c r="R44" s="57"/>
      <c r="S44" s="57"/>
      <c r="V44" s="102" t="s">
        <v>365</v>
      </c>
      <c r="W44" s="97">
        <v>0</v>
      </c>
      <c r="X44" s="97">
        <v>0</v>
      </c>
      <c r="Y44" s="97"/>
      <c r="Z44" s="97">
        <v>0</v>
      </c>
      <c r="AA44" s="97">
        <v>0</v>
      </c>
      <c r="AB44" s="86">
        <v>0</v>
      </c>
      <c r="AC44" s="86">
        <v>0</v>
      </c>
      <c r="AD44" s="86">
        <v>166</v>
      </c>
      <c r="AE44" s="86">
        <v>174</v>
      </c>
      <c r="AF44" s="86">
        <v>0</v>
      </c>
      <c r="AG44" s="86">
        <v>0</v>
      </c>
      <c r="AH44" s="86">
        <v>0</v>
      </c>
      <c r="AI44" s="86">
        <v>0</v>
      </c>
      <c r="AJ44" s="86">
        <v>0</v>
      </c>
      <c r="AK44" s="86">
        <v>0</v>
      </c>
    </row>
    <row r="45" spans="1:37" ht="19.149999999999999" customHeight="1" x14ac:dyDescent="0.35">
      <c r="A45" s="62" t="s">
        <v>246</v>
      </c>
      <c r="B45" s="61"/>
      <c r="C45" s="61"/>
      <c r="D45" s="61"/>
      <c r="E45" s="61"/>
      <c r="F45" s="61"/>
      <c r="G45" s="61"/>
      <c r="H45" s="61"/>
      <c r="I45" s="61"/>
      <c r="J45" s="61"/>
      <c r="K45" s="61"/>
      <c r="L45" s="61"/>
      <c r="M45" s="61"/>
      <c r="N45" s="35">
        <v>10.894354296214868</v>
      </c>
      <c r="O45" s="35">
        <v>11.977960552583248</v>
      </c>
      <c r="P45" s="57"/>
      <c r="Q45" s="57"/>
      <c r="R45" s="57"/>
      <c r="S45" s="57"/>
      <c r="V45" s="102" t="s">
        <v>365</v>
      </c>
      <c r="W45" s="97">
        <v>0</v>
      </c>
      <c r="X45" s="97">
        <v>0</v>
      </c>
      <c r="Y45" s="97"/>
      <c r="Z45" s="97">
        <v>0</v>
      </c>
      <c r="AA45" s="97">
        <v>0</v>
      </c>
      <c r="AB45" s="86">
        <v>0</v>
      </c>
      <c r="AC45" s="86">
        <v>0</v>
      </c>
      <c r="AD45" s="86">
        <v>10.894354296214868</v>
      </c>
      <c r="AE45" s="86">
        <v>11.977960552583248</v>
      </c>
      <c r="AF45" s="86">
        <v>0</v>
      </c>
      <c r="AG45" s="86">
        <v>0</v>
      </c>
      <c r="AH45" s="86">
        <v>0</v>
      </c>
      <c r="AI45" s="86">
        <v>0</v>
      </c>
      <c r="AJ45" s="86">
        <v>0</v>
      </c>
      <c r="AK45" s="86">
        <v>0</v>
      </c>
    </row>
    <row r="46" spans="1:37" s="96" customFormat="1" ht="19.149999999999999" customHeight="1" x14ac:dyDescent="0.35">
      <c r="A46" s="129" t="s">
        <v>242</v>
      </c>
      <c r="B46" s="134"/>
      <c r="C46" s="134"/>
      <c r="D46" s="134"/>
      <c r="E46" s="134"/>
      <c r="F46" s="134"/>
      <c r="G46" s="134"/>
      <c r="H46" s="134"/>
      <c r="I46" s="134"/>
      <c r="J46" s="134"/>
      <c r="K46" s="134"/>
      <c r="L46" s="134"/>
      <c r="M46" s="134"/>
      <c r="N46" s="131">
        <v>12</v>
      </c>
      <c r="O46" s="131">
        <v>10.6</v>
      </c>
      <c r="P46" s="132"/>
      <c r="Q46" s="132"/>
      <c r="R46" s="132"/>
      <c r="S46" s="132"/>
      <c r="V46" s="102" t="s">
        <v>366</v>
      </c>
      <c r="W46" s="97">
        <v>0</v>
      </c>
      <c r="X46" s="97">
        <v>0</v>
      </c>
      <c r="Y46" s="97"/>
      <c r="Z46" s="97">
        <v>0</v>
      </c>
      <c r="AA46" s="97">
        <v>0</v>
      </c>
      <c r="AB46" s="97">
        <v>0</v>
      </c>
      <c r="AC46" s="97">
        <v>0</v>
      </c>
      <c r="AD46" s="97">
        <v>12</v>
      </c>
      <c r="AE46" s="97">
        <v>10.6</v>
      </c>
      <c r="AF46" s="97">
        <v>0</v>
      </c>
      <c r="AG46" s="97">
        <v>0</v>
      </c>
      <c r="AH46" s="97">
        <v>0</v>
      </c>
      <c r="AI46" s="97">
        <v>0</v>
      </c>
      <c r="AJ46" s="97">
        <v>0</v>
      </c>
      <c r="AK46" s="97">
        <v>0</v>
      </c>
    </row>
    <row r="47" spans="1:37" ht="19.149999999999999" customHeight="1" x14ac:dyDescent="0.35">
      <c r="A47" s="32" t="s">
        <v>247</v>
      </c>
      <c r="B47" s="63"/>
      <c r="C47" s="63"/>
      <c r="D47" s="63"/>
      <c r="E47" s="63"/>
      <c r="F47" s="63"/>
      <c r="G47" s="63"/>
      <c r="H47" s="63"/>
      <c r="I47" s="63"/>
      <c r="J47" s="63"/>
      <c r="K47" s="63"/>
      <c r="L47" s="63"/>
      <c r="M47" s="63"/>
      <c r="N47" s="63"/>
      <c r="O47" s="63"/>
      <c r="P47" s="63"/>
      <c r="Q47" s="63"/>
      <c r="R47" s="63"/>
      <c r="S47" s="63"/>
      <c r="V47" s="102" t="s">
        <v>367</v>
      </c>
      <c r="W47" s="97">
        <v>0</v>
      </c>
      <c r="X47" s="97">
        <v>0</v>
      </c>
      <c r="Y47" s="97"/>
      <c r="Z47" s="97">
        <v>0</v>
      </c>
      <c r="AA47" s="97">
        <v>0</v>
      </c>
      <c r="AB47" s="86">
        <v>0</v>
      </c>
      <c r="AC47" s="86">
        <v>0</v>
      </c>
      <c r="AD47" s="86">
        <v>0</v>
      </c>
      <c r="AE47" s="86">
        <v>0</v>
      </c>
      <c r="AF47" s="86">
        <v>0</v>
      </c>
      <c r="AG47" s="86">
        <v>0</v>
      </c>
      <c r="AH47" s="86">
        <v>0</v>
      </c>
      <c r="AI47" s="86">
        <v>0</v>
      </c>
      <c r="AJ47" s="86">
        <v>0</v>
      </c>
      <c r="AK47" s="86">
        <v>0</v>
      </c>
    </row>
    <row r="48" spans="1:37" ht="19.149999999999999" customHeight="1" x14ac:dyDescent="0.35">
      <c r="A48" s="59" t="s">
        <v>248</v>
      </c>
      <c r="B48" s="64"/>
      <c r="C48" s="64">
        <v>2.91</v>
      </c>
      <c r="D48" s="64">
        <v>0.69899999999999995</v>
      </c>
      <c r="E48" s="65"/>
      <c r="F48" s="64">
        <v>0.64400000000000002</v>
      </c>
      <c r="G48" s="65"/>
      <c r="H48" s="64">
        <v>0.19500000000000001</v>
      </c>
      <c r="I48" s="64">
        <v>1.85</v>
      </c>
      <c r="J48" s="64">
        <v>1.49</v>
      </c>
      <c r="K48" s="64">
        <v>2.4</v>
      </c>
      <c r="L48" s="64">
        <v>2.77</v>
      </c>
      <c r="M48" s="64">
        <v>13.4</v>
      </c>
      <c r="N48" s="66">
        <v>2.16</v>
      </c>
      <c r="O48" s="66">
        <v>2.35</v>
      </c>
      <c r="P48" s="64">
        <v>0.96699999999999997</v>
      </c>
      <c r="Q48" s="64">
        <v>5.57</v>
      </c>
      <c r="R48" s="64">
        <v>0.71699999999999997</v>
      </c>
      <c r="S48" s="64">
        <v>6.86</v>
      </c>
      <c r="V48" s="102" t="s">
        <v>368</v>
      </c>
      <c r="W48" s="97">
        <v>0</v>
      </c>
      <c r="X48" s="97">
        <v>2.91</v>
      </c>
      <c r="Y48" s="97"/>
      <c r="Z48" s="97">
        <v>0.69899999999999995</v>
      </c>
      <c r="AA48" s="97">
        <v>0</v>
      </c>
      <c r="AB48" s="86">
        <v>0.19500000000000001</v>
      </c>
      <c r="AC48" s="86">
        <v>13.4</v>
      </c>
      <c r="AD48" s="86">
        <v>2.16</v>
      </c>
      <c r="AE48" s="86">
        <v>2.35</v>
      </c>
      <c r="AF48" s="86">
        <v>0.96699999999999997</v>
      </c>
      <c r="AG48" s="86">
        <v>5.57</v>
      </c>
      <c r="AH48" s="86">
        <v>0.71699999999999997</v>
      </c>
      <c r="AI48" s="86">
        <v>6.86</v>
      </c>
      <c r="AJ48" s="86">
        <v>0</v>
      </c>
      <c r="AK48" s="86">
        <v>0</v>
      </c>
    </row>
    <row r="49" spans="1:37" ht="19.149999999999999" customHeight="1" x14ac:dyDescent="0.35">
      <c r="A49" s="59" t="s">
        <v>249</v>
      </c>
      <c r="B49" s="64"/>
      <c r="C49" s="64">
        <v>3.01</v>
      </c>
      <c r="D49" s="64">
        <v>0.79400000000000004</v>
      </c>
      <c r="E49" s="65"/>
      <c r="F49" s="64">
        <v>1.26</v>
      </c>
      <c r="G49" s="65"/>
      <c r="H49" s="64">
        <v>0.26200000000000001</v>
      </c>
      <c r="I49" s="64">
        <v>1.55</v>
      </c>
      <c r="J49" s="64">
        <v>1.73</v>
      </c>
      <c r="K49" s="64">
        <v>2.98</v>
      </c>
      <c r="L49" s="64">
        <v>2.9</v>
      </c>
      <c r="M49" s="64">
        <v>14.4</v>
      </c>
      <c r="N49" s="67">
        <v>2.35</v>
      </c>
      <c r="O49" s="67">
        <v>2.59</v>
      </c>
      <c r="P49" s="64">
        <v>1</v>
      </c>
      <c r="Q49" s="64">
        <v>5.58</v>
      </c>
      <c r="R49" s="64">
        <v>0.82599999999999996</v>
      </c>
      <c r="S49" s="64">
        <v>6.84</v>
      </c>
      <c r="V49" s="102" t="s">
        <v>368</v>
      </c>
      <c r="W49" s="97">
        <v>0</v>
      </c>
      <c r="X49" s="97">
        <v>3.01</v>
      </c>
      <c r="Y49" s="97"/>
      <c r="Z49" s="97">
        <v>0.79400000000000004</v>
      </c>
      <c r="AA49" s="97">
        <v>0</v>
      </c>
      <c r="AB49" s="86">
        <v>0.26200000000000001</v>
      </c>
      <c r="AC49" s="86">
        <v>14.4</v>
      </c>
      <c r="AD49" s="86">
        <v>2.35</v>
      </c>
      <c r="AE49" s="86">
        <v>2.59</v>
      </c>
      <c r="AF49" s="86">
        <v>1</v>
      </c>
      <c r="AG49" s="86">
        <v>5.58</v>
      </c>
      <c r="AH49" s="86">
        <v>0.82599999999999996</v>
      </c>
      <c r="AI49" s="86">
        <v>6.84</v>
      </c>
      <c r="AJ49" s="86">
        <v>0</v>
      </c>
      <c r="AK49" s="86">
        <v>0</v>
      </c>
    </row>
    <row r="50" spans="1:37" s="140" customFormat="1" ht="19.149999999999999" customHeight="1" x14ac:dyDescent="0.35">
      <c r="A50" s="136" t="s">
        <v>242</v>
      </c>
      <c r="B50" s="137"/>
      <c r="C50" s="137">
        <v>2.1508963917712909</v>
      </c>
      <c r="D50" s="137">
        <v>0.55510289060904361</v>
      </c>
      <c r="E50" s="138"/>
      <c r="F50" s="137">
        <v>0.46489694993444652</v>
      </c>
      <c r="G50" s="138"/>
      <c r="H50" s="137">
        <v>0.13949461441198166</v>
      </c>
      <c r="I50" s="137">
        <v>1.2131240052403101</v>
      </c>
      <c r="J50" s="137">
        <v>0.98163325085084041</v>
      </c>
      <c r="K50" s="137">
        <v>1.2543918576028608</v>
      </c>
      <c r="L50" s="137">
        <v>1.5001298286580571</v>
      </c>
      <c r="M50" s="137">
        <v>7.9253114035011301</v>
      </c>
      <c r="N50" s="139">
        <v>2</v>
      </c>
      <c r="O50" s="139">
        <v>2</v>
      </c>
      <c r="P50" s="137">
        <v>0.68897648490177776</v>
      </c>
      <c r="Q50" s="137">
        <v>3.4678619219009246</v>
      </c>
      <c r="R50" s="137">
        <v>0.58814222389386417</v>
      </c>
      <c r="S50" s="137">
        <v>4.6521495725453477</v>
      </c>
      <c r="V50" s="102" t="s">
        <v>366</v>
      </c>
      <c r="W50" s="97">
        <v>0</v>
      </c>
      <c r="X50" s="97">
        <v>2.1508963917712909</v>
      </c>
      <c r="Y50" s="97"/>
      <c r="Z50" s="97">
        <v>0.55510289060904361</v>
      </c>
      <c r="AA50" s="97">
        <v>0</v>
      </c>
      <c r="AB50" s="97">
        <v>0.13949461441198166</v>
      </c>
      <c r="AC50" s="97">
        <v>7.9253114035011301</v>
      </c>
      <c r="AD50" s="97">
        <v>2</v>
      </c>
      <c r="AE50" s="97">
        <v>2</v>
      </c>
      <c r="AF50" s="97">
        <v>0.68897648490177776</v>
      </c>
      <c r="AG50" s="97">
        <v>3.4678619219009246</v>
      </c>
      <c r="AH50" s="97">
        <v>0.58814222389386417</v>
      </c>
      <c r="AI50" s="97">
        <v>4.6521495725453477</v>
      </c>
      <c r="AJ50" s="97">
        <v>0</v>
      </c>
      <c r="AK50" s="97">
        <v>0</v>
      </c>
    </row>
    <row r="51" spans="1:37" ht="19.149999999999999" customHeight="1" x14ac:dyDescent="0.35">
      <c r="A51" s="68" t="s">
        <v>250</v>
      </c>
      <c r="B51" s="64"/>
      <c r="C51" s="64">
        <v>4.49</v>
      </c>
      <c r="D51" s="64">
        <v>0.80300000000000005</v>
      </c>
      <c r="E51" s="69"/>
      <c r="F51" s="64">
        <v>0.99099999999999999</v>
      </c>
      <c r="G51" s="69"/>
      <c r="H51" s="64">
        <v>0.28499999999999998</v>
      </c>
      <c r="I51" s="64">
        <v>2.68</v>
      </c>
      <c r="J51" s="64">
        <v>1.73</v>
      </c>
      <c r="K51" s="64">
        <v>2.88</v>
      </c>
      <c r="L51" s="64">
        <v>3.64</v>
      </c>
      <c r="M51" s="64">
        <v>19.7</v>
      </c>
      <c r="N51" s="66">
        <v>3</v>
      </c>
      <c r="O51" s="66">
        <v>3.09</v>
      </c>
      <c r="P51" s="64">
        <v>1.49</v>
      </c>
      <c r="Q51" s="64">
        <v>7.52</v>
      </c>
      <c r="R51" s="64">
        <v>1.0900000000000001</v>
      </c>
      <c r="S51" s="64">
        <v>8.9700000000000006</v>
      </c>
      <c r="V51" s="102" t="s">
        <v>369</v>
      </c>
      <c r="W51" s="97">
        <v>0</v>
      </c>
      <c r="X51" s="97">
        <v>4.49</v>
      </c>
      <c r="Y51" s="97"/>
      <c r="Z51" s="97">
        <v>0.80300000000000005</v>
      </c>
      <c r="AA51" s="97">
        <v>0</v>
      </c>
      <c r="AB51" s="86">
        <v>0.28499999999999998</v>
      </c>
      <c r="AC51" s="86">
        <v>19.7</v>
      </c>
      <c r="AD51" s="86">
        <v>3</v>
      </c>
      <c r="AE51" s="86">
        <v>3.09</v>
      </c>
      <c r="AF51" s="86">
        <v>1.49</v>
      </c>
      <c r="AG51" s="86">
        <v>7.52</v>
      </c>
      <c r="AH51" s="86">
        <v>1.0900000000000001</v>
      </c>
      <c r="AI51" s="86">
        <v>8.9700000000000006</v>
      </c>
      <c r="AJ51" s="86">
        <v>0</v>
      </c>
      <c r="AK51" s="86">
        <v>0</v>
      </c>
    </row>
    <row r="52" spans="1:37" ht="19.149999999999999" customHeight="1" x14ac:dyDescent="0.35">
      <c r="A52" s="32" t="s">
        <v>251</v>
      </c>
      <c r="B52" s="70"/>
      <c r="C52" s="70"/>
      <c r="D52" s="70"/>
      <c r="E52" s="70"/>
      <c r="F52" s="70"/>
      <c r="G52" s="70"/>
      <c r="H52" s="70"/>
      <c r="I52" s="70"/>
      <c r="J52" s="70"/>
      <c r="K52" s="70"/>
      <c r="L52" s="70"/>
      <c r="M52" s="70"/>
      <c r="N52" s="70"/>
      <c r="O52" s="70"/>
      <c r="P52" s="70"/>
      <c r="Q52" s="70"/>
      <c r="R52" s="70"/>
      <c r="S52" s="70"/>
      <c r="V52" s="102" t="s">
        <v>370</v>
      </c>
      <c r="W52" s="97">
        <v>0</v>
      </c>
      <c r="X52" s="97">
        <v>0</v>
      </c>
      <c r="Y52" s="97"/>
      <c r="Z52" s="97">
        <v>0</v>
      </c>
      <c r="AA52" s="97">
        <v>0</v>
      </c>
      <c r="AB52" s="86">
        <v>0</v>
      </c>
      <c r="AC52" s="86">
        <v>0</v>
      </c>
      <c r="AD52" s="86">
        <v>0</v>
      </c>
      <c r="AE52" s="86">
        <v>0</v>
      </c>
      <c r="AF52" s="86">
        <v>0</v>
      </c>
      <c r="AG52" s="86">
        <v>0</v>
      </c>
      <c r="AH52" s="86">
        <v>0</v>
      </c>
      <c r="AI52" s="86">
        <v>0</v>
      </c>
      <c r="AJ52" s="86">
        <v>0</v>
      </c>
      <c r="AK52" s="86">
        <v>0</v>
      </c>
    </row>
    <row r="53" spans="1:37" ht="19.149999999999999" customHeight="1" x14ac:dyDescent="0.35">
      <c r="A53" s="68" t="s">
        <v>252</v>
      </c>
      <c r="B53" s="71"/>
      <c r="C53" s="71">
        <v>70.400000000000006</v>
      </c>
      <c r="D53" s="71">
        <v>98.2</v>
      </c>
      <c r="E53" s="71">
        <v>99.6</v>
      </c>
      <c r="F53" s="71">
        <v>97.5</v>
      </c>
      <c r="G53" s="71">
        <v>100</v>
      </c>
      <c r="H53" s="71">
        <v>98.9</v>
      </c>
      <c r="I53" s="71">
        <v>88.3</v>
      </c>
      <c r="J53" s="71">
        <v>85.8</v>
      </c>
      <c r="K53" s="71">
        <v>90.8</v>
      </c>
      <c r="L53" s="64">
        <v>82.4</v>
      </c>
      <c r="M53" s="65"/>
      <c r="N53" s="64">
        <v>83.1</v>
      </c>
      <c r="O53" s="64">
        <v>86.1</v>
      </c>
      <c r="P53" s="72"/>
      <c r="Q53" s="72"/>
      <c r="R53" s="72"/>
      <c r="S53" s="72"/>
      <c r="V53" s="102" t="s">
        <v>371</v>
      </c>
      <c r="W53" s="97">
        <v>0</v>
      </c>
      <c r="X53" s="97">
        <v>70.400000000000006</v>
      </c>
      <c r="Y53" s="97"/>
      <c r="Z53" s="97">
        <v>98.2</v>
      </c>
      <c r="AA53" s="97">
        <v>99.6</v>
      </c>
      <c r="AB53" s="86">
        <v>98.9</v>
      </c>
      <c r="AC53" s="86">
        <v>0</v>
      </c>
      <c r="AD53" s="86">
        <v>83.1</v>
      </c>
      <c r="AE53" s="86">
        <v>86.1</v>
      </c>
      <c r="AF53" s="86">
        <v>0</v>
      </c>
      <c r="AG53" s="86">
        <v>0</v>
      </c>
      <c r="AH53" s="86">
        <v>0</v>
      </c>
      <c r="AI53" s="86">
        <v>0</v>
      </c>
      <c r="AJ53" s="86">
        <v>0</v>
      </c>
      <c r="AK53" s="86">
        <v>0</v>
      </c>
    </row>
    <row r="54" spans="1:37" s="96" customFormat="1" ht="18.75" customHeight="1" x14ac:dyDescent="0.35">
      <c r="A54" s="136" t="s">
        <v>242</v>
      </c>
      <c r="B54" s="141"/>
      <c r="C54" s="141">
        <v>69.417593563040825</v>
      </c>
      <c r="D54" s="141">
        <v>97.298583035777611</v>
      </c>
      <c r="E54" s="141">
        <v>99.319245787441631</v>
      </c>
      <c r="F54" s="141">
        <v>96.337575918964163</v>
      </c>
      <c r="G54" s="141">
        <v>99.779159010468788</v>
      </c>
      <c r="H54" s="141">
        <v>97.737330289614945</v>
      </c>
      <c r="I54" s="141">
        <v>89.250317969448176</v>
      </c>
      <c r="J54" s="141">
        <v>87.102188071701036</v>
      </c>
      <c r="K54" s="141">
        <v>88.343463194484741</v>
      </c>
      <c r="L54" s="141">
        <v>86.424805111329704</v>
      </c>
      <c r="M54" s="142"/>
      <c r="N54" s="141">
        <v>83.272811811888232</v>
      </c>
      <c r="O54" s="141">
        <v>85.653626713443771</v>
      </c>
      <c r="P54" s="143"/>
      <c r="Q54" s="143"/>
      <c r="R54" s="143"/>
      <c r="S54" s="143"/>
      <c r="V54" s="102" t="s">
        <v>366</v>
      </c>
      <c r="W54" s="97">
        <v>0</v>
      </c>
      <c r="X54" s="97">
        <v>69.417593563040825</v>
      </c>
      <c r="Y54" s="97"/>
      <c r="Z54" s="97">
        <v>97.298583035777611</v>
      </c>
      <c r="AA54" s="97">
        <v>99.319245787441631</v>
      </c>
      <c r="AB54" s="97">
        <v>97.737330289614945</v>
      </c>
      <c r="AC54" s="97">
        <v>0</v>
      </c>
      <c r="AD54" s="97">
        <v>83.272811811888232</v>
      </c>
      <c r="AE54" s="97">
        <v>85.653626713443771</v>
      </c>
      <c r="AF54" s="97">
        <v>0</v>
      </c>
      <c r="AG54" s="97">
        <v>0</v>
      </c>
      <c r="AH54" s="97">
        <v>0</v>
      </c>
      <c r="AI54" s="97">
        <v>0</v>
      </c>
      <c r="AJ54" s="97">
        <v>0</v>
      </c>
      <c r="AK54" s="97">
        <v>0</v>
      </c>
    </row>
    <row r="55" spans="1:37" ht="19.149999999999999" customHeight="1" x14ac:dyDescent="0.35">
      <c r="A55" s="32" t="s">
        <v>253</v>
      </c>
      <c r="B55" s="33"/>
      <c r="C55" s="33"/>
      <c r="D55" s="33"/>
      <c r="E55" s="53"/>
      <c r="F55" s="53"/>
      <c r="G55" s="33"/>
      <c r="H55" s="33"/>
      <c r="I55" s="33"/>
      <c r="J55" s="33"/>
      <c r="K55" s="33"/>
      <c r="L55" s="33"/>
      <c r="M55" s="33"/>
      <c r="N55" s="33"/>
      <c r="O55" s="33"/>
      <c r="P55" s="33" t="s">
        <v>254</v>
      </c>
      <c r="Q55" s="33" t="s">
        <v>254</v>
      </c>
      <c r="R55" s="33"/>
      <c r="S55" s="33"/>
      <c r="V55" s="102" t="s">
        <v>372</v>
      </c>
      <c r="W55" s="97">
        <v>0</v>
      </c>
      <c r="X55" s="97">
        <v>0</v>
      </c>
      <c r="Y55" s="97"/>
      <c r="Z55" s="97">
        <v>0</v>
      </c>
      <c r="AA55" s="97">
        <v>0</v>
      </c>
      <c r="AB55" s="86">
        <v>0</v>
      </c>
      <c r="AC55" s="86">
        <v>0</v>
      </c>
      <c r="AD55" s="86">
        <v>0</v>
      </c>
      <c r="AE55" s="86">
        <v>0</v>
      </c>
      <c r="AF55" s="86" t="s">
        <v>254</v>
      </c>
      <c r="AG55" s="86" t="s">
        <v>254</v>
      </c>
      <c r="AH55" s="86">
        <v>0</v>
      </c>
      <c r="AI55" s="86">
        <v>0</v>
      </c>
      <c r="AJ55" s="86">
        <v>0</v>
      </c>
      <c r="AK55" s="86">
        <v>0</v>
      </c>
    </row>
    <row r="56" spans="1:37" ht="19.149999999999999" customHeight="1" x14ac:dyDescent="0.35">
      <c r="A56" s="73" t="s">
        <v>255</v>
      </c>
      <c r="B56" s="74"/>
      <c r="C56" s="74">
        <v>3.5</v>
      </c>
      <c r="D56" s="74">
        <v>1.25</v>
      </c>
      <c r="E56" s="74">
        <v>0</v>
      </c>
      <c r="F56" s="74">
        <v>1.17</v>
      </c>
      <c r="G56" s="74">
        <v>0</v>
      </c>
      <c r="H56" s="74">
        <v>0</v>
      </c>
      <c r="I56" s="74">
        <v>1.62</v>
      </c>
      <c r="J56" s="74">
        <v>0.441</v>
      </c>
      <c r="K56" s="74">
        <v>1.5</v>
      </c>
      <c r="L56" s="74">
        <v>1.41</v>
      </c>
      <c r="M56" s="69"/>
      <c r="N56" s="74">
        <v>2.09</v>
      </c>
      <c r="O56" s="74">
        <v>2.33</v>
      </c>
      <c r="P56" s="57"/>
      <c r="Q56" s="57"/>
      <c r="R56" s="60"/>
      <c r="S56" s="57"/>
      <c r="V56" s="102" t="s">
        <v>373</v>
      </c>
      <c r="W56" s="97">
        <v>0</v>
      </c>
      <c r="X56" s="97">
        <v>3.5</v>
      </c>
      <c r="Y56" s="97"/>
      <c r="Z56" s="97">
        <v>1.25</v>
      </c>
      <c r="AA56" s="97">
        <v>0</v>
      </c>
      <c r="AB56" s="86">
        <v>0</v>
      </c>
      <c r="AC56" s="86">
        <v>0</v>
      </c>
      <c r="AD56" s="86">
        <v>2.09</v>
      </c>
      <c r="AE56" s="86">
        <v>2.33</v>
      </c>
      <c r="AF56" s="86">
        <v>0</v>
      </c>
      <c r="AG56" s="86">
        <v>0</v>
      </c>
      <c r="AH56" s="86">
        <v>0</v>
      </c>
      <c r="AI56" s="86">
        <v>0</v>
      </c>
      <c r="AJ56" s="86">
        <v>0</v>
      </c>
      <c r="AK56" s="86">
        <v>0</v>
      </c>
    </row>
    <row r="57" spans="1:37" s="148" customFormat="1" ht="19.149999999999999" customHeight="1" x14ac:dyDescent="0.35">
      <c r="A57" s="136" t="s">
        <v>242</v>
      </c>
      <c r="B57" s="144"/>
      <c r="C57" s="144">
        <v>5.7221980631769389</v>
      </c>
      <c r="D57" s="144">
        <v>2.8602514722137697</v>
      </c>
      <c r="E57" s="144">
        <v>0.65757951656812286</v>
      </c>
      <c r="F57" s="144">
        <v>1.6818803938262403</v>
      </c>
      <c r="G57" s="144">
        <v>0.47319138676292971</v>
      </c>
      <c r="H57" s="144">
        <v>5.8783321941216675E-3</v>
      </c>
      <c r="I57" s="144">
        <v>2.1175042341688428</v>
      </c>
      <c r="J57" s="144">
        <v>1.6328927877525157</v>
      </c>
      <c r="K57" s="144">
        <v>2.6441002422939164</v>
      </c>
      <c r="L57" s="144">
        <v>2.8359822478114611</v>
      </c>
      <c r="M57" s="145"/>
      <c r="N57" s="144">
        <v>3.1744008020175745</v>
      </c>
      <c r="O57" s="144">
        <v>3.7002376170854636</v>
      </c>
      <c r="P57" s="146"/>
      <c r="Q57" s="146"/>
      <c r="R57" s="147"/>
      <c r="S57" s="146"/>
      <c r="V57" s="102" t="s">
        <v>366</v>
      </c>
      <c r="W57" s="97">
        <v>0</v>
      </c>
      <c r="X57" s="97">
        <v>5.7221980631769389</v>
      </c>
      <c r="Y57" s="97"/>
      <c r="Z57" s="97">
        <v>2.8602514722137697</v>
      </c>
      <c r="AA57" s="97">
        <v>0.65757951656812286</v>
      </c>
      <c r="AB57" s="97">
        <v>5.8783321941216675E-3</v>
      </c>
      <c r="AC57" s="97">
        <v>0</v>
      </c>
      <c r="AD57" s="97">
        <v>3.1744008020175745</v>
      </c>
      <c r="AE57" s="97">
        <v>3.7002376170854636</v>
      </c>
      <c r="AF57" s="97">
        <v>0</v>
      </c>
      <c r="AG57" s="97">
        <v>0</v>
      </c>
      <c r="AH57" s="97">
        <v>0</v>
      </c>
      <c r="AI57" s="97">
        <v>0</v>
      </c>
      <c r="AJ57" s="97">
        <v>0</v>
      </c>
      <c r="AK57" s="97">
        <v>0</v>
      </c>
    </row>
    <row r="58" spans="1:37" ht="19.149999999999999" customHeight="1" x14ac:dyDescent="0.35">
      <c r="A58" s="75" t="s">
        <v>256</v>
      </c>
      <c r="B58" s="76"/>
      <c r="C58" s="76"/>
      <c r="D58" s="76"/>
      <c r="E58" s="76"/>
      <c r="F58" s="76"/>
      <c r="G58" s="76"/>
      <c r="H58" s="76"/>
      <c r="I58" s="76"/>
      <c r="J58" s="76"/>
      <c r="K58" s="76"/>
      <c r="L58" s="76"/>
      <c r="M58" s="60"/>
      <c r="N58" s="76"/>
      <c r="O58" s="76"/>
      <c r="P58" s="60"/>
      <c r="Q58" s="60"/>
      <c r="R58" s="60"/>
      <c r="S58" s="60"/>
      <c r="V58" s="102" t="s">
        <v>373</v>
      </c>
      <c r="W58" s="97">
        <v>0</v>
      </c>
      <c r="X58" s="97">
        <v>0</v>
      </c>
      <c r="Y58" s="97"/>
      <c r="Z58" s="97">
        <v>0</v>
      </c>
      <c r="AA58" s="97">
        <v>0</v>
      </c>
      <c r="AB58" s="86">
        <v>0</v>
      </c>
      <c r="AC58" s="86">
        <v>0</v>
      </c>
      <c r="AD58" s="86">
        <v>0</v>
      </c>
      <c r="AE58" s="86">
        <v>0</v>
      </c>
      <c r="AF58" s="86">
        <v>0</v>
      </c>
      <c r="AG58" s="86">
        <v>0</v>
      </c>
      <c r="AH58" s="86">
        <v>0</v>
      </c>
      <c r="AI58" s="86">
        <v>0</v>
      </c>
      <c r="AJ58" s="86">
        <v>0</v>
      </c>
      <c r="AK58" s="86">
        <v>0</v>
      </c>
    </row>
    <row r="59" spans="1:37" ht="19.149999999999999" customHeight="1" x14ac:dyDescent="0.35">
      <c r="A59" s="32" t="s">
        <v>257</v>
      </c>
      <c r="B59" s="33"/>
      <c r="C59" s="33"/>
      <c r="D59" s="33"/>
      <c r="E59" s="33"/>
      <c r="F59" s="33"/>
      <c r="G59" s="33"/>
      <c r="H59" s="33"/>
      <c r="I59" s="33"/>
      <c r="J59" s="33"/>
      <c r="K59" s="33"/>
      <c r="L59" s="33"/>
      <c r="M59" s="33"/>
      <c r="N59" s="33"/>
      <c r="O59" s="33"/>
      <c r="P59" s="33"/>
      <c r="Q59" s="33"/>
      <c r="R59" s="33"/>
      <c r="S59" s="33"/>
      <c r="V59" s="102" t="s">
        <v>374</v>
      </c>
      <c r="W59" s="97">
        <v>0</v>
      </c>
      <c r="X59" s="97">
        <v>0</v>
      </c>
      <c r="Y59" s="97"/>
      <c r="Z59" s="97">
        <v>0</v>
      </c>
      <c r="AA59" s="97">
        <v>0</v>
      </c>
      <c r="AB59" s="86">
        <v>0</v>
      </c>
      <c r="AC59" s="86">
        <v>0</v>
      </c>
      <c r="AD59" s="86">
        <v>0</v>
      </c>
      <c r="AE59" s="86">
        <v>0</v>
      </c>
      <c r="AF59" s="86">
        <v>0</v>
      </c>
      <c r="AG59" s="86">
        <v>0</v>
      </c>
      <c r="AH59" s="86">
        <v>0</v>
      </c>
      <c r="AI59" s="86">
        <v>0</v>
      </c>
      <c r="AJ59" s="86">
        <v>0</v>
      </c>
      <c r="AK59" s="86">
        <v>0</v>
      </c>
    </row>
    <row r="60" spans="1:37" ht="19.149999999999999" customHeight="1" x14ac:dyDescent="0.35">
      <c r="A60" s="73" t="s">
        <v>258</v>
      </c>
      <c r="B60" s="77"/>
      <c r="C60" s="77">
        <v>0.78707916287534119</v>
      </c>
      <c r="D60" s="77">
        <v>0.21460848452148107</v>
      </c>
      <c r="E60" s="78"/>
      <c r="F60" s="77">
        <v>0.27310606060606063</v>
      </c>
      <c r="G60" s="78"/>
      <c r="H60" s="77">
        <v>0.16111970054520303</v>
      </c>
      <c r="I60" s="77">
        <v>0.38621304412420143</v>
      </c>
      <c r="J60" s="77">
        <v>0.22884184308841843</v>
      </c>
      <c r="K60" s="77">
        <v>0.4852688295311246</v>
      </c>
      <c r="L60" s="77">
        <v>0.41033032097226552</v>
      </c>
      <c r="M60" s="78"/>
      <c r="N60" s="77">
        <v>0.47107837542047981</v>
      </c>
      <c r="O60" s="77">
        <v>0.43702673466233966</v>
      </c>
      <c r="P60" s="57"/>
      <c r="Q60" s="57"/>
      <c r="R60" s="57"/>
      <c r="S60" s="57"/>
      <c r="V60" s="102" t="s">
        <v>375</v>
      </c>
      <c r="W60" s="97">
        <v>0</v>
      </c>
      <c r="X60" s="97">
        <v>0.78707916287534119</v>
      </c>
      <c r="Y60" s="97"/>
      <c r="Z60" s="97">
        <v>0.21460848452148107</v>
      </c>
      <c r="AA60" s="97">
        <v>0</v>
      </c>
      <c r="AB60" s="86">
        <v>0.16111970054520303</v>
      </c>
      <c r="AC60" s="86">
        <v>0</v>
      </c>
      <c r="AD60" s="86">
        <v>0.47107837542047981</v>
      </c>
      <c r="AE60" s="86">
        <v>0.43702673466233966</v>
      </c>
      <c r="AF60" s="86">
        <v>0</v>
      </c>
      <c r="AG60" s="86">
        <v>0</v>
      </c>
      <c r="AH60" s="86">
        <v>0</v>
      </c>
      <c r="AI60" s="86">
        <v>0</v>
      </c>
      <c r="AJ60" s="86">
        <v>0</v>
      </c>
      <c r="AK60" s="86">
        <v>0</v>
      </c>
    </row>
    <row r="61" spans="1:37" s="154" customFormat="1" ht="19.149999999999999" customHeight="1" x14ac:dyDescent="0.35">
      <c r="A61" s="149" t="s">
        <v>242</v>
      </c>
      <c r="B61" s="150"/>
      <c r="C61" s="150">
        <v>0.8290331396571724</v>
      </c>
      <c r="D61" s="150">
        <v>0.23663806495781922</v>
      </c>
      <c r="E61" s="151"/>
      <c r="F61" s="150">
        <v>0.3055272199447252</v>
      </c>
      <c r="G61" s="151"/>
      <c r="H61" s="150">
        <v>0.17187697608305802</v>
      </c>
      <c r="I61" s="150">
        <v>0.38575332185017003</v>
      </c>
      <c r="J61" s="150">
        <v>0.25592817345841867</v>
      </c>
      <c r="K61" s="150">
        <v>0.48258053646650462</v>
      </c>
      <c r="L61" s="150">
        <v>0.42929844547505724</v>
      </c>
      <c r="M61" s="152"/>
      <c r="N61" s="150">
        <v>0.50011963571085782</v>
      </c>
      <c r="O61" s="150">
        <v>0.46450597798133597</v>
      </c>
      <c r="P61" s="153"/>
      <c r="Q61" s="153"/>
      <c r="R61" s="153"/>
      <c r="S61" s="153"/>
      <c r="V61" s="102" t="s">
        <v>366</v>
      </c>
      <c r="W61" s="97">
        <v>0</v>
      </c>
      <c r="X61" s="97">
        <v>0.8290331396571724</v>
      </c>
      <c r="Y61" s="97"/>
      <c r="Z61" s="97">
        <v>0.23663806495781922</v>
      </c>
      <c r="AA61" s="97">
        <v>0</v>
      </c>
      <c r="AB61" s="97">
        <v>0.17187697608305802</v>
      </c>
      <c r="AC61" s="97">
        <v>0</v>
      </c>
      <c r="AD61" s="97">
        <v>0.50011963571085782</v>
      </c>
      <c r="AE61" s="97">
        <v>0.46450597798133597</v>
      </c>
      <c r="AF61" s="97">
        <v>0</v>
      </c>
      <c r="AG61" s="97">
        <v>0</v>
      </c>
      <c r="AH61" s="97">
        <v>0</v>
      </c>
      <c r="AI61" s="97">
        <v>0</v>
      </c>
      <c r="AJ61" s="97">
        <v>0</v>
      </c>
      <c r="AK61" s="97">
        <v>0</v>
      </c>
    </row>
    <row r="62" spans="1:37" ht="19.149999999999999" customHeight="1" x14ac:dyDescent="0.35">
      <c r="A62" s="1284" t="s">
        <v>324</v>
      </c>
      <c r="B62" s="1285"/>
      <c r="C62" s="1285"/>
      <c r="D62" s="1285"/>
      <c r="E62" s="1285"/>
      <c r="F62" s="1285"/>
      <c r="G62" s="1285"/>
      <c r="H62" s="1285"/>
      <c r="I62" s="1285"/>
      <c r="J62" s="1285"/>
      <c r="K62" s="1285"/>
      <c r="L62" s="1285"/>
      <c r="M62" s="1285"/>
      <c r="N62" s="1285"/>
      <c r="O62" s="1285"/>
      <c r="P62" s="1285"/>
      <c r="Q62" s="1285"/>
      <c r="R62" s="1285"/>
      <c r="S62" s="1285"/>
      <c r="V62" s="102" t="s">
        <v>376</v>
      </c>
      <c r="W62" s="97">
        <v>0</v>
      </c>
      <c r="X62" s="97">
        <v>0</v>
      </c>
      <c r="Y62" s="97"/>
      <c r="Z62" s="97">
        <v>0</v>
      </c>
      <c r="AA62" s="97">
        <v>0</v>
      </c>
      <c r="AB62" s="86">
        <v>0</v>
      </c>
      <c r="AC62" s="86">
        <v>0</v>
      </c>
      <c r="AD62" s="86">
        <v>0</v>
      </c>
      <c r="AE62" s="86">
        <v>0</v>
      </c>
      <c r="AF62" s="86">
        <v>0</v>
      </c>
      <c r="AG62" s="86">
        <v>0</v>
      </c>
      <c r="AH62" s="86">
        <v>0</v>
      </c>
      <c r="AI62" s="86">
        <v>0</v>
      </c>
      <c r="AJ62" s="86">
        <v>0</v>
      </c>
      <c r="AK62" s="86">
        <v>0</v>
      </c>
    </row>
    <row r="63" spans="1:37" ht="19.149999999999999" customHeight="1" x14ac:dyDescent="0.35">
      <c r="A63" s="73" t="s">
        <v>6</v>
      </c>
      <c r="B63" s="77">
        <v>100</v>
      </c>
      <c r="C63" s="78"/>
      <c r="D63" s="78"/>
      <c r="E63" s="78"/>
      <c r="F63" s="78"/>
      <c r="G63" s="78"/>
      <c r="H63" s="78"/>
      <c r="I63" s="78"/>
      <c r="J63" s="78"/>
      <c r="K63" s="78"/>
      <c r="L63" s="78"/>
      <c r="M63" s="78"/>
      <c r="N63" s="78"/>
      <c r="O63" s="78"/>
      <c r="P63" s="78"/>
      <c r="Q63" s="78"/>
      <c r="R63" s="78"/>
      <c r="S63" s="78"/>
      <c r="V63" s="102" t="s">
        <v>377</v>
      </c>
      <c r="W63" s="97">
        <v>100</v>
      </c>
      <c r="X63" s="97">
        <v>0</v>
      </c>
      <c r="Y63" s="97"/>
      <c r="Z63" s="97">
        <v>0</v>
      </c>
      <c r="AA63" s="97">
        <v>0</v>
      </c>
      <c r="AB63" s="86">
        <v>0</v>
      </c>
      <c r="AC63" s="86">
        <v>0</v>
      </c>
      <c r="AD63" s="86">
        <v>0</v>
      </c>
      <c r="AE63" s="86">
        <v>0</v>
      </c>
      <c r="AF63" s="86">
        <v>0</v>
      </c>
      <c r="AG63" s="86">
        <v>0</v>
      </c>
      <c r="AH63" s="86">
        <v>0</v>
      </c>
      <c r="AI63" s="86">
        <v>0</v>
      </c>
      <c r="AJ63" s="86">
        <v>0</v>
      </c>
      <c r="AK63" s="86">
        <v>0</v>
      </c>
    </row>
    <row r="64" spans="1:37" ht="19.149999999999999" customHeight="1" x14ac:dyDescent="0.35">
      <c r="A64" s="73" t="s">
        <v>7</v>
      </c>
      <c r="B64" s="77">
        <v>100</v>
      </c>
      <c r="C64" s="78"/>
      <c r="D64" s="78"/>
      <c r="E64" s="78"/>
      <c r="F64" s="78"/>
      <c r="G64" s="78"/>
      <c r="H64" s="78"/>
      <c r="I64" s="78"/>
      <c r="J64" s="78"/>
      <c r="K64" s="78"/>
      <c r="L64" s="78"/>
      <c r="M64" s="78"/>
      <c r="N64" s="78"/>
      <c r="O64" s="78"/>
      <c r="P64" s="78"/>
      <c r="Q64" s="78"/>
      <c r="R64" s="78"/>
      <c r="S64" s="78"/>
      <c r="V64" s="102" t="s">
        <v>377</v>
      </c>
      <c r="W64" s="97">
        <v>100</v>
      </c>
      <c r="X64" s="97">
        <v>0</v>
      </c>
      <c r="Y64" s="97"/>
      <c r="Z64" s="97">
        <v>0</v>
      </c>
      <c r="AA64" s="97">
        <v>0</v>
      </c>
      <c r="AB64" s="86">
        <v>0</v>
      </c>
      <c r="AC64" s="86">
        <v>0</v>
      </c>
      <c r="AD64" s="86">
        <v>0</v>
      </c>
      <c r="AE64" s="86">
        <v>0</v>
      </c>
      <c r="AF64" s="86">
        <v>0</v>
      </c>
      <c r="AG64" s="86">
        <v>0</v>
      </c>
      <c r="AH64" s="86">
        <v>0</v>
      </c>
      <c r="AI64" s="86">
        <v>0</v>
      </c>
      <c r="AJ64" s="86">
        <v>0</v>
      </c>
      <c r="AK64" s="86">
        <v>0</v>
      </c>
    </row>
    <row r="65" spans="1:37" ht="19.149999999999999" customHeight="1" x14ac:dyDescent="0.35">
      <c r="A65" s="73" t="s">
        <v>8</v>
      </c>
      <c r="B65" s="77">
        <v>100</v>
      </c>
      <c r="C65" s="78"/>
      <c r="D65" s="78"/>
      <c r="E65" s="78"/>
      <c r="F65" s="78"/>
      <c r="G65" s="78"/>
      <c r="H65" s="78"/>
      <c r="I65" s="78"/>
      <c r="J65" s="78"/>
      <c r="K65" s="78"/>
      <c r="L65" s="78"/>
      <c r="M65" s="78"/>
      <c r="N65" s="78"/>
      <c r="O65" s="78"/>
      <c r="P65" s="78"/>
      <c r="Q65" s="78"/>
      <c r="R65" s="78"/>
      <c r="S65" s="78"/>
      <c r="V65" s="102" t="s">
        <v>8</v>
      </c>
      <c r="W65" s="97">
        <v>100</v>
      </c>
      <c r="X65" s="97">
        <v>0</v>
      </c>
      <c r="Y65" s="97"/>
      <c r="Z65" s="97">
        <v>0</v>
      </c>
      <c r="AA65" s="97">
        <v>0</v>
      </c>
      <c r="AB65" s="86">
        <v>0</v>
      </c>
      <c r="AC65" s="86">
        <v>0</v>
      </c>
      <c r="AD65" s="86">
        <v>0</v>
      </c>
      <c r="AE65" s="86">
        <v>0</v>
      </c>
      <c r="AF65" s="86">
        <v>0</v>
      </c>
      <c r="AG65" s="86">
        <v>0</v>
      </c>
      <c r="AH65" s="86">
        <v>0</v>
      </c>
      <c r="AI65" s="86">
        <v>0</v>
      </c>
      <c r="AJ65" s="86">
        <v>0</v>
      </c>
      <c r="AK65" s="86">
        <v>0</v>
      </c>
    </row>
    <row r="66" spans="1:37" ht="19.149999999999999" customHeight="1" x14ac:dyDescent="0.35">
      <c r="A66" s="73" t="s">
        <v>260</v>
      </c>
      <c r="B66" s="77">
        <v>80.400000000000006</v>
      </c>
      <c r="C66" s="78"/>
      <c r="D66" s="78"/>
      <c r="E66" s="78"/>
      <c r="F66" s="78"/>
      <c r="G66" s="78"/>
      <c r="H66" s="78"/>
      <c r="I66" s="78"/>
      <c r="J66" s="78"/>
      <c r="K66" s="78"/>
      <c r="L66" s="78"/>
      <c r="M66" s="78"/>
      <c r="N66" s="78"/>
      <c r="O66" s="78"/>
      <c r="P66" s="78"/>
      <c r="Q66" s="78"/>
      <c r="R66" s="78"/>
      <c r="S66" s="78"/>
      <c r="V66" s="102" t="s">
        <v>378</v>
      </c>
      <c r="W66" s="97">
        <v>80.400000000000006</v>
      </c>
      <c r="X66" s="97">
        <v>0</v>
      </c>
      <c r="Y66" s="97"/>
      <c r="Z66" s="97">
        <v>0</v>
      </c>
      <c r="AA66" s="97">
        <v>0</v>
      </c>
      <c r="AB66" s="86">
        <v>0</v>
      </c>
      <c r="AC66" s="86">
        <v>0</v>
      </c>
      <c r="AD66" s="86">
        <v>0</v>
      </c>
      <c r="AE66" s="86">
        <v>0</v>
      </c>
      <c r="AF66" s="86">
        <v>0</v>
      </c>
      <c r="AG66" s="86">
        <v>0</v>
      </c>
      <c r="AH66" s="86">
        <v>0</v>
      </c>
      <c r="AI66" s="86">
        <v>0</v>
      </c>
      <c r="AJ66" s="86">
        <v>0</v>
      </c>
      <c r="AK66" s="86">
        <v>0</v>
      </c>
    </row>
    <row r="67" spans="1:37" ht="19.149999999999999" customHeight="1" x14ac:dyDescent="0.35">
      <c r="A67" s="73" t="s">
        <v>10</v>
      </c>
      <c r="B67" s="77">
        <v>100</v>
      </c>
      <c r="C67" s="78"/>
      <c r="D67" s="78"/>
      <c r="E67" s="78"/>
      <c r="F67" s="78"/>
      <c r="G67" s="78"/>
      <c r="H67" s="78"/>
      <c r="I67" s="78"/>
      <c r="J67" s="78"/>
      <c r="K67" s="78"/>
      <c r="L67" s="78"/>
      <c r="M67" s="78"/>
      <c r="N67" s="78"/>
      <c r="O67" s="78"/>
      <c r="P67" s="78"/>
      <c r="Q67" s="78"/>
      <c r="R67" s="78"/>
      <c r="S67" s="78"/>
      <c r="V67" s="102" t="s">
        <v>379</v>
      </c>
      <c r="W67" s="97">
        <v>100</v>
      </c>
      <c r="X67" s="97">
        <v>0</v>
      </c>
      <c r="Y67" s="97"/>
      <c r="Z67" s="97">
        <v>0</v>
      </c>
      <c r="AA67" s="97">
        <v>0</v>
      </c>
      <c r="AB67" s="86">
        <v>0</v>
      </c>
      <c r="AC67" s="86">
        <v>0</v>
      </c>
      <c r="AD67" s="86">
        <v>0</v>
      </c>
      <c r="AE67" s="86">
        <v>0</v>
      </c>
      <c r="AF67" s="86">
        <v>0</v>
      </c>
      <c r="AG67" s="86">
        <v>0</v>
      </c>
      <c r="AH67" s="86">
        <v>0</v>
      </c>
      <c r="AI67" s="86">
        <v>0</v>
      </c>
      <c r="AJ67" s="86">
        <v>0</v>
      </c>
      <c r="AK67" s="86">
        <v>0</v>
      </c>
    </row>
    <row r="68" spans="1:37" ht="19.149999999999999" customHeight="1" x14ac:dyDescent="0.35">
      <c r="A68" s="73" t="s">
        <v>87</v>
      </c>
      <c r="B68" s="77">
        <v>100</v>
      </c>
      <c r="C68" s="78"/>
      <c r="D68" s="78"/>
      <c r="E68" s="78"/>
      <c r="F68" s="78"/>
      <c r="G68" s="78"/>
      <c r="H68" s="78"/>
      <c r="I68" s="78"/>
      <c r="J68" s="78"/>
      <c r="K68" s="78"/>
      <c r="L68" s="78"/>
      <c r="M68" s="78"/>
      <c r="N68" s="78"/>
      <c r="O68" s="78"/>
      <c r="P68" s="78"/>
      <c r="Q68" s="78"/>
      <c r="R68" s="78"/>
      <c r="S68" s="78"/>
      <c r="V68" s="102" t="s">
        <v>380</v>
      </c>
      <c r="W68" s="97">
        <v>100</v>
      </c>
      <c r="X68" s="97">
        <v>0</v>
      </c>
      <c r="Y68" s="97"/>
      <c r="Z68" s="97">
        <v>0</v>
      </c>
      <c r="AA68" s="97">
        <v>0</v>
      </c>
      <c r="AB68" s="86">
        <v>0</v>
      </c>
      <c r="AC68" s="86">
        <v>0</v>
      </c>
      <c r="AD68" s="86">
        <v>0</v>
      </c>
      <c r="AE68" s="86">
        <v>0</v>
      </c>
      <c r="AF68" s="86">
        <v>0</v>
      </c>
      <c r="AG68" s="86">
        <v>0</v>
      </c>
      <c r="AH68" s="86">
        <v>0</v>
      </c>
      <c r="AI68" s="86">
        <v>0</v>
      </c>
      <c r="AJ68" s="86">
        <v>0</v>
      </c>
      <c r="AK68" s="86">
        <v>0</v>
      </c>
    </row>
    <row r="69" spans="1:37" ht="19.149999999999999" customHeight="1" x14ac:dyDescent="0.35">
      <c r="A69" s="73" t="s">
        <v>12</v>
      </c>
      <c r="B69" s="77">
        <v>100</v>
      </c>
      <c r="C69" s="78"/>
      <c r="D69" s="78"/>
      <c r="E69" s="78"/>
      <c r="F69" s="78"/>
      <c r="G69" s="78"/>
      <c r="H69" s="78"/>
      <c r="I69" s="78"/>
      <c r="J69" s="78"/>
      <c r="K69" s="78"/>
      <c r="L69" s="78"/>
      <c r="M69" s="78"/>
      <c r="N69" s="78"/>
      <c r="O69" s="78"/>
      <c r="P69" s="78"/>
      <c r="Q69" s="78"/>
      <c r="R69" s="78"/>
      <c r="S69" s="78"/>
      <c r="V69" s="102" t="s">
        <v>379</v>
      </c>
      <c r="W69" s="97">
        <v>100</v>
      </c>
      <c r="X69" s="97">
        <v>0</v>
      </c>
      <c r="Y69" s="97"/>
      <c r="Z69" s="97">
        <v>0</v>
      </c>
      <c r="AA69" s="97">
        <v>0</v>
      </c>
      <c r="AB69" s="86">
        <v>0</v>
      </c>
      <c r="AC69" s="86">
        <v>0</v>
      </c>
      <c r="AD69" s="86">
        <v>0</v>
      </c>
      <c r="AE69" s="86">
        <v>0</v>
      </c>
      <c r="AF69" s="86">
        <v>0</v>
      </c>
      <c r="AG69" s="86">
        <v>0</v>
      </c>
      <c r="AH69" s="86">
        <v>0</v>
      </c>
      <c r="AI69" s="86">
        <v>0</v>
      </c>
      <c r="AJ69" s="86">
        <v>0</v>
      </c>
      <c r="AK69" s="86">
        <v>0</v>
      </c>
    </row>
    <row r="70" spans="1:37" ht="19.149999999999999" customHeight="1" x14ac:dyDescent="0.35">
      <c r="A70" s="73" t="s">
        <v>261</v>
      </c>
      <c r="B70" s="77">
        <v>99.7</v>
      </c>
      <c r="C70" s="78"/>
      <c r="D70" s="78"/>
      <c r="E70" s="78"/>
      <c r="F70" s="78"/>
      <c r="G70" s="78"/>
      <c r="H70" s="78"/>
      <c r="I70" s="78"/>
      <c r="J70" s="78"/>
      <c r="K70" s="78"/>
      <c r="L70" s="78"/>
      <c r="M70" s="78"/>
      <c r="N70" s="78"/>
      <c r="O70" s="78"/>
      <c r="P70" s="78"/>
      <c r="Q70" s="78"/>
      <c r="R70" s="78"/>
      <c r="S70" s="78"/>
      <c r="V70" s="102" t="s">
        <v>381</v>
      </c>
      <c r="W70" s="97">
        <v>99.7</v>
      </c>
      <c r="X70" s="97">
        <v>0</v>
      </c>
      <c r="Y70" s="97"/>
      <c r="Z70" s="97">
        <v>0</v>
      </c>
      <c r="AA70" s="97">
        <v>0</v>
      </c>
      <c r="AB70" s="86">
        <v>0</v>
      </c>
      <c r="AC70" s="86">
        <v>0</v>
      </c>
      <c r="AD70" s="86">
        <v>0</v>
      </c>
      <c r="AE70" s="86">
        <v>0</v>
      </c>
      <c r="AF70" s="86">
        <v>0</v>
      </c>
      <c r="AG70" s="86">
        <v>0</v>
      </c>
      <c r="AH70" s="86">
        <v>0</v>
      </c>
      <c r="AI70" s="86">
        <v>0</v>
      </c>
      <c r="AJ70" s="86">
        <v>0</v>
      </c>
      <c r="AK70" s="86">
        <v>0</v>
      </c>
    </row>
    <row r="71" spans="1:37" ht="19.149999999999999" customHeight="1" x14ac:dyDescent="0.35">
      <c r="A71" s="73" t="s">
        <v>14</v>
      </c>
      <c r="B71" s="77">
        <v>100</v>
      </c>
      <c r="C71" s="78"/>
      <c r="D71" s="78"/>
      <c r="E71" s="78"/>
      <c r="F71" s="78"/>
      <c r="G71" s="78"/>
      <c r="H71" s="78"/>
      <c r="I71" s="78"/>
      <c r="J71" s="78"/>
      <c r="K71" s="78"/>
      <c r="L71" s="78"/>
      <c r="M71" s="78"/>
      <c r="N71" s="78"/>
      <c r="O71" s="78"/>
      <c r="P71" s="78"/>
      <c r="Q71" s="78"/>
      <c r="R71" s="78"/>
      <c r="S71" s="78"/>
      <c r="V71" s="102" t="s">
        <v>382</v>
      </c>
      <c r="W71" s="97">
        <v>100</v>
      </c>
      <c r="X71" s="97">
        <v>0</v>
      </c>
      <c r="Y71" s="97"/>
      <c r="Z71" s="97">
        <v>0</v>
      </c>
      <c r="AA71" s="97">
        <v>0</v>
      </c>
      <c r="AB71" s="86">
        <v>0</v>
      </c>
      <c r="AC71" s="86">
        <v>0</v>
      </c>
      <c r="AD71" s="86">
        <v>0</v>
      </c>
      <c r="AE71" s="86">
        <v>0</v>
      </c>
      <c r="AF71" s="86">
        <v>0</v>
      </c>
      <c r="AG71" s="86">
        <v>0</v>
      </c>
      <c r="AH71" s="86">
        <v>0</v>
      </c>
      <c r="AI71" s="86">
        <v>0</v>
      </c>
      <c r="AJ71" s="86">
        <v>0</v>
      </c>
      <c r="AK71" s="86">
        <v>0</v>
      </c>
    </row>
    <row r="72" spans="1:37" ht="19.149999999999999" customHeight="1" x14ac:dyDescent="0.35">
      <c r="A72" s="73" t="s">
        <v>15</v>
      </c>
      <c r="B72" s="77">
        <v>97.7</v>
      </c>
      <c r="C72" s="78"/>
      <c r="D72" s="78"/>
      <c r="E72" s="78"/>
      <c r="F72" s="78"/>
      <c r="G72" s="78"/>
      <c r="H72" s="78"/>
      <c r="I72" s="78"/>
      <c r="J72" s="78"/>
      <c r="K72" s="78"/>
      <c r="L72" s="78"/>
      <c r="M72" s="78"/>
      <c r="N72" s="78"/>
      <c r="O72" s="78"/>
      <c r="P72" s="78"/>
      <c r="Q72" s="78"/>
      <c r="R72" s="78"/>
      <c r="S72" s="78"/>
      <c r="V72" s="102" t="s">
        <v>383</v>
      </c>
      <c r="W72" s="97">
        <v>97.7</v>
      </c>
      <c r="X72" s="97">
        <v>0</v>
      </c>
      <c r="Y72" s="97"/>
      <c r="Z72" s="97">
        <v>0</v>
      </c>
      <c r="AA72" s="97">
        <v>0</v>
      </c>
      <c r="AB72" s="86">
        <v>0</v>
      </c>
      <c r="AC72" s="86">
        <v>0</v>
      </c>
      <c r="AD72" s="86">
        <v>0</v>
      </c>
      <c r="AE72" s="86">
        <v>0</v>
      </c>
      <c r="AF72" s="86">
        <v>0</v>
      </c>
      <c r="AG72" s="86">
        <v>0</v>
      </c>
      <c r="AH72" s="86">
        <v>0</v>
      </c>
      <c r="AI72" s="86">
        <v>0</v>
      </c>
      <c r="AJ72" s="86">
        <v>0</v>
      </c>
      <c r="AK72" s="86">
        <v>0</v>
      </c>
    </row>
    <row r="73" spans="1:37" ht="19.149999999999999" customHeight="1" x14ac:dyDescent="0.35">
      <c r="A73" s="73" t="s">
        <v>16</v>
      </c>
      <c r="B73" s="77">
        <v>89.7</v>
      </c>
      <c r="C73" s="78"/>
      <c r="D73" s="78"/>
      <c r="E73" s="78"/>
      <c r="F73" s="78"/>
      <c r="G73" s="78"/>
      <c r="H73" s="78"/>
      <c r="I73" s="78"/>
      <c r="J73" s="78"/>
      <c r="K73" s="78"/>
      <c r="L73" s="78"/>
      <c r="M73" s="78"/>
      <c r="N73" s="78"/>
      <c r="O73" s="78"/>
      <c r="P73" s="78"/>
      <c r="Q73" s="78"/>
      <c r="R73" s="78"/>
      <c r="S73" s="78"/>
      <c r="V73" s="102" t="s">
        <v>384</v>
      </c>
      <c r="W73" s="97">
        <v>89.7</v>
      </c>
      <c r="X73" s="97">
        <v>0</v>
      </c>
      <c r="Y73" s="97"/>
      <c r="Z73" s="97">
        <v>0</v>
      </c>
      <c r="AA73" s="97">
        <v>0</v>
      </c>
      <c r="AB73" s="86">
        <v>0</v>
      </c>
      <c r="AC73" s="86">
        <v>0</v>
      </c>
      <c r="AD73" s="86">
        <v>0</v>
      </c>
      <c r="AE73" s="86">
        <v>0</v>
      </c>
      <c r="AF73" s="86">
        <v>0</v>
      </c>
      <c r="AG73" s="86">
        <v>0</v>
      </c>
      <c r="AH73" s="86">
        <v>0</v>
      </c>
      <c r="AI73" s="86">
        <v>0</v>
      </c>
      <c r="AJ73" s="86">
        <v>0</v>
      </c>
      <c r="AK73" s="86">
        <v>0</v>
      </c>
    </row>
    <row r="74" spans="1:37" ht="19.149999999999999" customHeight="1" x14ac:dyDescent="0.35">
      <c r="A74" s="73" t="s">
        <v>17</v>
      </c>
      <c r="B74" s="77">
        <v>100</v>
      </c>
      <c r="C74" s="78"/>
      <c r="D74" s="78"/>
      <c r="E74" s="78"/>
      <c r="F74" s="78"/>
      <c r="G74" s="78"/>
      <c r="H74" s="78"/>
      <c r="I74" s="78"/>
      <c r="J74" s="78"/>
      <c r="K74" s="78"/>
      <c r="L74" s="78"/>
      <c r="M74" s="78"/>
      <c r="N74" s="78"/>
      <c r="O74" s="78"/>
      <c r="P74" s="78"/>
      <c r="Q74" s="78"/>
      <c r="R74" s="78"/>
      <c r="S74" s="78"/>
      <c r="V74" s="102" t="s">
        <v>385</v>
      </c>
      <c r="W74" s="97">
        <v>100</v>
      </c>
      <c r="X74" s="97">
        <v>0</v>
      </c>
      <c r="Y74" s="97"/>
      <c r="Z74" s="97">
        <v>0</v>
      </c>
      <c r="AA74" s="97">
        <v>0</v>
      </c>
      <c r="AB74" s="86">
        <v>0</v>
      </c>
      <c r="AC74" s="86">
        <v>0</v>
      </c>
      <c r="AD74" s="86">
        <v>0</v>
      </c>
      <c r="AE74" s="86">
        <v>0</v>
      </c>
      <c r="AF74" s="86">
        <v>0</v>
      </c>
      <c r="AG74" s="86">
        <v>0</v>
      </c>
      <c r="AH74" s="86">
        <v>0</v>
      </c>
      <c r="AI74" s="86">
        <v>0</v>
      </c>
      <c r="AJ74" s="86">
        <v>0</v>
      </c>
      <c r="AK74" s="86">
        <v>0</v>
      </c>
    </row>
    <row r="75" spans="1:37" ht="19.149999999999999" customHeight="1" x14ac:dyDescent="0.35">
      <c r="A75" s="73" t="s">
        <v>18</v>
      </c>
      <c r="B75" s="77">
        <v>99</v>
      </c>
      <c r="C75" s="78"/>
      <c r="D75" s="78"/>
      <c r="E75" s="78"/>
      <c r="F75" s="78"/>
      <c r="G75" s="78"/>
      <c r="H75" s="78"/>
      <c r="I75" s="78"/>
      <c r="J75" s="78"/>
      <c r="K75" s="78"/>
      <c r="L75" s="78"/>
      <c r="M75" s="78"/>
      <c r="N75" s="78"/>
      <c r="O75" s="78"/>
      <c r="P75" s="78"/>
      <c r="Q75" s="78"/>
      <c r="R75" s="78"/>
      <c r="S75" s="78"/>
      <c r="V75" s="102" t="s">
        <v>386</v>
      </c>
      <c r="W75" s="97">
        <v>99</v>
      </c>
      <c r="X75" s="97">
        <v>0</v>
      </c>
      <c r="Y75" s="97"/>
      <c r="Z75" s="97">
        <v>0</v>
      </c>
      <c r="AA75" s="97">
        <v>0</v>
      </c>
      <c r="AB75" s="86">
        <v>0</v>
      </c>
      <c r="AC75" s="86">
        <v>0</v>
      </c>
      <c r="AD75" s="86">
        <v>0</v>
      </c>
      <c r="AE75" s="86">
        <v>0</v>
      </c>
      <c r="AF75" s="86">
        <v>0</v>
      </c>
      <c r="AG75" s="86">
        <v>0</v>
      </c>
      <c r="AH75" s="86">
        <v>0</v>
      </c>
      <c r="AI75" s="86">
        <v>0</v>
      </c>
      <c r="AJ75" s="86">
        <v>0</v>
      </c>
      <c r="AK75" s="86">
        <v>0</v>
      </c>
    </row>
    <row r="76" spans="1:37" ht="19.149999999999999" customHeight="1" x14ac:dyDescent="0.35">
      <c r="A76" s="1284" t="s">
        <v>340</v>
      </c>
      <c r="B76" s="1285"/>
      <c r="C76" s="1285"/>
      <c r="D76" s="1285"/>
      <c r="E76" s="1285"/>
      <c r="F76" s="1285"/>
      <c r="G76" s="1285"/>
      <c r="H76" s="1285"/>
      <c r="I76" s="1285"/>
      <c r="J76" s="1285"/>
      <c r="K76" s="1285"/>
      <c r="L76" s="1285"/>
      <c r="M76" s="1285"/>
      <c r="N76" s="1285"/>
      <c r="O76" s="1285"/>
      <c r="P76" s="1285"/>
      <c r="Q76" s="1285"/>
      <c r="R76" s="1285"/>
      <c r="S76" s="1285"/>
      <c r="V76" s="102" t="s">
        <v>376</v>
      </c>
      <c r="W76" s="97">
        <v>0</v>
      </c>
      <c r="X76" s="97">
        <v>0</v>
      </c>
      <c r="Y76" s="97"/>
      <c r="Z76" s="97">
        <v>0</v>
      </c>
      <c r="AA76" s="97">
        <v>0</v>
      </c>
      <c r="AB76" s="86">
        <v>0</v>
      </c>
      <c r="AC76" s="86">
        <v>0</v>
      </c>
      <c r="AD76" s="86">
        <v>0</v>
      </c>
      <c r="AE76" s="86">
        <v>0</v>
      </c>
      <c r="AF76" s="86">
        <v>0</v>
      </c>
      <c r="AG76" s="86">
        <v>0</v>
      </c>
      <c r="AH76" s="86">
        <v>0</v>
      </c>
      <c r="AI76" s="86">
        <v>0</v>
      </c>
      <c r="AJ76" s="86">
        <v>0</v>
      </c>
      <c r="AK76" s="86">
        <v>0</v>
      </c>
    </row>
    <row r="77" spans="1:37" ht="19.149999999999999" customHeight="1" x14ac:dyDescent="0.35">
      <c r="A77" s="73" t="s">
        <v>6</v>
      </c>
      <c r="B77" s="77"/>
      <c r="C77" s="78"/>
      <c r="D77" s="78"/>
      <c r="E77" s="78"/>
      <c r="F77" s="78"/>
      <c r="G77" s="78"/>
      <c r="H77" s="78"/>
      <c r="I77" s="78"/>
      <c r="J77" s="78"/>
      <c r="K77" s="78"/>
      <c r="L77" s="78"/>
      <c r="M77" s="78"/>
      <c r="N77" s="78"/>
      <c r="O77" s="78"/>
      <c r="P77" s="78"/>
      <c r="Q77" s="78"/>
      <c r="R77" s="78"/>
      <c r="S77" s="78"/>
      <c r="V77" s="102" t="s">
        <v>377</v>
      </c>
      <c r="W77" s="97">
        <v>0</v>
      </c>
      <c r="X77" s="97">
        <v>0</v>
      </c>
      <c r="Y77" s="97"/>
      <c r="Z77" s="97">
        <v>0</v>
      </c>
      <c r="AA77" s="97">
        <v>0</v>
      </c>
      <c r="AB77" s="86">
        <v>0</v>
      </c>
      <c r="AC77" s="86">
        <v>0</v>
      </c>
      <c r="AD77" s="86">
        <v>0</v>
      </c>
      <c r="AE77" s="86">
        <v>0</v>
      </c>
      <c r="AF77" s="86">
        <v>0</v>
      </c>
      <c r="AG77" s="86">
        <v>0</v>
      </c>
      <c r="AH77" s="86">
        <v>0</v>
      </c>
      <c r="AI77" s="86">
        <v>0</v>
      </c>
      <c r="AJ77" s="86">
        <v>0</v>
      </c>
      <c r="AK77" s="86">
        <v>0</v>
      </c>
    </row>
    <row r="78" spans="1:37" ht="19.149999999999999" customHeight="1" x14ac:dyDescent="0.35">
      <c r="A78" s="73" t="s">
        <v>7</v>
      </c>
      <c r="B78" s="77"/>
      <c r="C78" s="78"/>
      <c r="D78" s="78"/>
      <c r="E78" s="78"/>
      <c r="F78" s="78"/>
      <c r="G78" s="78"/>
      <c r="H78" s="78"/>
      <c r="I78" s="78"/>
      <c r="J78" s="78"/>
      <c r="K78" s="78"/>
      <c r="L78" s="78"/>
      <c r="M78" s="78"/>
      <c r="N78" s="78"/>
      <c r="O78" s="78"/>
      <c r="P78" s="78"/>
      <c r="Q78" s="78"/>
      <c r="R78" s="78"/>
      <c r="S78" s="78"/>
      <c r="V78" s="102" t="s">
        <v>377</v>
      </c>
      <c r="W78" s="97">
        <v>0</v>
      </c>
      <c r="X78" s="97">
        <v>0</v>
      </c>
      <c r="Y78" s="97"/>
      <c r="Z78" s="97">
        <v>0</v>
      </c>
      <c r="AA78" s="97">
        <v>0</v>
      </c>
      <c r="AB78" s="86">
        <v>0</v>
      </c>
      <c r="AC78" s="86">
        <v>0</v>
      </c>
      <c r="AD78" s="86">
        <v>0</v>
      </c>
      <c r="AE78" s="86">
        <v>0</v>
      </c>
      <c r="AF78" s="86">
        <v>0</v>
      </c>
      <c r="AG78" s="86">
        <v>0</v>
      </c>
      <c r="AH78" s="86">
        <v>0</v>
      </c>
      <c r="AI78" s="86">
        <v>0</v>
      </c>
      <c r="AJ78" s="86">
        <v>0</v>
      </c>
      <c r="AK78" s="86">
        <v>0</v>
      </c>
    </row>
    <row r="79" spans="1:37" ht="19.149999999999999" customHeight="1" x14ac:dyDescent="0.35">
      <c r="A79" s="73" t="s">
        <v>8</v>
      </c>
      <c r="B79" s="77">
        <v>0</v>
      </c>
      <c r="C79" s="78"/>
      <c r="D79" s="78"/>
      <c r="E79" s="78"/>
      <c r="F79" s="78"/>
      <c r="G79" s="78"/>
      <c r="H79" s="78"/>
      <c r="I79" s="78"/>
      <c r="J79" s="78"/>
      <c r="K79" s="78"/>
      <c r="L79" s="78"/>
      <c r="M79" s="78"/>
      <c r="N79" s="78"/>
      <c r="O79" s="78"/>
      <c r="P79" s="78"/>
      <c r="Q79" s="78"/>
      <c r="R79" s="78"/>
      <c r="S79" s="78"/>
      <c r="V79" s="102" t="s">
        <v>8</v>
      </c>
      <c r="W79" s="97">
        <v>0</v>
      </c>
      <c r="X79" s="97">
        <v>0</v>
      </c>
      <c r="Y79" s="97"/>
      <c r="Z79" s="97">
        <v>0</v>
      </c>
      <c r="AA79" s="97">
        <v>0</v>
      </c>
      <c r="AB79" s="86">
        <v>0</v>
      </c>
      <c r="AC79" s="86">
        <v>0</v>
      </c>
      <c r="AD79" s="86">
        <v>0</v>
      </c>
      <c r="AE79" s="86">
        <v>0</v>
      </c>
      <c r="AF79" s="86">
        <v>0</v>
      </c>
      <c r="AG79" s="86">
        <v>0</v>
      </c>
      <c r="AH79" s="86">
        <v>0</v>
      </c>
      <c r="AI79" s="86">
        <v>0</v>
      </c>
      <c r="AJ79" s="86">
        <v>0</v>
      </c>
      <c r="AK79" s="86">
        <v>0</v>
      </c>
    </row>
    <row r="80" spans="1:37" ht="19.149999999999999" customHeight="1" x14ac:dyDescent="0.35">
      <c r="A80" s="73" t="s">
        <v>260</v>
      </c>
      <c r="B80" s="77">
        <v>5.22</v>
      </c>
      <c r="C80" s="78"/>
      <c r="D80" s="78"/>
      <c r="E80" s="78"/>
      <c r="F80" s="78"/>
      <c r="G80" s="78"/>
      <c r="H80" s="78"/>
      <c r="I80" s="78"/>
      <c r="J80" s="78"/>
      <c r="K80" s="78"/>
      <c r="L80" s="78"/>
      <c r="M80" s="78"/>
      <c r="N80" s="78"/>
      <c r="O80" s="78"/>
      <c r="P80" s="78"/>
      <c r="Q80" s="78"/>
      <c r="R80" s="78"/>
      <c r="S80" s="78"/>
      <c r="V80" s="102" t="s">
        <v>378</v>
      </c>
      <c r="W80" s="97">
        <v>5.22</v>
      </c>
      <c r="X80" s="97">
        <v>0</v>
      </c>
      <c r="Y80" s="97"/>
      <c r="Z80" s="97">
        <v>0</v>
      </c>
      <c r="AA80" s="97">
        <v>0</v>
      </c>
      <c r="AB80" s="86">
        <v>0</v>
      </c>
      <c r="AC80" s="86">
        <v>0</v>
      </c>
      <c r="AD80" s="86">
        <v>0</v>
      </c>
      <c r="AE80" s="86">
        <v>0</v>
      </c>
      <c r="AF80" s="86">
        <v>0</v>
      </c>
      <c r="AG80" s="86">
        <v>0</v>
      </c>
      <c r="AH80" s="86">
        <v>0</v>
      </c>
      <c r="AI80" s="86">
        <v>0</v>
      </c>
      <c r="AJ80" s="86">
        <v>0</v>
      </c>
      <c r="AK80" s="86">
        <v>0</v>
      </c>
    </row>
    <row r="81" spans="1:37" ht="19.149999999999999" customHeight="1" x14ac:dyDescent="0.35">
      <c r="A81" s="73" t="s">
        <v>10</v>
      </c>
      <c r="B81" s="77"/>
      <c r="C81" s="78"/>
      <c r="D81" s="78"/>
      <c r="E81" s="78"/>
      <c r="F81" s="78"/>
      <c r="G81" s="78"/>
      <c r="H81" s="78"/>
      <c r="I81" s="78"/>
      <c r="J81" s="78"/>
      <c r="K81" s="78"/>
      <c r="L81" s="78"/>
      <c r="M81" s="78"/>
      <c r="N81" s="78"/>
      <c r="O81" s="78"/>
      <c r="P81" s="78"/>
      <c r="Q81" s="78"/>
      <c r="R81" s="78"/>
      <c r="S81" s="78"/>
      <c r="V81" s="102" t="s">
        <v>379</v>
      </c>
      <c r="W81" s="97">
        <v>0</v>
      </c>
      <c r="X81" s="97">
        <v>0</v>
      </c>
      <c r="Y81" s="97"/>
      <c r="Z81" s="97">
        <v>0</v>
      </c>
      <c r="AA81" s="97">
        <v>0</v>
      </c>
      <c r="AB81" s="86">
        <v>0</v>
      </c>
      <c r="AC81" s="86">
        <v>0</v>
      </c>
      <c r="AD81" s="86">
        <v>0</v>
      </c>
      <c r="AE81" s="86">
        <v>0</v>
      </c>
      <c r="AF81" s="86">
        <v>0</v>
      </c>
      <c r="AG81" s="86">
        <v>0</v>
      </c>
      <c r="AH81" s="86">
        <v>0</v>
      </c>
      <c r="AI81" s="86">
        <v>0</v>
      </c>
      <c r="AJ81" s="86">
        <v>0</v>
      </c>
      <c r="AK81" s="86">
        <v>0</v>
      </c>
    </row>
    <row r="82" spans="1:37" ht="19.149999999999999" customHeight="1" x14ac:dyDescent="0.35">
      <c r="A82" s="73" t="s">
        <v>87</v>
      </c>
      <c r="B82" s="77">
        <v>0</v>
      </c>
      <c r="C82" s="78"/>
      <c r="D82" s="78"/>
      <c r="E82" s="78"/>
      <c r="F82" s="78"/>
      <c r="G82" s="78"/>
      <c r="H82" s="78"/>
      <c r="I82" s="78"/>
      <c r="J82" s="78"/>
      <c r="K82" s="78"/>
      <c r="L82" s="78"/>
      <c r="M82" s="78"/>
      <c r="N82" s="78"/>
      <c r="O82" s="78"/>
      <c r="P82" s="78"/>
      <c r="Q82" s="78"/>
      <c r="R82" s="78"/>
      <c r="S82" s="78"/>
      <c r="V82" s="102" t="s">
        <v>380</v>
      </c>
      <c r="W82" s="97">
        <v>0</v>
      </c>
      <c r="X82" s="97">
        <v>0</v>
      </c>
      <c r="Y82" s="97"/>
      <c r="Z82" s="97">
        <v>0</v>
      </c>
      <c r="AA82" s="97">
        <v>0</v>
      </c>
      <c r="AB82" s="86">
        <v>0</v>
      </c>
      <c r="AC82" s="86">
        <v>0</v>
      </c>
      <c r="AD82" s="86">
        <v>0</v>
      </c>
      <c r="AE82" s="86">
        <v>0</v>
      </c>
      <c r="AF82" s="86">
        <v>0</v>
      </c>
      <c r="AG82" s="86">
        <v>0</v>
      </c>
      <c r="AH82" s="86">
        <v>0</v>
      </c>
      <c r="AI82" s="86">
        <v>0</v>
      </c>
      <c r="AJ82" s="86">
        <v>0</v>
      </c>
      <c r="AK82" s="86">
        <v>0</v>
      </c>
    </row>
    <row r="83" spans="1:37" ht="19.149999999999999" customHeight="1" x14ac:dyDescent="0.35">
      <c r="A83" s="73" t="s">
        <v>12</v>
      </c>
      <c r="B83" s="77"/>
      <c r="C83" s="78"/>
      <c r="D83" s="78"/>
      <c r="E83" s="78"/>
      <c r="F83" s="78"/>
      <c r="G83" s="78"/>
      <c r="H83" s="78"/>
      <c r="I83" s="78"/>
      <c r="J83" s="78"/>
      <c r="K83" s="78"/>
      <c r="L83" s="78"/>
      <c r="M83" s="78"/>
      <c r="N83" s="78"/>
      <c r="O83" s="78"/>
      <c r="P83" s="78"/>
      <c r="Q83" s="78"/>
      <c r="R83" s="78"/>
      <c r="S83" s="78"/>
      <c r="V83" s="102" t="s">
        <v>379</v>
      </c>
      <c r="W83" s="97">
        <v>0</v>
      </c>
      <c r="X83" s="97">
        <v>0</v>
      </c>
      <c r="Y83" s="97"/>
      <c r="Z83" s="97">
        <v>0</v>
      </c>
      <c r="AA83" s="97">
        <v>0</v>
      </c>
      <c r="AB83" s="86">
        <v>0</v>
      </c>
      <c r="AC83" s="86">
        <v>0</v>
      </c>
      <c r="AD83" s="86">
        <v>0</v>
      </c>
      <c r="AE83" s="86">
        <v>0</v>
      </c>
      <c r="AF83" s="86">
        <v>0</v>
      </c>
      <c r="AG83" s="86">
        <v>0</v>
      </c>
      <c r="AH83" s="86">
        <v>0</v>
      </c>
      <c r="AI83" s="86">
        <v>0</v>
      </c>
      <c r="AJ83" s="86">
        <v>0</v>
      </c>
      <c r="AK83" s="86">
        <v>0</v>
      </c>
    </row>
    <row r="84" spans="1:37" ht="19.149999999999999" customHeight="1" x14ac:dyDescent="0.35">
      <c r="A84" s="73" t="s">
        <v>261</v>
      </c>
      <c r="B84" s="77"/>
      <c r="C84" s="78"/>
      <c r="D84" s="78"/>
      <c r="E84" s="78"/>
      <c r="F84" s="78"/>
      <c r="G84" s="78"/>
      <c r="H84" s="78"/>
      <c r="I84" s="78"/>
      <c r="J84" s="78"/>
      <c r="K84" s="78"/>
      <c r="L84" s="78"/>
      <c r="M84" s="78"/>
      <c r="N84" s="78"/>
      <c r="O84" s="78"/>
      <c r="P84" s="78"/>
      <c r="Q84" s="78"/>
      <c r="R84" s="78"/>
      <c r="S84" s="78"/>
      <c r="V84" s="102" t="s">
        <v>381</v>
      </c>
      <c r="W84" s="97">
        <v>0</v>
      </c>
      <c r="X84" s="97">
        <v>0</v>
      </c>
      <c r="Y84" s="97"/>
      <c r="Z84" s="97">
        <v>0</v>
      </c>
      <c r="AA84" s="97">
        <v>0</v>
      </c>
      <c r="AB84" s="86">
        <v>0</v>
      </c>
      <c r="AC84" s="86">
        <v>0</v>
      </c>
      <c r="AD84" s="86">
        <v>0</v>
      </c>
      <c r="AE84" s="86">
        <v>0</v>
      </c>
      <c r="AF84" s="86">
        <v>0</v>
      </c>
      <c r="AG84" s="86">
        <v>0</v>
      </c>
      <c r="AH84" s="86">
        <v>0</v>
      </c>
      <c r="AI84" s="86">
        <v>0</v>
      </c>
      <c r="AJ84" s="86">
        <v>0</v>
      </c>
      <c r="AK84" s="86">
        <v>0</v>
      </c>
    </row>
    <row r="85" spans="1:37" ht="19.149999999999999" customHeight="1" x14ac:dyDescent="0.35">
      <c r="A85" s="73" t="s">
        <v>14</v>
      </c>
      <c r="B85" s="77"/>
      <c r="C85" s="78"/>
      <c r="D85" s="78"/>
      <c r="E85" s="78"/>
      <c r="F85" s="78"/>
      <c r="G85" s="78"/>
      <c r="H85" s="78"/>
      <c r="I85" s="78"/>
      <c r="J85" s="78"/>
      <c r="K85" s="78"/>
      <c r="L85" s="78"/>
      <c r="M85" s="78"/>
      <c r="N85" s="78"/>
      <c r="O85" s="78"/>
      <c r="P85" s="78"/>
      <c r="Q85" s="78"/>
      <c r="R85" s="78"/>
      <c r="S85" s="78"/>
      <c r="V85" s="102" t="s">
        <v>382</v>
      </c>
      <c r="W85" s="97">
        <v>0</v>
      </c>
      <c r="X85" s="97">
        <v>0</v>
      </c>
      <c r="Y85" s="97"/>
      <c r="Z85" s="97">
        <v>0</v>
      </c>
      <c r="AA85" s="97">
        <v>0</v>
      </c>
      <c r="AB85" s="86">
        <v>0</v>
      </c>
      <c r="AC85" s="86">
        <v>0</v>
      </c>
      <c r="AD85" s="86">
        <v>0</v>
      </c>
      <c r="AE85" s="86">
        <v>0</v>
      </c>
      <c r="AF85" s="86">
        <v>0</v>
      </c>
      <c r="AG85" s="86">
        <v>0</v>
      </c>
      <c r="AH85" s="86">
        <v>0</v>
      </c>
      <c r="AI85" s="86">
        <v>0</v>
      </c>
      <c r="AJ85" s="86">
        <v>0</v>
      </c>
      <c r="AK85" s="86">
        <v>0</v>
      </c>
    </row>
    <row r="86" spans="1:37" ht="19.149999999999999" customHeight="1" x14ac:dyDescent="0.35">
      <c r="A86" s="73" t="s">
        <v>15</v>
      </c>
      <c r="B86" s="77">
        <v>2.27</v>
      </c>
      <c r="C86" s="78"/>
      <c r="D86" s="78"/>
      <c r="E86" s="78"/>
      <c r="F86" s="78"/>
      <c r="G86" s="78"/>
      <c r="H86" s="78"/>
      <c r="I86" s="78"/>
      <c r="J86" s="78"/>
      <c r="K86" s="78"/>
      <c r="L86" s="78"/>
      <c r="M86" s="78"/>
      <c r="N86" s="78"/>
      <c r="O86" s="78"/>
      <c r="P86" s="78"/>
      <c r="Q86" s="78"/>
      <c r="R86" s="78"/>
      <c r="S86" s="78"/>
      <c r="V86" s="102" t="s">
        <v>383</v>
      </c>
      <c r="W86" s="97">
        <v>2.27</v>
      </c>
      <c r="X86" s="97">
        <v>0</v>
      </c>
      <c r="Y86" s="97"/>
      <c r="Z86" s="97">
        <v>0</v>
      </c>
      <c r="AA86" s="97">
        <v>0</v>
      </c>
      <c r="AB86" s="86">
        <v>0</v>
      </c>
      <c r="AC86" s="86">
        <v>0</v>
      </c>
      <c r="AD86" s="86">
        <v>0</v>
      </c>
      <c r="AE86" s="86">
        <v>0</v>
      </c>
      <c r="AF86" s="86">
        <v>0</v>
      </c>
      <c r="AG86" s="86">
        <v>0</v>
      </c>
      <c r="AH86" s="86">
        <v>0</v>
      </c>
      <c r="AI86" s="86">
        <v>0</v>
      </c>
      <c r="AJ86" s="86">
        <v>0</v>
      </c>
      <c r="AK86" s="86">
        <v>0</v>
      </c>
    </row>
    <row r="87" spans="1:37" ht="19.149999999999999" customHeight="1" x14ac:dyDescent="0.35">
      <c r="A87" s="73" t="s">
        <v>16</v>
      </c>
      <c r="B87" s="77">
        <v>10.3</v>
      </c>
      <c r="C87" s="78"/>
      <c r="D87" s="78"/>
      <c r="E87" s="78"/>
      <c r="F87" s="78"/>
      <c r="G87" s="78"/>
      <c r="H87" s="78"/>
      <c r="I87" s="78"/>
      <c r="J87" s="78"/>
      <c r="K87" s="78"/>
      <c r="L87" s="78"/>
      <c r="M87" s="78"/>
      <c r="N87" s="78"/>
      <c r="O87" s="78"/>
      <c r="P87" s="78"/>
      <c r="Q87" s="78"/>
      <c r="R87" s="78"/>
      <c r="S87" s="78"/>
      <c r="V87" s="102" t="s">
        <v>384</v>
      </c>
      <c r="W87" s="97">
        <v>10.3</v>
      </c>
      <c r="X87" s="97">
        <v>0</v>
      </c>
      <c r="Y87" s="97"/>
      <c r="Z87" s="97">
        <v>0</v>
      </c>
      <c r="AA87" s="97">
        <v>0</v>
      </c>
      <c r="AB87" s="86">
        <v>0</v>
      </c>
      <c r="AC87" s="86">
        <v>0</v>
      </c>
      <c r="AD87" s="86">
        <v>0</v>
      </c>
      <c r="AE87" s="86">
        <v>0</v>
      </c>
      <c r="AF87" s="86">
        <v>0</v>
      </c>
      <c r="AG87" s="86">
        <v>0</v>
      </c>
      <c r="AH87" s="86">
        <v>0</v>
      </c>
      <c r="AI87" s="86">
        <v>0</v>
      </c>
      <c r="AJ87" s="86">
        <v>0</v>
      </c>
      <c r="AK87" s="86">
        <v>0</v>
      </c>
    </row>
    <row r="88" spans="1:37" ht="19.149999999999999" customHeight="1" x14ac:dyDescent="0.35">
      <c r="A88" s="73" t="s">
        <v>17</v>
      </c>
      <c r="B88" s="77">
        <v>0</v>
      </c>
      <c r="C88" s="78"/>
      <c r="D88" s="78"/>
      <c r="E88" s="78"/>
      <c r="F88" s="78"/>
      <c r="G88" s="78"/>
      <c r="H88" s="78"/>
      <c r="I88" s="78"/>
      <c r="J88" s="78"/>
      <c r="K88" s="78"/>
      <c r="L88" s="78"/>
      <c r="M88" s="78"/>
      <c r="N88" s="78"/>
      <c r="O88" s="78"/>
      <c r="P88" s="78"/>
      <c r="Q88" s="78"/>
      <c r="R88" s="78"/>
      <c r="S88" s="78"/>
      <c r="V88" s="102" t="s">
        <v>385</v>
      </c>
      <c r="W88" s="97">
        <v>0</v>
      </c>
      <c r="X88" s="97">
        <v>0</v>
      </c>
      <c r="Y88" s="97"/>
      <c r="Z88" s="97">
        <v>0</v>
      </c>
      <c r="AA88" s="97">
        <v>0</v>
      </c>
      <c r="AB88" s="86">
        <v>0</v>
      </c>
      <c r="AC88" s="86">
        <v>0</v>
      </c>
      <c r="AD88" s="86">
        <v>0</v>
      </c>
      <c r="AE88" s="86">
        <v>0</v>
      </c>
      <c r="AF88" s="86">
        <v>0</v>
      </c>
      <c r="AG88" s="86">
        <v>0</v>
      </c>
      <c r="AH88" s="86">
        <v>0</v>
      </c>
      <c r="AI88" s="86">
        <v>0</v>
      </c>
      <c r="AJ88" s="86">
        <v>0</v>
      </c>
      <c r="AK88" s="86">
        <v>0</v>
      </c>
    </row>
    <row r="89" spans="1:37" ht="19.149999999999999" customHeight="1" x14ac:dyDescent="0.35">
      <c r="A89" s="73" t="s">
        <v>18</v>
      </c>
      <c r="B89" s="77">
        <v>0.996</v>
      </c>
      <c r="C89" s="78"/>
      <c r="D89" s="78"/>
      <c r="E89" s="78"/>
      <c r="F89" s="78"/>
      <c r="G89" s="78"/>
      <c r="H89" s="78"/>
      <c r="I89" s="78"/>
      <c r="J89" s="78"/>
      <c r="K89" s="78"/>
      <c r="L89" s="78"/>
      <c r="M89" s="78"/>
      <c r="N89" s="78"/>
      <c r="O89" s="78"/>
      <c r="P89" s="78"/>
      <c r="Q89" s="78"/>
      <c r="R89" s="78"/>
      <c r="S89" s="78"/>
      <c r="V89" s="102" t="s">
        <v>386</v>
      </c>
      <c r="W89" s="97">
        <v>0.996</v>
      </c>
      <c r="X89" s="97">
        <v>0</v>
      </c>
      <c r="Y89" s="97"/>
      <c r="Z89" s="97">
        <v>0</v>
      </c>
      <c r="AA89" s="97">
        <v>0</v>
      </c>
      <c r="AB89" s="86">
        <v>0</v>
      </c>
      <c r="AC89" s="86">
        <v>0</v>
      </c>
      <c r="AD89" s="86">
        <v>0</v>
      </c>
      <c r="AE89" s="86">
        <v>0</v>
      </c>
      <c r="AF89" s="86">
        <v>0</v>
      </c>
      <c r="AG89" s="86">
        <v>0</v>
      </c>
      <c r="AH89" s="86">
        <v>0</v>
      </c>
      <c r="AI89" s="86">
        <v>0</v>
      </c>
      <c r="AJ89" s="86">
        <v>0</v>
      </c>
      <c r="AK89" s="86">
        <v>0</v>
      </c>
    </row>
    <row r="90" spans="1:37" ht="19.149999999999999" customHeight="1" x14ac:dyDescent="0.35">
      <c r="A90" s="1284" t="s">
        <v>325</v>
      </c>
      <c r="B90" s="1285"/>
      <c r="C90" s="1285"/>
      <c r="D90" s="1285"/>
      <c r="E90" s="1285"/>
      <c r="F90" s="1285"/>
      <c r="G90" s="1285"/>
      <c r="H90" s="1285"/>
      <c r="I90" s="1285"/>
      <c r="J90" s="1285"/>
      <c r="K90" s="1285"/>
      <c r="L90" s="1285"/>
      <c r="M90" s="1285"/>
      <c r="N90" s="1285"/>
      <c r="O90" s="1285"/>
      <c r="P90" s="1285"/>
      <c r="Q90" s="1285"/>
      <c r="R90" s="1285"/>
      <c r="S90" s="1285"/>
      <c r="V90" s="102" t="s">
        <v>376</v>
      </c>
      <c r="W90" s="97">
        <v>0</v>
      </c>
      <c r="X90" s="97">
        <v>0</v>
      </c>
      <c r="Y90" s="97"/>
      <c r="Z90" s="97">
        <v>0</v>
      </c>
      <c r="AA90" s="97">
        <v>0</v>
      </c>
      <c r="AB90" s="86">
        <v>0</v>
      </c>
      <c r="AC90" s="86">
        <v>0</v>
      </c>
      <c r="AD90" s="86">
        <v>0</v>
      </c>
      <c r="AE90" s="86">
        <v>0</v>
      </c>
      <c r="AF90" s="86">
        <v>0</v>
      </c>
      <c r="AG90" s="86">
        <v>0</v>
      </c>
      <c r="AH90" s="86">
        <v>0</v>
      </c>
      <c r="AI90" s="86">
        <v>0</v>
      </c>
      <c r="AJ90" s="86">
        <v>0</v>
      </c>
      <c r="AK90" s="86">
        <v>0</v>
      </c>
    </row>
    <row r="91" spans="1:37" ht="19.149999999999999" customHeight="1" x14ac:dyDescent="0.35">
      <c r="A91" s="73" t="s">
        <v>6</v>
      </c>
      <c r="B91" s="9">
        <v>0</v>
      </c>
      <c r="C91" s="78"/>
      <c r="D91" s="78"/>
      <c r="E91" s="78"/>
      <c r="F91" s="78"/>
      <c r="G91" s="78"/>
      <c r="H91" s="78"/>
      <c r="I91" s="78"/>
      <c r="J91" s="78"/>
      <c r="K91" s="78"/>
      <c r="L91" s="78"/>
      <c r="M91" s="78"/>
      <c r="N91" s="78"/>
      <c r="O91" s="78"/>
      <c r="P91" s="78"/>
      <c r="Q91" s="78"/>
      <c r="R91" s="78"/>
      <c r="S91" s="78"/>
      <c r="V91" s="102" t="s">
        <v>377</v>
      </c>
      <c r="W91" s="97">
        <v>0</v>
      </c>
      <c r="X91" s="97">
        <v>0</v>
      </c>
      <c r="Y91" s="97"/>
      <c r="Z91" s="97">
        <v>0</v>
      </c>
      <c r="AA91" s="97">
        <v>0</v>
      </c>
      <c r="AB91" s="86">
        <v>0</v>
      </c>
      <c r="AC91" s="86">
        <v>0</v>
      </c>
      <c r="AD91" s="86">
        <v>0</v>
      </c>
      <c r="AE91" s="86">
        <v>0</v>
      </c>
      <c r="AF91" s="86">
        <v>0</v>
      </c>
      <c r="AG91" s="86">
        <v>0</v>
      </c>
      <c r="AH91" s="86">
        <v>0</v>
      </c>
      <c r="AI91" s="86">
        <v>0</v>
      </c>
      <c r="AJ91" s="86">
        <v>0</v>
      </c>
      <c r="AK91" s="86">
        <v>0</v>
      </c>
    </row>
    <row r="92" spans="1:37" ht="19.149999999999999" customHeight="1" x14ac:dyDescent="0.35">
      <c r="A92" s="73" t="s">
        <v>7</v>
      </c>
      <c r="B92" s="10">
        <v>2.1000000000000001E-2</v>
      </c>
      <c r="C92" s="78"/>
      <c r="D92" s="78"/>
      <c r="E92" s="78"/>
      <c r="F92" s="78"/>
      <c r="G92" s="78"/>
      <c r="H92" s="78"/>
      <c r="I92" s="78"/>
      <c r="J92" s="78"/>
      <c r="K92" s="78"/>
      <c r="L92" s="78"/>
      <c r="M92" s="78"/>
      <c r="N92" s="78"/>
      <c r="O92" s="78"/>
      <c r="P92" s="78"/>
      <c r="Q92" s="78"/>
      <c r="R92" s="78"/>
      <c r="S92" s="78"/>
      <c r="V92" s="102" t="s">
        <v>377</v>
      </c>
      <c r="W92" s="97">
        <v>2.1000000000000001E-2</v>
      </c>
      <c r="X92" s="97">
        <v>0</v>
      </c>
      <c r="Y92" s="97"/>
      <c r="Z92" s="97">
        <v>0</v>
      </c>
      <c r="AA92" s="97">
        <v>0</v>
      </c>
      <c r="AB92" s="86">
        <v>0</v>
      </c>
      <c r="AC92" s="86">
        <v>0</v>
      </c>
      <c r="AD92" s="86">
        <v>0</v>
      </c>
      <c r="AE92" s="86">
        <v>0</v>
      </c>
      <c r="AF92" s="86">
        <v>0</v>
      </c>
      <c r="AG92" s="86">
        <v>0</v>
      </c>
      <c r="AH92" s="86">
        <v>0</v>
      </c>
      <c r="AI92" s="86">
        <v>0</v>
      </c>
      <c r="AJ92" s="86">
        <v>0</v>
      </c>
      <c r="AK92" s="86">
        <v>0</v>
      </c>
    </row>
    <row r="93" spans="1:37" ht="19.149999999999999" customHeight="1" x14ac:dyDescent="0.35">
      <c r="A93" s="73" t="s">
        <v>8</v>
      </c>
      <c r="B93" s="10">
        <v>0</v>
      </c>
      <c r="C93" s="78"/>
      <c r="D93" s="78"/>
      <c r="E93" s="78"/>
      <c r="F93" s="78"/>
      <c r="G93" s="78"/>
      <c r="H93" s="78"/>
      <c r="I93" s="78"/>
      <c r="J93" s="78"/>
      <c r="K93" s="78"/>
      <c r="L93" s="78"/>
      <c r="M93" s="78"/>
      <c r="N93" s="78"/>
      <c r="O93" s="78"/>
      <c r="P93" s="78"/>
      <c r="Q93" s="78"/>
      <c r="R93" s="78"/>
      <c r="S93" s="78"/>
      <c r="V93" s="102" t="s">
        <v>8</v>
      </c>
      <c r="W93" s="97">
        <v>0</v>
      </c>
      <c r="X93" s="97">
        <v>0</v>
      </c>
      <c r="Y93" s="97"/>
      <c r="Z93" s="97">
        <v>0</v>
      </c>
      <c r="AA93" s="97">
        <v>0</v>
      </c>
      <c r="AB93" s="86">
        <v>0</v>
      </c>
      <c r="AC93" s="86">
        <v>0</v>
      </c>
      <c r="AD93" s="86">
        <v>0</v>
      </c>
      <c r="AE93" s="86">
        <v>0</v>
      </c>
      <c r="AF93" s="86">
        <v>0</v>
      </c>
      <c r="AG93" s="86">
        <v>0</v>
      </c>
      <c r="AH93" s="86">
        <v>0</v>
      </c>
      <c r="AI93" s="86">
        <v>0</v>
      </c>
      <c r="AJ93" s="86">
        <v>0</v>
      </c>
      <c r="AK93" s="86">
        <v>0</v>
      </c>
    </row>
    <row r="94" spans="1:37" ht="19.149999999999999" customHeight="1" x14ac:dyDescent="0.35">
      <c r="A94" s="73" t="s">
        <v>260</v>
      </c>
      <c r="B94" s="10">
        <v>14.4</v>
      </c>
      <c r="C94" s="78"/>
      <c r="D94" s="78"/>
      <c r="E94" s="78"/>
      <c r="F94" s="78"/>
      <c r="G94" s="78"/>
      <c r="H94" s="78"/>
      <c r="I94" s="78"/>
      <c r="J94" s="78"/>
      <c r="K94" s="78"/>
      <c r="L94" s="78"/>
      <c r="M94" s="78"/>
      <c r="N94" s="78"/>
      <c r="O94" s="78"/>
      <c r="P94" s="78"/>
      <c r="Q94" s="78"/>
      <c r="R94" s="78"/>
      <c r="S94" s="78"/>
      <c r="V94" s="102" t="s">
        <v>378</v>
      </c>
      <c r="W94" s="97">
        <v>14.4</v>
      </c>
      <c r="X94" s="97">
        <v>0</v>
      </c>
      <c r="Y94" s="97"/>
      <c r="Z94" s="97">
        <v>0</v>
      </c>
      <c r="AA94" s="97">
        <v>0</v>
      </c>
      <c r="AB94" s="86">
        <v>0</v>
      </c>
      <c r="AC94" s="86">
        <v>0</v>
      </c>
      <c r="AD94" s="86">
        <v>0</v>
      </c>
      <c r="AE94" s="86">
        <v>0</v>
      </c>
      <c r="AF94" s="86">
        <v>0</v>
      </c>
      <c r="AG94" s="86">
        <v>0</v>
      </c>
      <c r="AH94" s="86">
        <v>0</v>
      </c>
      <c r="AI94" s="86">
        <v>0</v>
      </c>
      <c r="AJ94" s="86">
        <v>0</v>
      </c>
      <c r="AK94" s="86">
        <v>0</v>
      </c>
    </row>
    <row r="95" spans="1:37" ht="19.149999999999999" customHeight="1" x14ac:dyDescent="0.35">
      <c r="A95" s="73" t="s">
        <v>10</v>
      </c>
      <c r="B95" s="10">
        <v>0</v>
      </c>
      <c r="C95" s="78"/>
      <c r="D95" s="78"/>
      <c r="E95" s="78"/>
      <c r="F95" s="78"/>
      <c r="G95" s="78"/>
      <c r="H95" s="78"/>
      <c r="I95" s="78"/>
      <c r="J95" s="78"/>
      <c r="K95" s="78"/>
      <c r="L95" s="78"/>
      <c r="M95" s="78"/>
      <c r="N95" s="78"/>
      <c r="O95" s="78"/>
      <c r="P95" s="78"/>
      <c r="Q95" s="78"/>
      <c r="R95" s="78"/>
      <c r="S95" s="78"/>
      <c r="V95" s="102" t="s">
        <v>379</v>
      </c>
      <c r="W95" s="97">
        <v>0</v>
      </c>
      <c r="X95" s="97">
        <v>0</v>
      </c>
      <c r="Y95" s="97"/>
      <c r="Z95" s="97">
        <v>0</v>
      </c>
      <c r="AA95" s="97">
        <v>0</v>
      </c>
      <c r="AB95" s="86">
        <v>0</v>
      </c>
      <c r="AC95" s="86">
        <v>0</v>
      </c>
      <c r="AD95" s="86">
        <v>0</v>
      </c>
      <c r="AE95" s="86">
        <v>0</v>
      </c>
      <c r="AF95" s="86">
        <v>0</v>
      </c>
      <c r="AG95" s="86">
        <v>0</v>
      </c>
      <c r="AH95" s="86">
        <v>0</v>
      </c>
      <c r="AI95" s="86">
        <v>0</v>
      </c>
      <c r="AJ95" s="86">
        <v>0</v>
      </c>
      <c r="AK95" s="86">
        <v>0</v>
      </c>
    </row>
    <row r="96" spans="1:37" ht="19.149999999999999" customHeight="1" x14ac:dyDescent="0.35">
      <c r="A96" s="73" t="s">
        <v>87</v>
      </c>
      <c r="B96" s="10">
        <v>0</v>
      </c>
      <c r="C96" s="78"/>
      <c r="D96" s="78"/>
      <c r="E96" s="78"/>
      <c r="F96" s="78"/>
      <c r="G96" s="78"/>
      <c r="H96" s="78"/>
      <c r="I96" s="78"/>
      <c r="J96" s="78"/>
      <c r="K96" s="78"/>
      <c r="L96" s="78"/>
      <c r="M96" s="78"/>
      <c r="N96" s="78"/>
      <c r="O96" s="78"/>
      <c r="P96" s="78"/>
      <c r="Q96" s="78"/>
      <c r="R96" s="78"/>
      <c r="S96" s="78"/>
      <c r="V96" s="102" t="s">
        <v>380</v>
      </c>
      <c r="W96" s="97">
        <v>0</v>
      </c>
      <c r="X96" s="97">
        <v>0</v>
      </c>
      <c r="Y96" s="97"/>
      <c r="Z96" s="97">
        <v>0</v>
      </c>
      <c r="AA96" s="97">
        <v>0</v>
      </c>
      <c r="AB96" s="86">
        <v>0</v>
      </c>
      <c r="AC96" s="86">
        <v>0</v>
      </c>
      <c r="AD96" s="86">
        <v>0</v>
      </c>
      <c r="AE96" s="86">
        <v>0</v>
      </c>
      <c r="AF96" s="86">
        <v>0</v>
      </c>
      <c r="AG96" s="86">
        <v>0</v>
      </c>
      <c r="AH96" s="86">
        <v>0</v>
      </c>
      <c r="AI96" s="86">
        <v>0</v>
      </c>
      <c r="AJ96" s="86">
        <v>0</v>
      </c>
      <c r="AK96" s="86">
        <v>0</v>
      </c>
    </row>
    <row r="97" spans="1:37" ht="19.149999999999999" customHeight="1" x14ac:dyDescent="0.35">
      <c r="A97" s="73" t="s">
        <v>12</v>
      </c>
      <c r="B97" s="10">
        <v>0</v>
      </c>
      <c r="C97" s="78"/>
      <c r="D97" s="78"/>
      <c r="E97" s="78"/>
      <c r="F97" s="78"/>
      <c r="G97" s="78"/>
      <c r="H97" s="78"/>
      <c r="I97" s="78"/>
      <c r="J97" s="78"/>
      <c r="K97" s="78"/>
      <c r="L97" s="78"/>
      <c r="M97" s="78"/>
      <c r="N97" s="78"/>
      <c r="O97" s="78"/>
      <c r="P97" s="78"/>
      <c r="Q97" s="78"/>
      <c r="R97" s="78"/>
      <c r="S97" s="78"/>
      <c r="V97" s="102" t="s">
        <v>379</v>
      </c>
      <c r="W97" s="97">
        <v>0</v>
      </c>
      <c r="X97" s="97">
        <v>0</v>
      </c>
      <c r="Y97" s="97"/>
      <c r="Z97" s="97">
        <v>0</v>
      </c>
      <c r="AA97" s="97">
        <v>0</v>
      </c>
      <c r="AB97" s="86">
        <v>0</v>
      </c>
      <c r="AC97" s="86">
        <v>0</v>
      </c>
      <c r="AD97" s="86">
        <v>0</v>
      </c>
      <c r="AE97" s="86">
        <v>0</v>
      </c>
      <c r="AF97" s="86">
        <v>0</v>
      </c>
      <c r="AG97" s="86">
        <v>0</v>
      </c>
      <c r="AH97" s="86">
        <v>0</v>
      </c>
      <c r="AI97" s="86">
        <v>0</v>
      </c>
      <c r="AJ97" s="86">
        <v>0</v>
      </c>
      <c r="AK97" s="86">
        <v>0</v>
      </c>
    </row>
    <row r="98" spans="1:37" ht="19.149999999999999" customHeight="1" x14ac:dyDescent="0.35">
      <c r="A98" s="73" t="s">
        <v>261</v>
      </c>
      <c r="B98" s="10">
        <v>0.161</v>
      </c>
      <c r="C98" s="78"/>
      <c r="D98" s="78"/>
      <c r="E98" s="78"/>
      <c r="F98" s="78"/>
      <c r="G98" s="78"/>
      <c r="H98" s="78"/>
      <c r="I98" s="78"/>
      <c r="J98" s="78"/>
      <c r="K98" s="78"/>
      <c r="L98" s="78"/>
      <c r="M98" s="78"/>
      <c r="N98" s="78"/>
      <c r="O98" s="78"/>
      <c r="P98" s="78"/>
      <c r="Q98" s="78"/>
      <c r="R98" s="78"/>
      <c r="S98" s="78"/>
      <c r="V98" s="102" t="s">
        <v>381</v>
      </c>
      <c r="W98" s="97">
        <v>0.161</v>
      </c>
      <c r="X98" s="97">
        <v>0</v>
      </c>
      <c r="Y98" s="97"/>
      <c r="Z98" s="97">
        <v>0</v>
      </c>
      <c r="AA98" s="97">
        <v>0</v>
      </c>
      <c r="AB98" s="86">
        <v>0</v>
      </c>
      <c r="AC98" s="86">
        <v>0</v>
      </c>
      <c r="AD98" s="86">
        <v>0</v>
      </c>
      <c r="AE98" s="86">
        <v>0</v>
      </c>
      <c r="AF98" s="86">
        <v>0</v>
      </c>
      <c r="AG98" s="86">
        <v>0</v>
      </c>
      <c r="AH98" s="86">
        <v>0</v>
      </c>
      <c r="AI98" s="86">
        <v>0</v>
      </c>
      <c r="AJ98" s="86">
        <v>0</v>
      </c>
      <c r="AK98" s="86">
        <v>0</v>
      </c>
    </row>
    <row r="99" spans="1:37" ht="19.149999999999999" customHeight="1" x14ac:dyDescent="0.35">
      <c r="A99" s="73" t="s">
        <v>14</v>
      </c>
      <c r="B99" s="10">
        <v>0</v>
      </c>
      <c r="C99" s="78"/>
      <c r="D99" s="78"/>
      <c r="E99" s="78"/>
      <c r="F99" s="78"/>
      <c r="G99" s="78"/>
      <c r="H99" s="78"/>
      <c r="I99" s="78"/>
      <c r="J99" s="78"/>
      <c r="K99" s="78"/>
      <c r="L99" s="78"/>
      <c r="M99" s="78"/>
      <c r="N99" s="78"/>
      <c r="O99" s="78"/>
      <c r="P99" s="78"/>
      <c r="Q99" s="78"/>
      <c r="R99" s="78"/>
      <c r="S99" s="78"/>
      <c r="V99" s="102" t="s">
        <v>382</v>
      </c>
      <c r="W99" s="97">
        <v>0</v>
      </c>
      <c r="X99" s="97">
        <v>0</v>
      </c>
      <c r="Y99" s="97"/>
      <c r="Z99" s="97">
        <v>0</v>
      </c>
      <c r="AA99" s="97">
        <v>0</v>
      </c>
      <c r="AB99" s="86">
        <v>0</v>
      </c>
      <c r="AC99" s="86">
        <v>0</v>
      </c>
      <c r="AD99" s="86">
        <v>0</v>
      </c>
      <c r="AE99" s="86">
        <v>0</v>
      </c>
      <c r="AF99" s="86">
        <v>0</v>
      </c>
      <c r="AG99" s="86">
        <v>0</v>
      </c>
      <c r="AH99" s="86">
        <v>0</v>
      </c>
      <c r="AI99" s="86">
        <v>0</v>
      </c>
      <c r="AJ99" s="86">
        <v>0</v>
      </c>
      <c r="AK99" s="86">
        <v>0</v>
      </c>
    </row>
    <row r="100" spans="1:37" ht="19.149999999999999" customHeight="1" x14ac:dyDescent="0.35">
      <c r="A100" s="73" t="s">
        <v>15</v>
      </c>
      <c r="B100" s="10">
        <v>0</v>
      </c>
      <c r="C100" s="78"/>
      <c r="D100" s="78"/>
      <c r="E100" s="78"/>
      <c r="F100" s="78"/>
      <c r="G100" s="78"/>
      <c r="H100" s="78"/>
      <c r="I100" s="78"/>
      <c r="J100" s="78"/>
      <c r="K100" s="78"/>
      <c r="L100" s="78"/>
      <c r="M100" s="78"/>
      <c r="N100" s="78"/>
      <c r="O100" s="78"/>
      <c r="P100" s="78"/>
      <c r="Q100" s="78"/>
      <c r="R100" s="78"/>
      <c r="S100" s="78"/>
      <c r="V100" s="102" t="s">
        <v>383</v>
      </c>
      <c r="W100" s="97">
        <v>0</v>
      </c>
      <c r="X100" s="97">
        <v>0</v>
      </c>
      <c r="Y100" s="97"/>
      <c r="Z100" s="97">
        <v>0</v>
      </c>
      <c r="AA100" s="97">
        <v>0</v>
      </c>
      <c r="AB100" s="86">
        <v>0</v>
      </c>
      <c r="AC100" s="86">
        <v>0</v>
      </c>
      <c r="AD100" s="86">
        <v>0</v>
      </c>
      <c r="AE100" s="86">
        <v>0</v>
      </c>
      <c r="AF100" s="86">
        <v>0</v>
      </c>
      <c r="AG100" s="86">
        <v>0</v>
      </c>
      <c r="AH100" s="86">
        <v>0</v>
      </c>
      <c r="AI100" s="86">
        <v>0</v>
      </c>
      <c r="AJ100" s="86">
        <v>0</v>
      </c>
      <c r="AK100" s="86">
        <v>0</v>
      </c>
    </row>
    <row r="101" spans="1:37" ht="19.149999999999999" customHeight="1" x14ac:dyDescent="0.35">
      <c r="A101" s="73" t="s">
        <v>16</v>
      </c>
      <c r="B101" s="10">
        <v>0</v>
      </c>
      <c r="C101" s="78"/>
      <c r="D101" s="78"/>
      <c r="E101" s="78"/>
      <c r="F101" s="78"/>
      <c r="G101" s="78"/>
      <c r="H101" s="78"/>
      <c r="I101" s="78"/>
      <c r="J101" s="78"/>
      <c r="K101" s="78"/>
      <c r="L101" s="78"/>
      <c r="M101" s="78"/>
      <c r="N101" s="78"/>
      <c r="O101" s="78"/>
      <c r="P101" s="78"/>
      <c r="Q101" s="78"/>
      <c r="R101" s="78"/>
      <c r="S101" s="78"/>
      <c r="V101" s="102" t="s">
        <v>384</v>
      </c>
      <c r="W101" s="97">
        <v>0</v>
      </c>
      <c r="X101" s="97">
        <v>0</v>
      </c>
      <c r="Y101" s="97"/>
      <c r="Z101" s="97">
        <v>0</v>
      </c>
      <c r="AA101" s="97">
        <v>0</v>
      </c>
      <c r="AB101" s="86">
        <v>0</v>
      </c>
      <c r="AC101" s="86">
        <v>0</v>
      </c>
      <c r="AD101" s="86">
        <v>0</v>
      </c>
      <c r="AE101" s="86">
        <v>0</v>
      </c>
      <c r="AF101" s="86">
        <v>0</v>
      </c>
      <c r="AG101" s="86">
        <v>0</v>
      </c>
      <c r="AH101" s="86">
        <v>0</v>
      </c>
      <c r="AI101" s="86">
        <v>0</v>
      </c>
      <c r="AJ101" s="86">
        <v>0</v>
      </c>
      <c r="AK101" s="86">
        <v>0</v>
      </c>
    </row>
    <row r="102" spans="1:37" ht="19.149999999999999" customHeight="1" x14ac:dyDescent="0.35">
      <c r="A102" s="73" t="s">
        <v>17</v>
      </c>
      <c r="B102" s="10">
        <v>0</v>
      </c>
      <c r="C102" s="78"/>
      <c r="D102" s="78"/>
      <c r="E102" s="78"/>
      <c r="F102" s="78"/>
      <c r="G102" s="78"/>
      <c r="H102" s="78"/>
      <c r="I102" s="78"/>
      <c r="J102" s="78"/>
      <c r="K102" s="78"/>
      <c r="L102" s="78"/>
      <c r="M102" s="78"/>
      <c r="N102" s="78"/>
      <c r="O102" s="78"/>
      <c r="P102" s="78"/>
      <c r="Q102" s="78"/>
      <c r="R102" s="78"/>
      <c r="S102" s="78"/>
      <c r="V102" s="102" t="s">
        <v>385</v>
      </c>
      <c r="W102" s="97">
        <v>0</v>
      </c>
      <c r="X102" s="97">
        <v>0</v>
      </c>
      <c r="Y102" s="97"/>
      <c r="Z102" s="97">
        <v>0</v>
      </c>
      <c r="AA102" s="97">
        <v>0</v>
      </c>
      <c r="AB102" s="86">
        <v>0</v>
      </c>
      <c r="AC102" s="86">
        <v>0</v>
      </c>
      <c r="AD102" s="86">
        <v>0</v>
      </c>
      <c r="AE102" s="86">
        <v>0</v>
      </c>
      <c r="AF102" s="86">
        <v>0</v>
      </c>
      <c r="AG102" s="86">
        <v>0</v>
      </c>
      <c r="AH102" s="86">
        <v>0</v>
      </c>
      <c r="AI102" s="86">
        <v>0</v>
      </c>
      <c r="AJ102" s="86">
        <v>0</v>
      </c>
      <c r="AK102" s="86">
        <v>0</v>
      </c>
    </row>
    <row r="103" spans="1:37" ht="19.149999999999999" customHeight="1" x14ac:dyDescent="0.35">
      <c r="A103" s="73" t="s">
        <v>18</v>
      </c>
      <c r="B103" s="10">
        <v>0</v>
      </c>
      <c r="C103" s="78"/>
      <c r="D103" s="78"/>
      <c r="E103" s="78"/>
      <c r="F103" s="78"/>
      <c r="G103" s="78"/>
      <c r="H103" s="78"/>
      <c r="I103" s="78"/>
      <c r="J103" s="78"/>
      <c r="K103" s="78"/>
      <c r="L103" s="78"/>
      <c r="M103" s="78"/>
      <c r="N103" s="78"/>
      <c r="O103" s="78"/>
      <c r="P103" s="78"/>
      <c r="Q103" s="78"/>
      <c r="R103" s="78"/>
      <c r="S103" s="78"/>
      <c r="V103" s="102" t="s">
        <v>386</v>
      </c>
      <c r="W103" s="97">
        <v>0</v>
      </c>
      <c r="X103" s="97">
        <v>0</v>
      </c>
      <c r="Y103" s="97"/>
      <c r="Z103" s="97">
        <v>0</v>
      </c>
      <c r="AA103" s="97">
        <v>0</v>
      </c>
      <c r="AB103" s="86">
        <v>0</v>
      </c>
      <c r="AC103" s="86">
        <v>0</v>
      </c>
      <c r="AD103" s="86">
        <v>0</v>
      </c>
      <c r="AE103" s="86">
        <v>0</v>
      </c>
      <c r="AF103" s="86">
        <v>0</v>
      </c>
      <c r="AG103" s="86">
        <v>0</v>
      </c>
      <c r="AH103" s="86">
        <v>0</v>
      </c>
      <c r="AI103" s="86">
        <v>0</v>
      </c>
      <c r="AJ103" s="86">
        <v>0</v>
      </c>
      <c r="AK103" s="86">
        <v>0</v>
      </c>
    </row>
    <row r="104" spans="1:37" ht="19.149999999999999" customHeight="1" x14ac:dyDescent="0.35">
      <c r="A104" s="1284" t="s">
        <v>326</v>
      </c>
      <c r="B104" s="1285"/>
      <c r="C104" s="1285"/>
      <c r="D104" s="1285"/>
      <c r="E104" s="1285"/>
      <c r="F104" s="1285"/>
      <c r="G104" s="1285"/>
      <c r="H104" s="1285"/>
      <c r="I104" s="1285"/>
      <c r="J104" s="1285"/>
      <c r="K104" s="1285"/>
      <c r="L104" s="1285"/>
      <c r="M104" s="1285"/>
      <c r="N104" s="1285"/>
      <c r="O104" s="1285"/>
      <c r="P104" s="1285"/>
      <c r="Q104" s="1285"/>
      <c r="R104" s="1285"/>
      <c r="S104" s="1285"/>
      <c r="V104" s="102" t="s">
        <v>376</v>
      </c>
      <c r="W104" s="97">
        <v>0</v>
      </c>
      <c r="X104" s="97">
        <v>0</v>
      </c>
      <c r="Y104" s="97"/>
      <c r="Z104" s="97">
        <v>0</v>
      </c>
      <c r="AA104" s="97">
        <v>0</v>
      </c>
      <c r="AB104" s="86">
        <v>0</v>
      </c>
      <c r="AC104" s="86">
        <v>0</v>
      </c>
      <c r="AD104" s="86">
        <v>0</v>
      </c>
      <c r="AE104" s="86">
        <v>0</v>
      </c>
      <c r="AF104" s="86">
        <v>0</v>
      </c>
      <c r="AG104" s="86">
        <v>0</v>
      </c>
      <c r="AH104" s="86">
        <v>0</v>
      </c>
      <c r="AI104" s="86">
        <v>0</v>
      </c>
      <c r="AJ104" s="86">
        <v>0</v>
      </c>
      <c r="AK104" s="86">
        <v>0</v>
      </c>
    </row>
    <row r="105" spans="1:37" ht="19.149999999999999" customHeight="1" x14ac:dyDescent="0.35">
      <c r="A105" s="73" t="s">
        <v>6</v>
      </c>
      <c r="B105" s="9">
        <v>0</v>
      </c>
      <c r="C105" s="78"/>
      <c r="D105" s="78"/>
      <c r="E105" s="78"/>
      <c r="F105" s="78"/>
      <c r="G105" s="78"/>
      <c r="H105" s="78"/>
      <c r="I105" s="78"/>
      <c r="J105" s="78"/>
      <c r="K105" s="78"/>
      <c r="L105" s="78"/>
      <c r="M105" s="78"/>
      <c r="N105" s="78"/>
      <c r="O105" s="78"/>
      <c r="P105" s="78"/>
      <c r="Q105" s="78"/>
      <c r="R105" s="78"/>
      <c r="S105" s="78"/>
      <c r="V105" s="102" t="s">
        <v>377</v>
      </c>
      <c r="W105" s="97">
        <v>0</v>
      </c>
      <c r="X105" s="97">
        <v>0</v>
      </c>
      <c r="Y105" s="97"/>
      <c r="Z105" s="97">
        <v>0</v>
      </c>
      <c r="AA105" s="97">
        <v>0</v>
      </c>
      <c r="AB105" s="86">
        <v>0</v>
      </c>
      <c r="AC105" s="86">
        <v>0</v>
      </c>
      <c r="AD105" s="86">
        <v>0</v>
      </c>
      <c r="AE105" s="86">
        <v>0</v>
      </c>
      <c r="AF105" s="86">
        <v>0</v>
      </c>
      <c r="AG105" s="86">
        <v>0</v>
      </c>
      <c r="AH105" s="86">
        <v>0</v>
      </c>
      <c r="AI105" s="86">
        <v>0</v>
      </c>
      <c r="AJ105" s="86">
        <v>0</v>
      </c>
      <c r="AK105" s="86">
        <v>0</v>
      </c>
    </row>
    <row r="106" spans="1:37" ht="19.149999999999999" customHeight="1" x14ac:dyDescent="0.35">
      <c r="A106" s="73" t="s">
        <v>7</v>
      </c>
      <c r="B106" s="10">
        <v>1E-3</v>
      </c>
      <c r="C106" s="78"/>
      <c r="D106" s="78"/>
      <c r="E106" s="78"/>
      <c r="F106" s="78"/>
      <c r="G106" s="78"/>
      <c r="H106" s="78"/>
      <c r="I106" s="78"/>
      <c r="J106" s="78"/>
      <c r="K106" s="78"/>
      <c r="L106" s="78"/>
      <c r="M106" s="78"/>
      <c r="N106" s="78"/>
      <c r="O106" s="78"/>
      <c r="P106" s="78"/>
      <c r="Q106" s="78"/>
      <c r="R106" s="78"/>
      <c r="S106" s="78"/>
      <c r="V106" s="102" t="s">
        <v>377</v>
      </c>
      <c r="W106" s="97">
        <v>1E-3</v>
      </c>
      <c r="X106" s="97">
        <v>0</v>
      </c>
      <c r="Y106" s="97"/>
      <c r="Z106" s="97">
        <v>0</v>
      </c>
      <c r="AA106" s="97">
        <v>0</v>
      </c>
      <c r="AB106" s="86">
        <v>0</v>
      </c>
      <c r="AC106" s="86">
        <v>0</v>
      </c>
      <c r="AD106" s="86">
        <v>0</v>
      </c>
      <c r="AE106" s="86">
        <v>0</v>
      </c>
      <c r="AF106" s="86">
        <v>0</v>
      </c>
      <c r="AG106" s="86">
        <v>0</v>
      </c>
      <c r="AH106" s="86">
        <v>0</v>
      </c>
      <c r="AI106" s="86">
        <v>0</v>
      </c>
      <c r="AJ106" s="86">
        <v>0</v>
      </c>
      <c r="AK106" s="86">
        <v>0</v>
      </c>
    </row>
    <row r="107" spans="1:37" ht="19.149999999999999" customHeight="1" x14ac:dyDescent="0.35">
      <c r="A107" s="73" t="s">
        <v>8</v>
      </c>
      <c r="B107" s="10"/>
      <c r="C107" s="78"/>
      <c r="D107" s="78"/>
      <c r="E107" s="78"/>
      <c r="F107" s="78"/>
      <c r="G107" s="78"/>
      <c r="H107" s="78"/>
      <c r="I107" s="78"/>
      <c r="J107" s="78"/>
      <c r="K107" s="78"/>
      <c r="L107" s="78"/>
      <c r="M107" s="78"/>
      <c r="N107" s="78"/>
      <c r="O107" s="78"/>
      <c r="P107" s="78"/>
      <c r="Q107" s="78"/>
      <c r="R107" s="78"/>
      <c r="S107" s="78"/>
      <c r="V107" s="102" t="s">
        <v>8</v>
      </c>
      <c r="W107" s="97">
        <v>0</v>
      </c>
      <c r="X107" s="97">
        <v>0</v>
      </c>
      <c r="Y107" s="97"/>
      <c r="Z107" s="97">
        <v>0</v>
      </c>
      <c r="AA107" s="97">
        <v>0</v>
      </c>
      <c r="AB107" s="86">
        <v>0</v>
      </c>
      <c r="AC107" s="86">
        <v>0</v>
      </c>
      <c r="AD107" s="86">
        <v>0</v>
      </c>
      <c r="AE107" s="86">
        <v>0</v>
      </c>
      <c r="AF107" s="86">
        <v>0</v>
      </c>
      <c r="AG107" s="86">
        <v>0</v>
      </c>
      <c r="AH107" s="86">
        <v>0</v>
      </c>
      <c r="AI107" s="86">
        <v>0</v>
      </c>
      <c r="AJ107" s="86">
        <v>0</v>
      </c>
      <c r="AK107" s="86">
        <v>0</v>
      </c>
    </row>
    <row r="108" spans="1:37" ht="19.149999999999999" customHeight="1" x14ac:dyDescent="0.35">
      <c r="A108" s="73" t="s">
        <v>260</v>
      </c>
      <c r="B108" s="10"/>
      <c r="C108" s="78"/>
      <c r="D108" s="78"/>
      <c r="E108" s="78"/>
      <c r="F108" s="78"/>
      <c r="G108" s="78"/>
      <c r="H108" s="78"/>
      <c r="I108" s="78"/>
      <c r="J108" s="78"/>
      <c r="K108" s="78"/>
      <c r="L108" s="78"/>
      <c r="M108" s="78"/>
      <c r="N108" s="78"/>
      <c r="O108" s="78"/>
      <c r="P108" s="78"/>
      <c r="Q108" s="78"/>
      <c r="R108" s="78"/>
      <c r="S108" s="78"/>
      <c r="V108" s="102" t="s">
        <v>378</v>
      </c>
      <c r="W108" s="97">
        <v>0</v>
      </c>
      <c r="X108" s="97">
        <v>0</v>
      </c>
      <c r="Y108" s="97"/>
      <c r="Z108" s="97">
        <v>0</v>
      </c>
      <c r="AA108" s="97">
        <v>0</v>
      </c>
      <c r="AB108" s="86">
        <v>0</v>
      </c>
      <c r="AC108" s="86">
        <v>0</v>
      </c>
      <c r="AD108" s="86">
        <v>0</v>
      </c>
      <c r="AE108" s="86">
        <v>0</v>
      </c>
      <c r="AF108" s="86">
        <v>0</v>
      </c>
      <c r="AG108" s="86">
        <v>0</v>
      </c>
      <c r="AH108" s="86">
        <v>0</v>
      </c>
      <c r="AI108" s="86">
        <v>0</v>
      </c>
      <c r="AJ108" s="86">
        <v>0</v>
      </c>
      <c r="AK108" s="86">
        <v>0</v>
      </c>
    </row>
    <row r="109" spans="1:37" ht="19.149999999999999" customHeight="1" x14ac:dyDescent="0.35">
      <c r="A109" s="73" t="s">
        <v>10</v>
      </c>
      <c r="B109" s="10">
        <v>0</v>
      </c>
      <c r="C109" s="78"/>
      <c r="D109" s="78"/>
      <c r="E109" s="78"/>
      <c r="F109" s="78"/>
      <c r="G109" s="78"/>
      <c r="H109" s="78"/>
      <c r="I109" s="78"/>
      <c r="J109" s="78"/>
      <c r="K109" s="78"/>
      <c r="L109" s="78"/>
      <c r="M109" s="78"/>
      <c r="N109" s="78"/>
      <c r="O109" s="78"/>
      <c r="P109" s="78"/>
      <c r="Q109" s="78"/>
      <c r="R109" s="78"/>
      <c r="S109" s="78"/>
      <c r="V109" s="102" t="s">
        <v>379</v>
      </c>
      <c r="W109" s="97">
        <v>0</v>
      </c>
      <c r="X109" s="97">
        <v>0</v>
      </c>
      <c r="Y109" s="97"/>
      <c r="Z109" s="97">
        <v>0</v>
      </c>
      <c r="AA109" s="97">
        <v>0</v>
      </c>
      <c r="AB109" s="86">
        <v>0</v>
      </c>
      <c r="AC109" s="86">
        <v>0</v>
      </c>
      <c r="AD109" s="86">
        <v>0</v>
      </c>
      <c r="AE109" s="86">
        <v>0</v>
      </c>
      <c r="AF109" s="86">
        <v>0</v>
      </c>
      <c r="AG109" s="86">
        <v>0</v>
      </c>
      <c r="AH109" s="86">
        <v>0</v>
      </c>
      <c r="AI109" s="86">
        <v>0</v>
      </c>
      <c r="AJ109" s="86">
        <v>0</v>
      </c>
      <c r="AK109" s="86">
        <v>0</v>
      </c>
    </row>
    <row r="110" spans="1:37" ht="19.149999999999999" customHeight="1" x14ac:dyDescent="0.35">
      <c r="A110" s="73" t="s">
        <v>87</v>
      </c>
      <c r="B110" s="10">
        <v>0</v>
      </c>
      <c r="C110" s="78"/>
      <c r="D110" s="78"/>
      <c r="E110" s="78"/>
      <c r="F110" s="78"/>
      <c r="G110" s="78"/>
      <c r="H110" s="78"/>
      <c r="I110" s="78"/>
      <c r="J110" s="78"/>
      <c r="K110" s="78"/>
      <c r="L110" s="78"/>
      <c r="M110" s="78"/>
      <c r="N110" s="78"/>
      <c r="O110" s="78"/>
      <c r="P110" s="78"/>
      <c r="Q110" s="78"/>
      <c r="R110" s="78"/>
      <c r="S110" s="78"/>
      <c r="V110" s="102" t="s">
        <v>380</v>
      </c>
      <c r="W110" s="97">
        <v>0</v>
      </c>
      <c r="X110" s="97">
        <v>0</v>
      </c>
      <c r="Y110" s="97"/>
      <c r="Z110" s="97">
        <v>0</v>
      </c>
      <c r="AA110" s="97">
        <v>0</v>
      </c>
      <c r="AB110" s="86">
        <v>0</v>
      </c>
      <c r="AC110" s="86">
        <v>0</v>
      </c>
      <c r="AD110" s="86">
        <v>0</v>
      </c>
      <c r="AE110" s="86">
        <v>0</v>
      </c>
      <c r="AF110" s="86">
        <v>0</v>
      </c>
      <c r="AG110" s="86">
        <v>0</v>
      </c>
      <c r="AH110" s="86">
        <v>0</v>
      </c>
      <c r="AI110" s="86">
        <v>0</v>
      </c>
      <c r="AJ110" s="86">
        <v>0</v>
      </c>
      <c r="AK110" s="86">
        <v>0</v>
      </c>
    </row>
    <row r="111" spans="1:37" ht="19.149999999999999" customHeight="1" x14ac:dyDescent="0.35">
      <c r="A111" s="73" t="s">
        <v>12</v>
      </c>
      <c r="B111" s="10">
        <v>0</v>
      </c>
      <c r="C111" s="78"/>
      <c r="D111" s="78"/>
      <c r="E111" s="78"/>
      <c r="F111" s="78"/>
      <c r="G111" s="78"/>
      <c r="H111" s="78"/>
      <c r="I111" s="78"/>
      <c r="J111" s="78"/>
      <c r="K111" s="78"/>
      <c r="L111" s="78"/>
      <c r="M111" s="78"/>
      <c r="N111" s="78"/>
      <c r="O111" s="78"/>
      <c r="P111" s="78"/>
      <c r="Q111" s="78"/>
      <c r="R111" s="78"/>
      <c r="S111" s="78"/>
      <c r="V111" s="102" t="s">
        <v>379</v>
      </c>
      <c r="W111" s="97">
        <v>0</v>
      </c>
      <c r="X111" s="97">
        <v>0</v>
      </c>
      <c r="Y111" s="97"/>
      <c r="Z111" s="97">
        <v>0</v>
      </c>
      <c r="AA111" s="97">
        <v>0</v>
      </c>
      <c r="AB111" s="86">
        <v>0</v>
      </c>
      <c r="AC111" s="86">
        <v>0</v>
      </c>
      <c r="AD111" s="86">
        <v>0</v>
      </c>
      <c r="AE111" s="86">
        <v>0</v>
      </c>
      <c r="AF111" s="86">
        <v>0</v>
      </c>
      <c r="AG111" s="86">
        <v>0</v>
      </c>
      <c r="AH111" s="86">
        <v>0</v>
      </c>
      <c r="AI111" s="86">
        <v>0</v>
      </c>
      <c r="AJ111" s="86">
        <v>0</v>
      </c>
      <c r="AK111" s="86">
        <v>0</v>
      </c>
    </row>
    <row r="112" spans="1:37" ht="19.149999999999999" customHeight="1" x14ac:dyDescent="0.35">
      <c r="A112" s="73" t="s">
        <v>261</v>
      </c>
      <c r="B112" s="10">
        <v>0.17699999999999999</v>
      </c>
      <c r="C112" s="78"/>
      <c r="D112" s="78"/>
      <c r="E112" s="78"/>
      <c r="F112" s="78"/>
      <c r="G112" s="78"/>
      <c r="H112" s="78"/>
      <c r="I112" s="78"/>
      <c r="J112" s="78"/>
      <c r="K112" s="78"/>
      <c r="L112" s="78"/>
      <c r="M112" s="78"/>
      <c r="N112" s="78"/>
      <c r="O112" s="78"/>
      <c r="P112" s="78"/>
      <c r="Q112" s="78"/>
      <c r="R112" s="78"/>
      <c r="S112" s="78"/>
      <c r="V112" s="102" t="s">
        <v>381</v>
      </c>
      <c r="W112" s="97">
        <v>0.17699999999999999</v>
      </c>
      <c r="X112" s="97">
        <v>0</v>
      </c>
      <c r="Y112" s="97"/>
      <c r="Z112" s="97">
        <v>0</v>
      </c>
      <c r="AA112" s="97">
        <v>0</v>
      </c>
      <c r="AB112" s="86">
        <v>0</v>
      </c>
      <c r="AC112" s="86">
        <v>0</v>
      </c>
      <c r="AD112" s="86">
        <v>0</v>
      </c>
      <c r="AE112" s="86">
        <v>0</v>
      </c>
      <c r="AF112" s="86">
        <v>0</v>
      </c>
      <c r="AG112" s="86">
        <v>0</v>
      </c>
      <c r="AH112" s="86">
        <v>0</v>
      </c>
      <c r="AI112" s="86">
        <v>0</v>
      </c>
      <c r="AJ112" s="86">
        <v>0</v>
      </c>
      <c r="AK112" s="86">
        <v>0</v>
      </c>
    </row>
    <row r="113" spans="1:37" ht="19.149999999999999" customHeight="1" x14ac:dyDescent="0.35">
      <c r="A113" s="73" t="s">
        <v>14</v>
      </c>
      <c r="B113" s="10">
        <v>0</v>
      </c>
      <c r="C113" s="78"/>
      <c r="D113" s="78"/>
      <c r="E113" s="78"/>
      <c r="F113" s="78"/>
      <c r="G113" s="78"/>
      <c r="H113" s="78"/>
      <c r="I113" s="78"/>
      <c r="J113" s="78"/>
      <c r="K113" s="78"/>
      <c r="L113" s="78"/>
      <c r="M113" s="78"/>
      <c r="N113" s="78"/>
      <c r="O113" s="78"/>
      <c r="P113" s="78"/>
      <c r="Q113" s="78"/>
      <c r="R113" s="78"/>
      <c r="S113" s="78"/>
      <c r="V113" s="102" t="s">
        <v>382</v>
      </c>
      <c r="W113" s="97">
        <v>0</v>
      </c>
      <c r="X113" s="97">
        <v>0</v>
      </c>
      <c r="Y113" s="97"/>
      <c r="Z113" s="97">
        <v>0</v>
      </c>
      <c r="AA113" s="97">
        <v>0</v>
      </c>
      <c r="AB113" s="86">
        <v>0</v>
      </c>
      <c r="AC113" s="86">
        <v>0</v>
      </c>
      <c r="AD113" s="86">
        <v>0</v>
      </c>
      <c r="AE113" s="86">
        <v>0</v>
      </c>
      <c r="AF113" s="86">
        <v>0</v>
      </c>
      <c r="AG113" s="86">
        <v>0</v>
      </c>
      <c r="AH113" s="86">
        <v>0</v>
      </c>
      <c r="AI113" s="86">
        <v>0</v>
      </c>
      <c r="AJ113" s="86">
        <v>0</v>
      </c>
      <c r="AK113" s="86">
        <v>0</v>
      </c>
    </row>
    <row r="114" spans="1:37" ht="19.149999999999999" customHeight="1" x14ac:dyDescent="0.35">
      <c r="A114" s="73" t="s">
        <v>15</v>
      </c>
      <c r="B114" s="10">
        <v>0</v>
      </c>
      <c r="C114" s="78"/>
      <c r="D114" s="78"/>
      <c r="E114" s="78"/>
      <c r="F114" s="78"/>
      <c r="G114" s="78"/>
      <c r="H114" s="78"/>
      <c r="I114" s="78"/>
      <c r="J114" s="78"/>
      <c r="K114" s="78"/>
      <c r="L114" s="78"/>
      <c r="M114" s="78"/>
      <c r="N114" s="78"/>
      <c r="O114" s="78"/>
      <c r="P114" s="78"/>
      <c r="Q114" s="78"/>
      <c r="R114" s="78"/>
      <c r="S114" s="78"/>
      <c r="V114" s="102" t="s">
        <v>383</v>
      </c>
      <c r="W114" s="97">
        <v>0</v>
      </c>
      <c r="X114" s="97">
        <v>0</v>
      </c>
      <c r="Y114" s="97"/>
      <c r="Z114" s="97">
        <v>0</v>
      </c>
      <c r="AA114" s="97">
        <v>0</v>
      </c>
      <c r="AB114" s="86">
        <v>0</v>
      </c>
      <c r="AC114" s="86">
        <v>0</v>
      </c>
      <c r="AD114" s="86">
        <v>0</v>
      </c>
      <c r="AE114" s="86">
        <v>0</v>
      </c>
      <c r="AF114" s="86">
        <v>0</v>
      </c>
      <c r="AG114" s="86">
        <v>0</v>
      </c>
      <c r="AH114" s="86">
        <v>0</v>
      </c>
      <c r="AI114" s="86">
        <v>0</v>
      </c>
      <c r="AJ114" s="86">
        <v>0</v>
      </c>
      <c r="AK114" s="86">
        <v>0</v>
      </c>
    </row>
    <row r="115" spans="1:37" ht="19.149999999999999" customHeight="1" x14ac:dyDescent="0.35">
      <c r="A115" s="73" t="s">
        <v>16</v>
      </c>
      <c r="B115" s="10"/>
      <c r="C115" s="78"/>
      <c r="D115" s="78"/>
      <c r="E115" s="78"/>
      <c r="F115" s="78"/>
      <c r="G115" s="78"/>
      <c r="H115" s="78"/>
      <c r="I115" s="78"/>
      <c r="J115" s="78"/>
      <c r="K115" s="78"/>
      <c r="L115" s="78"/>
      <c r="M115" s="78"/>
      <c r="N115" s="78"/>
      <c r="O115" s="78"/>
      <c r="P115" s="78"/>
      <c r="Q115" s="78"/>
      <c r="R115" s="78"/>
      <c r="S115" s="78"/>
      <c r="V115" s="102" t="s">
        <v>384</v>
      </c>
      <c r="W115" s="97">
        <v>0</v>
      </c>
      <c r="X115" s="97">
        <v>0</v>
      </c>
      <c r="Y115" s="97"/>
      <c r="Z115" s="97">
        <v>0</v>
      </c>
      <c r="AA115" s="97">
        <v>0</v>
      </c>
      <c r="AB115" s="86">
        <v>0</v>
      </c>
      <c r="AC115" s="86">
        <v>0</v>
      </c>
      <c r="AD115" s="86">
        <v>0</v>
      </c>
      <c r="AE115" s="86">
        <v>0</v>
      </c>
      <c r="AF115" s="86">
        <v>0</v>
      </c>
      <c r="AG115" s="86">
        <v>0</v>
      </c>
      <c r="AH115" s="86">
        <v>0</v>
      </c>
      <c r="AI115" s="86">
        <v>0</v>
      </c>
      <c r="AJ115" s="86">
        <v>0</v>
      </c>
      <c r="AK115" s="86">
        <v>0</v>
      </c>
    </row>
    <row r="116" spans="1:37" ht="19.149999999999999" customHeight="1" x14ac:dyDescent="0.35">
      <c r="A116" s="73" t="s">
        <v>17</v>
      </c>
      <c r="B116" s="10">
        <v>0</v>
      </c>
      <c r="C116" s="78"/>
      <c r="D116" s="78"/>
      <c r="E116" s="78"/>
      <c r="F116" s="78"/>
      <c r="G116" s="78"/>
      <c r="H116" s="78"/>
      <c r="I116" s="78"/>
      <c r="J116" s="78"/>
      <c r="K116" s="78"/>
      <c r="L116" s="78"/>
      <c r="M116" s="78"/>
      <c r="N116" s="78"/>
      <c r="O116" s="78"/>
      <c r="P116" s="78"/>
      <c r="Q116" s="78"/>
      <c r="R116" s="78"/>
      <c r="S116" s="78"/>
      <c r="V116" s="102" t="s">
        <v>385</v>
      </c>
      <c r="W116" s="97">
        <v>0</v>
      </c>
      <c r="X116" s="97">
        <v>0</v>
      </c>
      <c r="Y116" s="97"/>
      <c r="Z116" s="97">
        <v>0</v>
      </c>
      <c r="AA116" s="97">
        <v>0</v>
      </c>
      <c r="AB116" s="86">
        <v>0</v>
      </c>
      <c r="AC116" s="86">
        <v>0</v>
      </c>
      <c r="AD116" s="86">
        <v>0</v>
      </c>
      <c r="AE116" s="86">
        <v>0</v>
      </c>
      <c r="AF116" s="86">
        <v>0</v>
      </c>
      <c r="AG116" s="86">
        <v>0</v>
      </c>
      <c r="AH116" s="86">
        <v>0</v>
      </c>
      <c r="AI116" s="86">
        <v>0</v>
      </c>
      <c r="AJ116" s="86">
        <v>0</v>
      </c>
      <c r="AK116" s="86">
        <v>0</v>
      </c>
    </row>
    <row r="117" spans="1:37" ht="19.149999999999999" customHeight="1" x14ac:dyDescent="0.35">
      <c r="A117" s="73" t="s">
        <v>18</v>
      </c>
      <c r="B117" s="10">
        <v>0</v>
      </c>
      <c r="C117" s="78"/>
      <c r="D117" s="78"/>
      <c r="E117" s="78"/>
      <c r="F117" s="78"/>
      <c r="G117" s="78"/>
      <c r="H117" s="78"/>
      <c r="I117" s="78"/>
      <c r="J117" s="78"/>
      <c r="K117" s="78"/>
      <c r="L117" s="78"/>
      <c r="M117" s="78"/>
      <c r="N117" s="78"/>
      <c r="O117" s="78"/>
      <c r="P117" s="78"/>
      <c r="Q117" s="78"/>
      <c r="R117" s="78"/>
      <c r="S117" s="78"/>
      <c r="V117" s="102" t="s">
        <v>386</v>
      </c>
      <c r="W117" s="97">
        <v>0</v>
      </c>
      <c r="X117" s="97">
        <v>0</v>
      </c>
      <c r="Y117" s="97"/>
      <c r="Z117" s="97">
        <v>0</v>
      </c>
      <c r="AA117" s="97">
        <v>0</v>
      </c>
      <c r="AB117" s="86">
        <v>0</v>
      </c>
      <c r="AC117" s="86">
        <v>0</v>
      </c>
      <c r="AD117" s="86">
        <v>0</v>
      </c>
      <c r="AE117" s="86">
        <v>0</v>
      </c>
      <c r="AF117" s="86">
        <v>0</v>
      </c>
      <c r="AG117" s="86">
        <v>0</v>
      </c>
      <c r="AH117" s="86">
        <v>0</v>
      </c>
      <c r="AI117" s="86">
        <v>0</v>
      </c>
      <c r="AJ117" s="86">
        <v>0</v>
      </c>
      <c r="AK117" s="86">
        <v>0</v>
      </c>
    </row>
    <row r="118" spans="1:37" ht="19.149999999999999" customHeight="1" x14ac:dyDescent="0.35">
      <c r="A118" s="1284" t="s">
        <v>327</v>
      </c>
      <c r="B118" s="1285"/>
      <c r="C118" s="1285"/>
      <c r="D118" s="1285"/>
      <c r="E118" s="1285"/>
      <c r="F118" s="1285"/>
      <c r="G118" s="1285"/>
      <c r="H118" s="1285"/>
      <c r="I118" s="1285"/>
      <c r="J118" s="1285"/>
      <c r="K118" s="1285"/>
      <c r="L118" s="1285"/>
      <c r="M118" s="1285"/>
      <c r="N118" s="1285"/>
      <c r="O118" s="1285"/>
      <c r="P118" s="1285"/>
      <c r="Q118" s="1285"/>
      <c r="R118" s="1285"/>
      <c r="S118" s="1285"/>
      <c r="V118" s="102" t="s">
        <v>376</v>
      </c>
      <c r="W118" s="97">
        <v>0</v>
      </c>
      <c r="X118" s="97">
        <v>0</v>
      </c>
      <c r="Y118" s="97"/>
      <c r="Z118" s="97">
        <v>0</v>
      </c>
      <c r="AA118" s="97">
        <v>0</v>
      </c>
      <c r="AB118" s="86">
        <v>0</v>
      </c>
      <c r="AC118" s="86">
        <v>0</v>
      </c>
      <c r="AD118" s="86">
        <v>0</v>
      </c>
      <c r="AE118" s="86">
        <v>0</v>
      </c>
      <c r="AF118" s="86">
        <v>0</v>
      </c>
      <c r="AG118" s="86">
        <v>0</v>
      </c>
      <c r="AH118" s="86">
        <v>0</v>
      </c>
      <c r="AI118" s="86">
        <v>0</v>
      </c>
      <c r="AJ118" s="86">
        <v>0</v>
      </c>
      <c r="AK118" s="86">
        <v>0</v>
      </c>
    </row>
    <row r="119" spans="1:37" ht="19.149999999999999" customHeight="1" x14ac:dyDescent="0.35">
      <c r="A119" s="73" t="s">
        <v>6</v>
      </c>
      <c r="B119" s="77"/>
      <c r="C119" s="78"/>
      <c r="D119" s="78"/>
      <c r="E119" s="78"/>
      <c r="F119" s="78"/>
      <c r="G119" s="78"/>
      <c r="H119" s="78"/>
      <c r="I119" s="78"/>
      <c r="J119" s="78"/>
      <c r="K119" s="78"/>
      <c r="L119" s="78"/>
      <c r="M119" s="78"/>
      <c r="N119" s="78"/>
      <c r="O119" s="78"/>
      <c r="P119" s="78"/>
      <c r="Q119" s="78"/>
      <c r="R119" s="78"/>
      <c r="S119" s="78"/>
      <c r="V119" s="102" t="s">
        <v>377</v>
      </c>
      <c r="W119" s="97">
        <v>0</v>
      </c>
      <c r="X119" s="97">
        <v>0</v>
      </c>
      <c r="Y119" s="97"/>
      <c r="Z119" s="97">
        <v>0</v>
      </c>
      <c r="AA119" s="97">
        <v>0</v>
      </c>
      <c r="AB119" s="86">
        <v>0</v>
      </c>
      <c r="AC119" s="86">
        <v>0</v>
      </c>
      <c r="AD119" s="86">
        <v>0</v>
      </c>
      <c r="AE119" s="86">
        <v>0</v>
      </c>
      <c r="AF119" s="86">
        <v>0</v>
      </c>
      <c r="AG119" s="86">
        <v>0</v>
      </c>
      <c r="AH119" s="86">
        <v>0</v>
      </c>
      <c r="AI119" s="86">
        <v>0</v>
      </c>
      <c r="AJ119" s="86">
        <v>0</v>
      </c>
      <c r="AK119" s="86">
        <v>0</v>
      </c>
    </row>
    <row r="120" spans="1:37" ht="19.149999999999999" customHeight="1" x14ac:dyDescent="0.35">
      <c r="A120" s="73" t="s">
        <v>7</v>
      </c>
      <c r="B120" s="77"/>
      <c r="C120" s="78"/>
      <c r="D120" s="78"/>
      <c r="E120" s="78"/>
      <c r="F120" s="78"/>
      <c r="G120" s="78"/>
      <c r="H120" s="78"/>
      <c r="I120" s="78"/>
      <c r="J120" s="78"/>
      <c r="K120" s="78"/>
      <c r="L120" s="78"/>
      <c r="M120" s="78"/>
      <c r="N120" s="78"/>
      <c r="O120" s="78"/>
      <c r="P120" s="78"/>
      <c r="Q120" s="78"/>
      <c r="R120" s="78"/>
      <c r="S120" s="78"/>
      <c r="V120" s="102" t="s">
        <v>377</v>
      </c>
      <c r="W120" s="97">
        <v>0</v>
      </c>
      <c r="X120" s="97">
        <v>0</v>
      </c>
      <c r="Y120" s="97"/>
      <c r="Z120" s="97">
        <v>0</v>
      </c>
      <c r="AA120" s="97">
        <v>0</v>
      </c>
      <c r="AB120" s="86">
        <v>0</v>
      </c>
      <c r="AC120" s="86">
        <v>0</v>
      </c>
      <c r="AD120" s="86">
        <v>0</v>
      </c>
      <c r="AE120" s="86">
        <v>0</v>
      </c>
      <c r="AF120" s="86">
        <v>0</v>
      </c>
      <c r="AG120" s="86">
        <v>0</v>
      </c>
      <c r="AH120" s="86">
        <v>0</v>
      </c>
      <c r="AI120" s="86">
        <v>0</v>
      </c>
      <c r="AJ120" s="86">
        <v>0</v>
      </c>
      <c r="AK120" s="86">
        <v>0</v>
      </c>
    </row>
    <row r="121" spans="1:37" ht="19.149999999999999" customHeight="1" x14ac:dyDescent="0.35">
      <c r="A121" s="73" t="s">
        <v>8</v>
      </c>
      <c r="B121" s="77"/>
      <c r="C121" s="78"/>
      <c r="D121" s="78"/>
      <c r="E121" s="78"/>
      <c r="F121" s="78"/>
      <c r="G121" s="78"/>
      <c r="H121" s="78"/>
      <c r="I121" s="78"/>
      <c r="J121" s="78"/>
      <c r="K121" s="78"/>
      <c r="L121" s="78"/>
      <c r="M121" s="78"/>
      <c r="N121" s="78"/>
      <c r="O121" s="78"/>
      <c r="P121" s="78"/>
      <c r="Q121" s="78"/>
      <c r="R121" s="78"/>
      <c r="S121" s="78"/>
      <c r="V121" s="102" t="s">
        <v>8</v>
      </c>
      <c r="W121" s="97">
        <v>0</v>
      </c>
      <c r="X121" s="97">
        <v>0</v>
      </c>
      <c r="Y121" s="97"/>
      <c r="Z121" s="97">
        <v>0</v>
      </c>
      <c r="AA121" s="97">
        <v>0</v>
      </c>
      <c r="AB121" s="86">
        <v>0</v>
      </c>
      <c r="AC121" s="86">
        <v>0</v>
      </c>
      <c r="AD121" s="86">
        <v>0</v>
      </c>
      <c r="AE121" s="86">
        <v>0</v>
      </c>
      <c r="AF121" s="86">
        <v>0</v>
      </c>
      <c r="AG121" s="86">
        <v>0</v>
      </c>
      <c r="AH121" s="86">
        <v>0</v>
      </c>
      <c r="AI121" s="86">
        <v>0</v>
      </c>
      <c r="AJ121" s="86">
        <v>0</v>
      </c>
      <c r="AK121" s="86">
        <v>0</v>
      </c>
    </row>
    <row r="122" spans="1:37" ht="19.149999999999999" customHeight="1" x14ac:dyDescent="0.35">
      <c r="A122" s="73" t="s">
        <v>260</v>
      </c>
      <c r="B122" s="77"/>
      <c r="C122" s="78"/>
      <c r="D122" s="78"/>
      <c r="E122" s="78"/>
      <c r="F122" s="78"/>
      <c r="G122" s="78"/>
      <c r="H122" s="78"/>
      <c r="I122" s="78"/>
      <c r="J122" s="78"/>
      <c r="K122" s="78"/>
      <c r="L122" s="78"/>
      <c r="M122" s="78"/>
      <c r="N122" s="78"/>
      <c r="O122" s="78"/>
      <c r="P122" s="78"/>
      <c r="Q122" s="78"/>
      <c r="R122" s="78"/>
      <c r="S122" s="78"/>
      <c r="V122" s="102" t="s">
        <v>378</v>
      </c>
      <c r="W122" s="97">
        <v>0</v>
      </c>
      <c r="X122" s="97">
        <v>0</v>
      </c>
      <c r="Y122" s="97"/>
      <c r="Z122" s="97">
        <v>0</v>
      </c>
      <c r="AA122" s="97">
        <v>0</v>
      </c>
      <c r="AB122" s="86">
        <v>0</v>
      </c>
      <c r="AC122" s="86">
        <v>0</v>
      </c>
      <c r="AD122" s="86">
        <v>0</v>
      </c>
      <c r="AE122" s="86">
        <v>0</v>
      </c>
      <c r="AF122" s="86">
        <v>0</v>
      </c>
      <c r="AG122" s="86">
        <v>0</v>
      </c>
      <c r="AH122" s="86">
        <v>0</v>
      </c>
      <c r="AI122" s="86">
        <v>0</v>
      </c>
      <c r="AJ122" s="86">
        <v>0</v>
      </c>
      <c r="AK122" s="86">
        <v>0</v>
      </c>
    </row>
    <row r="123" spans="1:37" ht="19.149999999999999" customHeight="1" x14ac:dyDescent="0.35">
      <c r="A123" s="73" t="s">
        <v>10</v>
      </c>
      <c r="B123" s="77"/>
      <c r="C123" s="78"/>
      <c r="D123" s="78"/>
      <c r="E123" s="78"/>
      <c r="F123" s="78"/>
      <c r="G123" s="78"/>
      <c r="H123" s="78"/>
      <c r="I123" s="78"/>
      <c r="J123" s="78"/>
      <c r="K123" s="78"/>
      <c r="L123" s="78"/>
      <c r="M123" s="78"/>
      <c r="N123" s="78"/>
      <c r="O123" s="78"/>
      <c r="P123" s="78"/>
      <c r="Q123" s="78"/>
      <c r="R123" s="78"/>
      <c r="S123" s="78"/>
      <c r="V123" s="102" t="s">
        <v>379</v>
      </c>
      <c r="W123" s="97">
        <v>0</v>
      </c>
      <c r="X123" s="97">
        <v>0</v>
      </c>
      <c r="Y123" s="97"/>
      <c r="Z123" s="97">
        <v>0</v>
      </c>
      <c r="AA123" s="97">
        <v>0</v>
      </c>
      <c r="AB123" s="86">
        <v>0</v>
      </c>
      <c r="AC123" s="86">
        <v>0</v>
      </c>
      <c r="AD123" s="86">
        <v>0</v>
      </c>
      <c r="AE123" s="86">
        <v>0</v>
      </c>
      <c r="AF123" s="86">
        <v>0</v>
      </c>
      <c r="AG123" s="86">
        <v>0</v>
      </c>
      <c r="AH123" s="86">
        <v>0</v>
      </c>
      <c r="AI123" s="86">
        <v>0</v>
      </c>
      <c r="AJ123" s="86">
        <v>0</v>
      </c>
      <c r="AK123" s="86">
        <v>0</v>
      </c>
    </row>
    <row r="124" spans="1:37" ht="19.149999999999999" customHeight="1" x14ac:dyDescent="0.35">
      <c r="A124" s="73" t="s">
        <v>87</v>
      </c>
      <c r="B124" s="77"/>
      <c r="C124" s="78"/>
      <c r="D124" s="78"/>
      <c r="E124" s="78"/>
      <c r="F124" s="78"/>
      <c r="G124" s="78"/>
      <c r="H124" s="78"/>
      <c r="I124" s="78"/>
      <c r="J124" s="78"/>
      <c r="K124" s="78"/>
      <c r="L124" s="78"/>
      <c r="M124" s="78"/>
      <c r="N124" s="78"/>
      <c r="O124" s="78"/>
      <c r="P124" s="78"/>
      <c r="Q124" s="78"/>
      <c r="R124" s="78"/>
      <c r="S124" s="78"/>
      <c r="V124" s="102" t="s">
        <v>380</v>
      </c>
      <c r="W124" s="97">
        <v>0</v>
      </c>
      <c r="X124" s="97">
        <v>0</v>
      </c>
      <c r="Y124" s="97"/>
      <c r="Z124" s="97">
        <v>0</v>
      </c>
      <c r="AA124" s="97">
        <v>0</v>
      </c>
      <c r="AB124" s="86">
        <v>0</v>
      </c>
      <c r="AC124" s="86">
        <v>0</v>
      </c>
      <c r="AD124" s="86">
        <v>0</v>
      </c>
      <c r="AE124" s="86">
        <v>0</v>
      </c>
      <c r="AF124" s="86">
        <v>0</v>
      </c>
      <c r="AG124" s="86">
        <v>0</v>
      </c>
      <c r="AH124" s="86">
        <v>0</v>
      </c>
      <c r="AI124" s="86">
        <v>0</v>
      </c>
      <c r="AJ124" s="86">
        <v>0</v>
      </c>
      <c r="AK124" s="86">
        <v>0</v>
      </c>
    </row>
    <row r="125" spans="1:37" ht="19.149999999999999" customHeight="1" x14ac:dyDescent="0.35">
      <c r="A125" s="73" t="s">
        <v>12</v>
      </c>
      <c r="B125" s="77"/>
      <c r="C125" s="78"/>
      <c r="D125" s="78"/>
      <c r="E125" s="78"/>
      <c r="F125" s="78"/>
      <c r="G125" s="78"/>
      <c r="H125" s="78"/>
      <c r="I125" s="78"/>
      <c r="J125" s="78"/>
      <c r="K125" s="78"/>
      <c r="L125" s="78"/>
      <c r="M125" s="78"/>
      <c r="N125" s="78"/>
      <c r="O125" s="78"/>
      <c r="P125" s="78"/>
      <c r="Q125" s="78"/>
      <c r="R125" s="78"/>
      <c r="S125" s="78"/>
      <c r="V125" s="102" t="s">
        <v>379</v>
      </c>
      <c r="W125" s="97">
        <v>0</v>
      </c>
      <c r="X125" s="97">
        <v>0</v>
      </c>
      <c r="Y125" s="97"/>
      <c r="Z125" s="97">
        <v>0</v>
      </c>
      <c r="AA125" s="97">
        <v>0</v>
      </c>
      <c r="AB125" s="86">
        <v>0</v>
      </c>
      <c r="AC125" s="86">
        <v>0</v>
      </c>
      <c r="AD125" s="86">
        <v>0</v>
      </c>
      <c r="AE125" s="86">
        <v>0</v>
      </c>
      <c r="AF125" s="86">
        <v>0</v>
      </c>
      <c r="AG125" s="86">
        <v>0</v>
      </c>
      <c r="AH125" s="86">
        <v>0</v>
      </c>
      <c r="AI125" s="86">
        <v>0</v>
      </c>
      <c r="AJ125" s="86">
        <v>0</v>
      </c>
      <c r="AK125" s="86">
        <v>0</v>
      </c>
    </row>
    <row r="126" spans="1:37" ht="19.149999999999999" customHeight="1" x14ac:dyDescent="0.35">
      <c r="A126" s="73" t="s">
        <v>261</v>
      </c>
      <c r="B126" s="77"/>
      <c r="C126" s="78"/>
      <c r="D126" s="78"/>
      <c r="E126" s="78"/>
      <c r="F126" s="78"/>
      <c r="G126" s="78"/>
      <c r="H126" s="78"/>
      <c r="I126" s="78"/>
      <c r="J126" s="78"/>
      <c r="K126" s="78"/>
      <c r="L126" s="78"/>
      <c r="M126" s="78"/>
      <c r="N126" s="78"/>
      <c r="O126" s="78"/>
      <c r="P126" s="78"/>
      <c r="Q126" s="78"/>
      <c r="R126" s="78"/>
      <c r="S126" s="78"/>
      <c r="V126" s="102" t="s">
        <v>381</v>
      </c>
      <c r="W126" s="97">
        <v>0</v>
      </c>
      <c r="X126" s="97">
        <v>0</v>
      </c>
      <c r="Y126" s="97"/>
      <c r="Z126" s="97">
        <v>0</v>
      </c>
      <c r="AA126" s="97">
        <v>0</v>
      </c>
      <c r="AB126" s="86">
        <v>0</v>
      </c>
      <c r="AC126" s="86">
        <v>0</v>
      </c>
      <c r="AD126" s="86">
        <v>0</v>
      </c>
      <c r="AE126" s="86">
        <v>0</v>
      </c>
      <c r="AF126" s="86">
        <v>0</v>
      </c>
      <c r="AG126" s="86">
        <v>0</v>
      </c>
      <c r="AH126" s="86">
        <v>0</v>
      </c>
      <c r="AI126" s="86">
        <v>0</v>
      </c>
      <c r="AJ126" s="86">
        <v>0</v>
      </c>
      <c r="AK126" s="86">
        <v>0</v>
      </c>
    </row>
    <row r="127" spans="1:37" ht="19.149999999999999" customHeight="1" x14ac:dyDescent="0.35">
      <c r="A127" s="73" t="s">
        <v>14</v>
      </c>
      <c r="B127" s="77"/>
      <c r="C127" s="78"/>
      <c r="D127" s="78"/>
      <c r="E127" s="78"/>
      <c r="F127" s="78"/>
      <c r="G127" s="78"/>
      <c r="H127" s="78"/>
      <c r="I127" s="78"/>
      <c r="J127" s="78"/>
      <c r="K127" s="78"/>
      <c r="L127" s="78"/>
      <c r="M127" s="78"/>
      <c r="N127" s="78"/>
      <c r="O127" s="78"/>
      <c r="P127" s="78"/>
      <c r="Q127" s="78"/>
      <c r="R127" s="78"/>
      <c r="S127" s="78"/>
      <c r="V127" s="102" t="s">
        <v>382</v>
      </c>
      <c r="W127" s="97">
        <v>0</v>
      </c>
      <c r="X127" s="97">
        <v>0</v>
      </c>
      <c r="Y127" s="97"/>
      <c r="Z127" s="97">
        <v>0</v>
      </c>
      <c r="AA127" s="97">
        <v>0</v>
      </c>
      <c r="AB127" s="86">
        <v>0</v>
      </c>
      <c r="AC127" s="86">
        <v>0</v>
      </c>
      <c r="AD127" s="86">
        <v>0</v>
      </c>
      <c r="AE127" s="86">
        <v>0</v>
      </c>
      <c r="AF127" s="86">
        <v>0</v>
      </c>
      <c r="AG127" s="86">
        <v>0</v>
      </c>
      <c r="AH127" s="86">
        <v>0</v>
      </c>
      <c r="AI127" s="86">
        <v>0</v>
      </c>
      <c r="AJ127" s="86">
        <v>0</v>
      </c>
      <c r="AK127" s="86">
        <v>0</v>
      </c>
    </row>
    <row r="128" spans="1:37" ht="19.149999999999999" customHeight="1" x14ac:dyDescent="0.35">
      <c r="A128" s="73" t="s">
        <v>15</v>
      </c>
      <c r="B128" s="77"/>
      <c r="C128" s="78"/>
      <c r="D128" s="78"/>
      <c r="E128" s="78"/>
      <c r="F128" s="78"/>
      <c r="G128" s="78"/>
      <c r="H128" s="78"/>
      <c r="I128" s="78"/>
      <c r="J128" s="78"/>
      <c r="K128" s="78"/>
      <c r="L128" s="78"/>
      <c r="M128" s="78"/>
      <c r="N128" s="78"/>
      <c r="O128" s="78"/>
      <c r="P128" s="78"/>
      <c r="Q128" s="78"/>
      <c r="R128" s="78"/>
      <c r="S128" s="78"/>
      <c r="V128" s="102" t="s">
        <v>383</v>
      </c>
      <c r="W128" s="97">
        <v>0</v>
      </c>
      <c r="X128" s="97">
        <v>0</v>
      </c>
      <c r="Y128" s="97"/>
      <c r="Z128" s="97">
        <v>0</v>
      </c>
      <c r="AA128" s="97">
        <v>0</v>
      </c>
      <c r="AB128" s="86">
        <v>0</v>
      </c>
      <c r="AC128" s="86">
        <v>0</v>
      </c>
      <c r="AD128" s="86">
        <v>0</v>
      </c>
      <c r="AE128" s="86">
        <v>0</v>
      </c>
      <c r="AF128" s="86">
        <v>0</v>
      </c>
      <c r="AG128" s="86">
        <v>0</v>
      </c>
      <c r="AH128" s="86">
        <v>0</v>
      </c>
      <c r="AI128" s="86">
        <v>0</v>
      </c>
      <c r="AJ128" s="86">
        <v>0</v>
      </c>
      <c r="AK128" s="86">
        <v>0</v>
      </c>
    </row>
    <row r="129" spans="1:37" ht="19.149999999999999" customHeight="1" x14ac:dyDescent="0.35">
      <c r="A129" s="73" t="s">
        <v>16</v>
      </c>
      <c r="B129" s="77"/>
      <c r="C129" s="78"/>
      <c r="D129" s="78"/>
      <c r="E129" s="78"/>
      <c r="F129" s="78"/>
      <c r="G129" s="78"/>
      <c r="H129" s="78"/>
      <c r="I129" s="78"/>
      <c r="J129" s="78"/>
      <c r="K129" s="78"/>
      <c r="L129" s="78"/>
      <c r="M129" s="78"/>
      <c r="N129" s="78"/>
      <c r="O129" s="78"/>
      <c r="P129" s="78"/>
      <c r="Q129" s="78"/>
      <c r="R129" s="78"/>
      <c r="S129" s="78"/>
      <c r="V129" s="102" t="s">
        <v>384</v>
      </c>
      <c r="W129" s="97">
        <v>0</v>
      </c>
      <c r="X129" s="97">
        <v>0</v>
      </c>
      <c r="Y129" s="97"/>
      <c r="Z129" s="97">
        <v>0</v>
      </c>
      <c r="AA129" s="97">
        <v>0</v>
      </c>
      <c r="AB129" s="86">
        <v>0</v>
      </c>
      <c r="AC129" s="86">
        <v>0</v>
      </c>
      <c r="AD129" s="86">
        <v>0</v>
      </c>
      <c r="AE129" s="86">
        <v>0</v>
      </c>
      <c r="AF129" s="86">
        <v>0</v>
      </c>
      <c r="AG129" s="86">
        <v>0</v>
      </c>
      <c r="AH129" s="86">
        <v>0</v>
      </c>
      <c r="AI129" s="86">
        <v>0</v>
      </c>
      <c r="AJ129" s="86">
        <v>0</v>
      </c>
      <c r="AK129" s="86">
        <v>0</v>
      </c>
    </row>
    <row r="130" spans="1:37" ht="19.149999999999999" customHeight="1" x14ac:dyDescent="0.35">
      <c r="A130" s="73" t="s">
        <v>17</v>
      </c>
      <c r="B130" s="77"/>
      <c r="C130" s="78"/>
      <c r="D130" s="78"/>
      <c r="E130" s="78"/>
      <c r="F130" s="78"/>
      <c r="G130" s="78"/>
      <c r="H130" s="78"/>
      <c r="I130" s="78"/>
      <c r="J130" s="78"/>
      <c r="K130" s="78"/>
      <c r="L130" s="78"/>
      <c r="M130" s="78"/>
      <c r="N130" s="78"/>
      <c r="O130" s="78"/>
      <c r="P130" s="78"/>
      <c r="Q130" s="78"/>
      <c r="R130" s="78"/>
      <c r="S130" s="78"/>
      <c r="V130" s="102" t="s">
        <v>385</v>
      </c>
      <c r="W130" s="97">
        <v>0</v>
      </c>
      <c r="X130" s="97">
        <v>0</v>
      </c>
      <c r="Y130" s="97"/>
      <c r="Z130" s="97">
        <v>0</v>
      </c>
      <c r="AA130" s="97">
        <v>0</v>
      </c>
      <c r="AB130" s="86">
        <v>0</v>
      </c>
      <c r="AC130" s="86">
        <v>0</v>
      </c>
      <c r="AD130" s="86">
        <v>0</v>
      </c>
      <c r="AE130" s="86">
        <v>0</v>
      </c>
      <c r="AF130" s="86">
        <v>0</v>
      </c>
      <c r="AG130" s="86">
        <v>0</v>
      </c>
      <c r="AH130" s="86">
        <v>0</v>
      </c>
      <c r="AI130" s="86">
        <v>0</v>
      </c>
      <c r="AJ130" s="86">
        <v>0</v>
      </c>
      <c r="AK130" s="86">
        <v>0</v>
      </c>
    </row>
    <row r="131" spans="1:37" ht="19.149999999999999" customHeight="1" x14ac:dyDescent="0.35">
      <c r="A131" s="73" t="s">
        <v>18</v>
      </c>
      <c r="B131" s="77"/>
      <c r="C131" s="78"/>
      <c r="D131" s="78"/>
      <c r="E131" s="78"/>
      <c r="F131" s="78"/>
      <c r="G131" s="78"/>
      <c r="H131" s="78"/>
      <c r="I131" s="78"/>
      <c r="J131" s="78"/>
      <c r="K131" s="78"/>
      <c r="L131" s="78"/>
      <c r="M131" s="78"/>
      <c r="N131" s="78"/>
      <c r="O131" s="78"/>
      <c r="P131" s="78"/>
      <c r="Q131" s="78"/>
      <c r="R131" s="78"/>
      <c r="S131" s="78"/>
      <c r="V131" s="102" t="s">
        <v>386</v>
      </c>
      <c r="W131" s="97">
        <v>0</v>
      </c>
      <c r="X131" s="97">
        <v>0</v>
      </c>
      <c r="Y131" s="97"/>
      <c r="Z131" s="97">
        <v>0</v>
      </c>
      <c r="AA131" s="97">
        <v>0</v>
      </c>
      <c r="AB131" s="86">
        <v>0</v>
      </c>
      <c r="AC131" s="86">
        <v>0</v>
      </c>
      <c r="AD131" s="86">
        <v>0</v>
      </c>
      <c r="AE131" s="86">
        <v>0</v>
      </c>
      <c r="AF131" s="86">
        <v>0</v>
      </c>
      <c r="AG131" s="86">
        <v>0</v>
      </c>
      <c r="AH131" s="86">
        <v>0</v>
      </c>
      <c r="AI131" s="86">
        <v>0</v>
      </c>
      <c r="AJ131" s="86">
        <v>0</v>
      </c>
      <c r="AK131" s="86">
        <v>0</v>
      </c>
    </row>
    <row r="132" spans="1:37" ht="19.149999999999999" customHeight="1" x14ac:dyDescent="0.35">
      <c r="A132" s="1284" t="s">
        <v>328</v>
      </c>
      <c r="B132" s="1292"/>
      <c r="C132" s="1292"/>
      <c r="D132" s="1292"/>
      <c r="E132" s="1292"/>
      <c r="F132" s="1292"/>
      <c r="G132" s="1292"/>
      <c r="H132" s="1292"/>
      <c r="I132" s="1292"/>
      <c r="J132" s="1292"/>
      <c r="K132" s="1292"/>
      <c r="L132" s="1292"/>
      <c r="M132" s="1292"/>
      <c r="N132" s="1292"/>
      <c r="O132" s="1292"/>
      <c r="P132" s="1292"/>
      <c r="Q132" s="1292"/>
      <c r="R132" s="1292"/>
      <c r="S132" s="1292"/>
      <c r="V132" s="102" t="s">
        <v>376</v>
      </c>
      <c r="W132" s="97">
        <v>0</v>
      </c>
      <c r="X132" s="97">
        <v>0</v>
      </c>
      <c r="Y132" s="97"/>
      <c r="Z132" s="97">
        <v>0</v>
      </c>
      <c r="AA132" s="97">
        <v>0</v>
      </c>
      <c r="AB132" s="86">
        <v>0</v>
      </c>
      <c r="AC132" s="86">
        <v>0</v>
      </c>
      <c r="AD132" s="86">
        <v>0</v>
      </c>
      <c r="AE132" s="86">
        <v>0</v>
      </c>
      <c r="AF132" s="86">
        <v>0</v>
      </c>
      <c r="AG132" s="86">
        <v>0</v>
      </c>
      <c r="AH132" s="86">
        <v>0</v>
      </c>
      <c r="AI132" s="86">
        <v>0</v>
      </c>
      <c r="AJ132" s="86">
        <v>0</v>
      </c>
      <c r="AK132" s="86">
        <v>0</v>
      </c>
    </row>
    <row r="133" spans="1:37" ht="19.149999999999999" customHeight="1" x14ac:dyDescent="0.35">
      <c r="A133" s="73" t="s">
        <v>262</v>
      </c>
      <c r="B133" s="77"/>
      <c r="C133" s="78"/>
      <c r="D133" s="78"/>
      <c r="E133" s="78"/>
      <c r="F133" s="78"/>
      <c r="G133" s="78"/>
      <c r="H133" s="78"/>
      <c r="I133" s="78"/>
      <c r="J133" s="78"/>
      <c r="K133" s="78"/>
      <c r="L133" s="78"/>
      <c r="M133" s="78"/>
      <c r="N133" s="78"/>
      <c r="O133" s="78"/>
      <c r="P133" s="78"/>
      <c r="Q133" s="78"/>
      <c r="R133" s="78"/>
      <c r="S133" s="78"/>
      <c r="V133" s="102" t="s">
        <v>387</v>
      </c>
      <c r="W133" s="97">
        <v>0</v>
      </c>
      <c r="X133" s="97">
        <v>0</v>
      </c>
      <c r="Y133" s="97"/>
      <c r="Z133" s="97">
        <v>0</v>
      </c>
      <c r="AA133" s="97">
        <v>0</v>
      </c>
      <c r="AB133" s="86">
        <v>0</v>
      </c>
      <c r="AC133" s="86">
        <v>0</v>
      </c>
      <c r="AD133" s="86">
        <v>0</v>
      </c>
      <c r="AE133" s="86">
        <v>0</v>
      </c>
      <c r="AF133" s="86">
        <v>0</v>
      </c>
      <c r="AG133" s="86">
        <v>0</v>
      </c>
      <c r="AH133" s="86">
        <v>0</v>
      </c>
      <c r="AI133" s="86">
        <v>0</v>
      </c>
      <c r="AJ133" s="86">
        <v>0</v>
      </c>
      <c r="AK133" s="86">
        <v>0</v>
      </c>
    </row>
    <row r="134" spans="1:37" ht="19.149999999999999" customHeight="1" x14ac:dyDescent="0.35">
      <c r="A134" s="73" t="s">
        <v>263</v>
      </c>
      <c r="B134" s="77">
        <v>46.7</v>
      </c>
      <c r="C134" s="78"/>
      <c r="D134" s="78"/>
      <c r="E134" s="78"/>
      <c r="F134" s="78"/>
      <c r="G134" s="78"/>
      <c r="H134" s="78"/>
      <c r="I134" s="78"/>
      <c r="J134" s="78"/>
      <c r="K134" s="78"/>
      <c r="L134" s="78"/>
      <c r="M134" s="78"/>
      <c r="N134" s="78"/>
      <c r="O134" s="78"/>
      <c r="P134" s="78"/>
      <c r="Q134" s="78"/>
      <c r="R134" s="78"/>
      <c r="S134" s="78"/>
      <c r="V134" s="102" t="s">
        <v>388</v>
      </c>
      <c r="W134" s="97">
        <v>46.7</v>
      </c>
      <c r="X134" s="97">
        <v>0</v>
      </c>
      <c r="Y134" s="97"/>
      <c r="Z134" s="97">
        <v>0</v>
      </c>
      <c r="AA134" s="97">
        <v>0</v>
      </c>
      <c r="AB134" s="86">
        <v>0</v>
      </c>
      <c r="AC134" s="86">
        <v>0</v>
      </c>
      <c r="AD134" s="86">
        <v>0</v>
      </c>
      <c r="AE134" s="86">
        <v>0</v>
      </c>
      <c r="AF134" s="86">
        <v>0</v>
      </c>
      <c r="AG134" s="86">
        <v>0</v>
      </c>
      <c r="AH134" s="86">
        <v>0</v>
      </c>
      <c r="AI134" s="86">
        <v>0</v>
      </c>
      <c r="AJ134" s="86">
        <v>0</v>
      </c>
      <c r="AK134" s="86">
        <v>0</v>
      </c>
    </row>
    <row r="135" spans="1:37" ht="19.149999999999999" customHeight="1" x14ac:dyDescent="0.35">
      <c r="A135" s="73" t="s">
        <v>264</v>
      </c>
      <c r="B135" s="77">
        <v>19.2</v>
      </c>
      <c r="C135" s="78"/>
      <c r="D135" s="78"/>
      <c r="E135" s="78"/>
      <c r="F135" s="78"/>
      <c r="G135" s="78"/>
      <c r="H135" s="78"/>
      <c r="I135" s="78"/>
      <c r="J135" s="78"/>
      <c r="K135" s="78"/>
      <c r="L135" s="78"/>
      <c r="M135" s="78"/>
      <c r="N135" s="78"/>
      <c r="O135" s="78"/>
      <c r="P135" s="78"/>
      <c r="Q135" s="78"/>
      <c r="R135" s="78"/>
      <c r="S135" s="78"/>
      <c r="V135" s="102" t="s">
        <v>388</v>
      </c>
      <c r="W135" s="97">
        <v>19.2</v>
      </c>
      <c r="X135" s="97">
        <v>0</v>
      </c>
      <c r="Y135" s="97"/>
      <c r="Z135" s="97">
        <v>0</v>
      </c>
      <c r="AA135" s="97">
        <v>0</v>
      </c>
      <c r="AB135" s="86">
        <v>0</v>
      </c>
      <c r="AC135" s="86">
        <v>0</v>
      </c>
      <c r="AD135" s="86">
        <v>0</v>
      </c>
      <c r="AE135" s="86">
        <v>0</v>
      </c>
      <c r="AF135" s="86">
        <v>0</v>
      </c>
      <c r="AG135" s="86">
        <v>0</v>
      </c>
      <c r="AH135" s="86">
        <v>0</v>
      </c>
      <c r="AI135" s="86">
        <v>0</v>
      </c>
      <c r="AJ135" s="86">
        <v>0</v>
      </c>
      <c r="AK135" s="86">
        <v>0</v>
      </c>
    </row>
    <row r="136" spans="1:37" ht="19.149999999999999" customHeight="1" x14ac:dyDescent="0.35">
      <c r="A136" s="73" t="s">
        <v>265</v>
      </c>
      <c r="B136" s="77">
        <v>25.2</v>
      </c>
      <c r="C136" s="78"/>
      <c r="D136" s="78"/>
      <c r="E136" s="78"/>
      <c r="F136" s="78"/>
      <c r="G136" s="78"/>
      <c r="H136" s="78"/>
      <c r="I136" s="78"/>
      <c r="J136" s="78"/>
      <c r="K136" s="78"/>
      <c r="L136" s="78"/>
      <c r="M136" s="78"/>
      <c r="N136" s="78"/>
      <c r="O136" s="78"/>
      <c r="P136" s="78"/>
      <c r="Q136" s="78"/>
      <c r="R136" s="78"/>
      <c r="S136" s="78"/>
      <c r="V136" s="102" t="s">
        <v>388</v>
      </c>
      <c r="W136" s="97">
        <v>25.2</v>
      </c>
      <c r="X136" s="97">
        <v>0</v>
      </c>
      <c r="Y136" s="97"/>
      <c r="Z136" s="97">
        <v>0</v>
      </c>
      <c r="AA136" s="97">
        <v>0</v>
      </c>
      <c r="AB136" s="86">
        <v>0</v>
      </c>
      <c r="AC136" s="86">
        <v>0</v>
      </c>
      <c r="AD136" s="86">
        <v>0</v>
      </c>
      <c r="AE136" s="86">
        <v>0</v>
      </c>
      <c r="AF136" s="86">
        <v>0</v>
      </c>
      <c r="AG136" s="86">
        <v>0</v>
      </c>
      <c r="AH136" s="86">
        <v>0</v>
      </c>
      <c r="AI136" s="86">
        <v>0</v>
      </c>
      <c r="AJ136" s="86">
        <v>0</v>
      </c>
      <c r="AK136" s="86">
        <v>0</v>
      </c>
    </row>
    <row r="137" spans="1:37" ht="19.149999999999999" customHeight="1" x14ac:dyDescent="0.35">
      <c r="A137" s="73" t="s">
        <v>266</v>
      </c>
      <c r="B137" s="77">
        <v>36.299999999999997</v>
      </c>
      <c r="C137" s="78"/>
      <c r="D137" s="78"/>
      <c r="E137" s="78"/>
      <c r="F137" s="78"/>
      <c r="G137" s="78"/>
      <c r="H137" s="78"/>
      <c r="I137" s="78"/>
      <c r="J137" s="78"/>
      <c r="K137" s="78"/>
      <c r="L137" s="78"/>
      <c r="M137" s="78"/>
      <c r="N137" s="78"/>
      <c r="O137" s="78"/>
      <c r="P137" s="78"/>
      <c r="Q137" s="78"/>
      <c r="R137" s="78"/>
      <c r="S137" s="78"/>
      <c r="V137" s="102" t="s">
        <v>388</v>
      </c>
      <c r="W137" s="97">
        <v>36.299999999999997</v>
      </c>
      <c r="X137" s="97">
        <v>0</v>
      </c>
      <c r="Y137" s="97"/>
      <c r="Z137" s="97">
        <v>0</v>
      </c>
      <c r="AA137" s="97">
        <v>0</v>
      </c>
      <c r="AB137" s="86">
        <v>0</v>
      </c>
      <c r="AC137" s="86">
        <v>0</v>
      </c>
      <c r="AD137" s="86">
        <v>0</v>
      </c>
      <c r="AE137" s="86">
        <v>0</v>
      </c>
      <c r="AF137" s="86">
        <v>0</v>
      </c>
      <c r="AG137" s="86">
        <v>0</v>
      </c>
      <c r="AH137" s="86">
        <v>0</v>
      </c>
      <c r="AI137" s="86">
        <v>0</v>
      </c>
      <c r="AJ137" s="86">
        <v>0</v>
      </c>
      <c r="AK137" s="86">
        <v>0</v>
      </c>
    </row>
    <row r="138" spans="1:37" ht="19.149999999999999" customHeight="1" x14ac:dyDescent="0.35">
      <c r="A138" s="73" t="s">
        <v>267</v>
      </c>
      <c r="B138" s="77">
        <v>44.9</v>
      </c>
      <c r="C138" s="78"/>
      <c r="D138" s="78"/>
      <c r="E138" s="78"/>
      <c r="F138" s="78"/>
      <c r="G138" s="78"/>
      <c r="H138" s="78"/>
      <c r="I138" s="78"/>
      <c r="J138" s="78"/>
      <c r="K138" s="78"/>
      <c r="L138" s="78"/>
      <c r="M138" s="78"/>
      <c r="N138" s="78"/>
      <c r="O138" s="78"/>
      <c r="P138" s="78"/>
      <c r="Q138" s="78"/>
      <c r="R138" s="78"/>
      <c r="S138" s="78"/>
      <c r="V138" s="102" t="s">
        <v>388</v>
      </c>
      <c r="W138" s="97">
        <v>44.9</v>
      </c>
      <c r="X138" s="97">
        <v>0</v>
      </c>
      <c r="Y138" s="97"/>
      <c r="Z138" s="97">
        <v>0</v>
      </c>
      <c r="AA138" s="97">
        <v>0</v>
      </c>
      <c r="AB138" s="86">
        <v>0</v>
      </c>
      <c r="AC138" s="86">
        <v>0</v>
      </c>
      <c r="AD138" s="86">
        <v>0</v>
      </c>
      <c r="AE138" s="86">
        <v>0</v>
      </c>
      <c r="AF138" s="86">
        <v>0</v>
      </c>
      <c r="AG138" s="86">
        <v>0</v>
      </c>
      <c r="AH138" s="86">
        <v>0</v>
      </c>
      <c r="AI138" s="86">
        <v>0</v>
      </c>
      <c r="AJ138" s="86">
        <v>0</v>
      </c>
      <c r="AK138" s="86">
        <v>0</v>
      </c>
    </row>
    <row r="139" spans="1:37" ht="19.149999999999999" customHeight="1" x14ac:dyDescent="0.35">
      <c r="A139" s="73" t="s">
        <v>19</v>
      </c>
      <c r="B139" s="77">
        <v>90.3</v>
      </c>
      <c r="C139" s="78"/>
      <c r="D139" s="78"/>
      <c r="E139" s="78"/>
      <c r="F139" s="78"/>
      <c r="G139" s="78"/>
      <c r="H139" s="78"/>
      <c r="I139" s="78"/>
      <c r="J139" s="78"/>
      <c r="K139" s="78"/>
      <c r="L139" s="78"/>
      <c r="M139" s="78"/>
      <c r="N139" s="78"/>
      <c r="O139" s="78"/>
      <c r="P139" s="78"/>
      <c r="Q139" s="78"/>
      <c r="R139" s="78"/>
      <c r="S139" s="78"/>
      <c r="V139" s="102" t="s">
        <v>388</v>
      </c>
      <c r="W139" s="97">
        <v>90.3</v>
      </c>
      <c r="X139" s="97">
        <v>0</v>
      </c>
      <c r="Y139" s="97"/>
      <c r="Z139" s="97">
        <v>0</v>
      </c>
      <c r="AA139" s="97">
        <v>0</v>
      </c>
      <c r="AB139" s="86">
        <v>0</v>
      </c>
      <c r="AC139" s="86">
        <v>0</v>
      </c>
      <c r="AD139" s="86">
        <v>0</v>
      </c>
      <c r="AE139" s="86">
        <v>0</v>
      </c>
      <c r="AF139" s="86">
        <v>0</v>
      </c>
      <c r="AG139" s="86">
        <v>0</v>
      </c>
      <c r="AH139" s="86">
        <v>0</v>
      </c>
      <c r="AI139" s="86">
        <v>0</v>
      </c>
      <c r="AJ139" s="86">
        <v>0</v>
      </c>
      <c r="AK139" s="86">
        <v>0</v>
      </c>
    </row>
    <row r="140" spans="1:37" ht="19.149999999999999" customHeight="1" x14ac:dyDescent="0.35">
      <c r="A140" s="73" t="s">
        <v>20</v>
      </c>
      <c r="B140" s="77">
        <v>90.3</v>
      </c>
      <c r="C140" s="78"/>
      <c r="D140" s="78"/>
      <c r="E140" s="78"/>
      <c r="F140" s="78"/>
      <c r="G140" s="78"/>
      <c r="H140" s="78"/>
      <c r="I140" s="78"/>
      <c r="J140" s="78"/>
      <c r="K140" s="78"/>
      <c r="L140" s="78"/>
      <c r="M140" s="78"/>
      <c r="N140" s="78"/>
      <c r="O140" s="78"/>
      <c r="P140" s="78"/>
      <c r="Q140" s="78"/>
      <c r="R140" s="78"/>
      <c r="S140" s="78"/>
      <c r="V140" s="102" t="s">
        <v>388</v>
      </c>
      <c r="W140" s="97">
        <v>90.3</v>
      </c>
      <c r="X140" s="97">
        <v>0</v>
      </c>
      <c r="Y140" s="97"/>
      <c r="Z140" s="97">
        <v>0</v>
      </c>
      <c r="AA140" s="97">
        <v>0</v>
      </c>
      <c r="AB140" s="86">
        <v>0</v>
      </c>
      <c r="AC140" s="86">
        <v>0</v>
      </c>
      <c r="AD140" s="86">
        <v>0</v>
      </c>
      <c r="AE140" s="86">
        <v>0</v>
      </c>
      <c r="AF140" s="86">
        <v>0</v>
      </c>
      <c r="AG140" s="86">
        <v>0</v>
      </c>
      <c r="AH140" s="86">
        <v>0</v>
      </c>
      <c r="AI140" s="86">
        <v>0</v>
      </c>
      <c r="AJ140" s="86">
        <v>0</v>
      </c>
      <c r="AK140" s="86">
        <v>0</v>
      </c>
    </row>
    <row r="141" spans="1:37" ht="19.149999999999999" customHeight="1" x14ac:dyDescent="0.35">
      <c r="A141" s="73" t="s">
        <v>21</v>
      </c>
      <c r="B141" s="77">
        <v>81.2</v>
      </c>
      <c r="C141" s="78"/>
      <c r="D141" s="78"/>
      <c r="E141" s="78"/>
      <c r="F141" s="78"/>
      <c r="G141" s="78"/>
      <c r="H141" s="78"/>
      <c r="I141" s="78"/>
      <c r="J141" s="78"/>
      <c r="K141" s="78"/>
      <c r="L141" s="78"/>
      <c r="M141" s="78"/>
      <c r="N141" s="78"/>
      <c r="O141" s="78"/>
      <c r="P141" s="78"/>
      <c r="Q141" s="78"/>
      <c r="R141" s="78"/>
      <c r="S141" s="78"/>
      <c r="V141" s="102" t="s">
        <v>388</v>
      </c>
      <c r="W141" s="97">
        <v>81.2</v>
      </c>
      <c r="X141" s="97">
        <v>0</v>
      </c>
      <c r="Y141" s="97"/>
      <c r="Z141" s="97">
        <v>0</v>
      </c>
      <c r="AA141" s="97">
        <v>0</v>
      </c>
      <c r="AB141" s="86">
        <v>0</v>
      </c>
      <c r="AC141" s="86">
        <v>0</v>
      </c>
      <c r="AD141" s="86">
        <v>0</v>
      </c>
      <c r="AE141" s="86">
        <v>0</v>
      </c>
      <c r="AF141" s="86">
        <v>0</v>
      </c>
      <c r="AG141" s="86">
        <v>0</v>
      </c>
      <c r="AH141" s="86">
        <v>0</v>
      </c>
      <c r="AI141" s="86">
        <v>0</v>
      </c>
      <c r="AJ141" s="86">
        <v>0</v>
      </c>
      <c r="AK141" s="86">
        <v>0</v>
      </c>
    </row>
    <row r="142" spans="1:37" ht="19.149999999999999" customHeight="1" x14ac:dyDescent="0.35">
      <c r="A142" s="73" t="s">
        <v>22</v>
      </c>
      <c r="B142" s="77">
        <v>93</v>
      </c>
      <c r="C142" s="78"/>
      <c r="D142" s="78"/>
      <c r="E142" s="78"/>
      <c r="F142" s="78"/>
      <c r="G142" s="78"/>
      <c r="H142" s="78"/>
      <c r="I142" s="78"/>
      <c r="J142" s="78"/>
      <c r="K142" s="78"/>
      <c r="L142" s="78"/>
      <c r="M142" s="78"/>
      <c r="N142" s="78"/>
      <c r="O142" s="78"/>
      <c r="P142" s="78"/>
      <c r="Q142" s="78"/>
      <c r="R142" s="78"/>
      <c r="S142" s="78"/>
      <c r="V142" s="102" t="s">
        <v>388</v>
      </c>
      <c r="W142" s="97">
        <v>93</v>
      </c>
      <c r="X142" s="97">
        <v>0</v>
      </c>
      <c r="Y142" s="97"/>
      <c r="Z142" s="97">
        <v>0</v>
      </c>
      <c r="AA142" s="97">
        <v>0</v>
      </c>
      <c r="AB142" s="86">
        <v>0</v>
      </c>
      <c r="AC142" s="86">
        <v>0</v>
      </c>
      <c r="AD142" s="86">
        <v>0</v>
      </c>
      <c r="AE142" s="86">
        <v>0</v>
      </c>
      <c r="AF142" s="86">
        <v>0</v>
      </c>
      <c r="AG142" s="86">
        <v>0</v>
      </c>
      <c r="AH142" s="86">
        <v>0</v>
      </c>
      <c r="AI142" s="86">
        <v>0</v>
      </c>
      <c r="AJ142" s="86">
        <v>0</v>
      </c>
      <c r="AK142" s="86">
        <v>0</v>
      </c>
    </row>
    <row r="143" spans="1:37" ht="19.149999999999999" customHeight="1" x14ac:dyDescent="0.35">
      <c r="A143" s="73" t="s">
        <v>23</v>
      </c>
      <c r="B143" s="77">
        <v>85</v>
      </c>
      <c r="C143" s="78"/>
      <c r="D143" s="78"/>
      <c r="E143" s="78"/>
      <c r="F143" s="78"/>
      <c r="G143" s="78"/>
      <c r="H143" s="78"/>
      <c r="I143" s="78"/>
      <c r="J143" s="78"/>
      <c r="K143" s="78"/>
      <c r="L143" s="78"/>
      <c r="M143" s="78"/>
      <c r="N143" s="78"/>
      <c r="O143" s="78"/>
      <c r="P143" s="78"/>
      <c r="Q143" s="78"/>
      <c r="R143" s="78"/>
      <c r="S143" s="78"/>
      <c r="V143" s="102" t="s">
        <v>388</v>
      </c>
      <c r="W143" s="97">
        <v>85</v>
      </c>
      <c r="X143" s="97">
        <v>0</v>
      </c>
      <c r="Y143" s="97"/>
      <c r="Z143" s="97">
        <v>0</v>
      </c>
      <c r="AA143" s="97">
        <v>0</v>
      </c>
      <c r="AB143" s="86">
        <v>0</v>
      </c>
      <c r="AC143" s="86">
        <v>0</v>
      </c>
      <c r="AD143" s="86">
        <v>0</v>
      </c>
      <c r="AE143" s="86">
        <v>0</v>
      </c>
      <c r="AF143" s="86">
        <v>0</v>
      </c>
      <c r="AG143" s="86">
        <v>0</v>
      </c>
      <c r="AH143" s="86">
        <v>0</v>
      </c>
      <c r="AI143" s="86">
        <v>0</v>
      </c>
      <c r="AJ143" s="86">
        <v>0</v>
      </c>
      <c r="AK143" s="86">
        <v>0</v>
      </c>
    </row>
    <row r="144" spans="1:37" ht="19.149999999999999" customHeight="1" x14ac:dyDescent="0.35">
      <c r="A144" s="73" t="s">
        <v>24</v>
      </c>
      <c r="B144" s="77">
        <v>96.3</v>
      </c>
      <c r="C144" s="78"/>
      <c r="D144" s="78"/>
      <c r="E144" s="78"/>
      <c r="F144" s="78"/>
      <c r="G144" s="78"/>
      <c r="H144" s="78"/>
      <c r="I144" s="78"/>
      <c r="J144" s="78"/>
      <c r="K144" s="78"/>
      <c r="L144" s="78"/>
      <c r="M144" s="78"/>
      <c r="N144" s="78"/>
      <c r="O144" s="78"/>
      <c r="P144" s="78"/>
      <c r="Q144" s="78"/>
      <c r="R144" s="78"/>
      <c r="S144" s="78"/>
      <c r="V144" s="102" t="s">
        <v>388</v>
      </c>
      <c r="W144" s="97">
        <v>96.3</v>
      </c>
      <c r="X144" s="97">
        <v>0</v>
      </c>
      <c r="Y144" s="97"/>
      <c r="Z144" s="97">
        <v>0</v>
      </c>
      <c r="AA144" s="97">
        <v>0</v>
      </c>
      <c r="AB144" s="86">
        <v>0</v>
      </c>
      <c r="AC144" s="86">
        <v>0</v>
      </c>
      <c r="AD144" s="86">
        <v>0</v>
      </c>
      <c r="AE144" s="86">
        <v>0</v>
      </c>
      <c r="AF144" s="86">
        <v>0</v>
      </c>
      <c r="AG144" s="86">
        <v>0</v>
      </c>
      <c r="AH144" s="86">
        <v>0</v>
      </c>
      <c r="AI144" s="86">
        <v>0</v>
      </c>
      <c r="AJ144" s="86">
        <v>0</v>
      </c>
      <c r="AK144" s="86">
        <v>0</v>
      </c>
    </row>
    <row r="145" spans="1:37" ht="19.149999999999999" customHeight="1" x14ac:dyDescent="0.35">
      <c r="A145" s="73" t="s">
        <v>25</v>
      </c>
      <c r="B145" s="77">
        <v>93.7</v>
      </c>
      <c r="C145" s="78"/>
      <c r="D145" s="78"/>
      <c r="E145" s="78"/>
      <c r="F145" s="78"/>
      <c r="G145" s="78"/>
      <c r="H145" s="78"/>
      <c r="I145" s="78"/>
      <c r="J145" s="78"/>
      <c r="K145" s="78"/>
      <c r="L145" s="78"/>
      <c r="M145" s="78"/>
      <c r="N145" s="78"/>
      <c r="O145" s="78"/>
      <c r="P145" s="78"/>
      <c r="Q145" s="78"/>
      <c r="R145" s="78"/>
      <c r="S145" s="78"/>
      <c r="V145" s="102" t="s">
        <v>388</v>
      </c>
      <c r="W145" s="97">
        <v>93.7</v>
      </c>
      <c r="X145" s="97">
        <v>0</v>
      </c>
      <c r="Y145" s="97"/>
      <c r="Z145" s="97">
        <v>0</v>
      </c>
      <c r="AA145" s="97">
        <v>0</v>
      </c>
      <c r="AB145" s="86">
        <v>0</v>
      </c>
      <c r="AC145" s="86">
        <v>0</v>
      </c>
      <c r="AD145" s="86">
        <v>0</v>
      </c>
      <c r="AE145" s="86">
        <v>0</v>
      </c>
      <c r="AF145" s="86">
        <v>0</v>
      </c>
      <c r="AG145" s="86">
        <v>0</v>
      </c>
      <c r="AH145" s="86">
        <v>0</v>
      </c>
      <c r="AI145" s="86">
        <v>0</v>
      </c>
      <c r="AJ145" s="86">
        <v>0</v>
      </c>
      <c r="AK145" s="86">
        <v>0</v>
      </c>
    </row>
    <row r="146" spans="1:37" ht="19.149999999999999" customHeight="1" x14ac:dyDescent="0.35">
      <c r="A146" s="73" t="s">
        <v>26</v>
      </c>
      <c r="B146" s="77">
        <v>86.5</v>
      </c>
      <c r="C146" s="78"/>
      <c r="D146" s="78"/>
      <c r="E146" s="78"/>
      <c r="F146" s="78"/>
      <c r="G146" s="78"/>
      <c r="H146" s="78"/>
      <c r="I146" s="78"/>
      <c r="J146" s="78"/>
      <c r="K146" s="78"/>
      <c r="L146" s="78"/>
      <c r="M146" s="78"/>
      <c r="N146" s="78"/>
      <c r="O146" s="78"/>
      <c r="P146" s="78"/>
      <c r="Q146" s="78"/>
      <c r="R146" s="78"/>
      <c r="S146" s="78"/>
      <c r="V146" s="102" t="s">
        <v>388</v>
      </c>
      <c r="W146" s="97">
        <v>86.5</v>
      </c>
      <c r="X146" s="97">
        <v>0</v>
      </c>
      <c r="Y146" s="97"/>
      <c r="Z146" s="97">
        <v>0</v>
      </c>
      <c r="AA146" s="97">
        <v>0</v>
      </c>
      <c r="AB146" s="86">
        <v>0</v>
      </c>
      <c r="AC146" s="86">
        <v>0</v>
      </c>
      <c r="AD146" s="86">
        <v>0</v>
      </c>
      <c r="AE146" s="86">
        <v>0</v>
      </c>
      <c r="AF146" s="86">
        <v>0</v>
      </c>
      <c r="AG146" s="86">
        <v>0</v>
      </c>
      <c r="AH146" s="86">
        <v>0</v>
      </c>
      <c r="AI146" s="86">
        <v>0</v>
      </c>
      <c r="AJ146" s="86">
        <v>0</v>
      </c>
      <c r="AK146" s="86">
        <v>0</v>
      </c>
    </row>
    <row r="147" spans="1:37" ht="19.149999999999999" customHeight="1" x14ac:dyDescent="0.35">
      <c r="A147" s="73" t="s">
        <v>27</v>
      </c>
      <c r="B147" s="77">
        <v>86.6</v>
      </c>
      <c r="C147" s="78"/>
      <c r="D147" s="78"/>
      <c r="E147" s="78"/>
      <c r="F147" s="78"/>
      <c r="G147" s="78"/>
      <c r="H147" s="78"/>
      <c r="I147" s="78"/>
      <c r="J147" s="78"/>
      <c r="K147" s="78"/>
      <c r="L147" s="78"/>
      <c r="M147" s="78"/>
      <c r="N147" s="78"/>
      <c r="O147" s="78"/>
      <c r="P147" s="78"/>
      <c r="Q147" s="78"/>
      <c r="R147" s="78"/>
      <c r="S147" s="78"/>
      <c r="V147" s="102" t="s">
        <v>388</v>
      </c>
      <c r="W147" s="97">
        <v>86.6</v>
      </c>
      <c r="X147" s="97">
        <v>0</v>
      </c>
      <c r="Y147" s="97"/>
      <c r="Z147" s="97">
        <v>0</v>
      </c>
      <c r="AA147" s="97">
        <v>0</v>
      </c>
      <c r="AB147" s="86">
        <v>0</v>
      </c>
      <c r="AC147" s="86">
        <v>0</v>
      </c>
      <c r="AD147" s="86">
        <v>0</v>
      </c>
      <c r="AE147" s="86">
        <v>0</v>
      </c>
      <c r="AF147" s="86">
        <v>0</v>
      </c>
      <c r="AG147" s="86">
        <v>0</v>
      </c>
      <c r="AH147" s="86">
        <v>0</v>
      </c>
      <c r="AI147" s="86">
        <v>0</v>
      </c>
      <c r="AJ147" s="86">
        <v>0</v>
      </c>
      <c r="AK147" s="86">
        <v>0</v>
      </c>
    </row>
    <row r="148" spans="1:37" ht="19.149999999999999" customHeight="1" x14ac:dyDescent="0.35">
      <c r="A148" s="1284" t="s">
        <v>329</v>
      </c>
      <c r="B148" s="1292"/>
      <c r="C148" s="1292"/>
      <c r="D148" s="1292"/>
      <c r="E148" s="1292"/>
      <c r="F148" s="1292"/>
      <c r="G148" s="1292"/>
      <c r="H148" s="1292"/>
      <c r="I148" s="1292"/>
      <c r="J148" s="1292"/>
      <c r="K148" s="1292"/>
      <c r="L148" s="1292"/>
      <c r="M148" s="1292"/>
      <c r="N148" s="1292"/>
      <c r="O148" s="1292"/>
      <c r="P148" s="1292"/>
      <c r="Q148" s="1292"/>
      <c r="R148" s="1292"/>
      <c r="S148" s="1292"/>
      <c r="V148" s="102" t="s">
        <v>376</v>
      </c>
      <c r="W148" s="97">
        <v>0</v>
      </c>
      <c r="X148" s="97">
        <v>0</v>
      </c>
      <c r="Y148" s="97"/>
      <c r="Z148" s="97">
        <v>0</v>
      </c>
      <c r="AA148" s="97">
        <v>0</v>
      </c>
      <c r="AB148" s="86">
        <v>0</v>
      </c>
      <c r="AC148" s="86">
        <v>0</v>
      </c>
      <c r="AD148" s="86">
        <v>0</v>
      </c>
      <c r="AE148" s="86">
        <v>0</v>
      </c>
      <c r="AF148" s="86">
        <v>0</v>
      </c>
      <c r="AG148" s="86">
        <v>0</v>
      </c>
      <c r="AH148" s="86">
        <v>0</v>
      </c>
      <c r="AI148" s="86">
        <v>0</v>
      </c>
      <c r="AJ148" s="86">
        <v>0</v>
      </c>
      <c r="AK148" s="86">
        <v>0</v>
      </c>
    </row>
    <row r="149" spans="1:37" ht="19.149999999999999" customHeight="1" x14ac:dyDescent="0.35">
      <c r="A149" s="73" t="s">
        <v>262</v>
      </c>
      <c r="B149" s="77"/>
      <c r="C149" s="78"/>
      <c r="D149" s="78"/>
      <c r="E149" s="78"/>
      <c r="F149" s="78"/>
      <c r="G149" s="78"/>
      <c r="H149" s="78"/>
      <c r="I149" s="78"/>
      <c r="J149" s="78"/>
      <c r="K149" s="78"/>
      <c r="L149" s="78"/>
      <c r="M149" s="78"/>
      <c r="N149" s="78"/>
      <c r="O149" s="78"/>
      <c r="P149" s="78"/>
      <c r="Q149" s="78"/>
      <c r="R149" s="78"/>
      <c r="S149" s="78"/>
      <c r="V149" s="102" t="s">
        <v>387</v>
      </c>
      <c r="W149" s="97">
        <v>0</v>
      </c>
      <c r="X149" s="97">
        <v>0</v>
      </c>
      <c r="Y149" s="97"/>
      <c r="Z149" s="97">
        <v>0</v>
      </c>
      <c r="AA149" s="97">
        <v>0</v>
      </c>
      <c r="AB149" s="86">
        <v>0</v>
      </c>
      <c r="AC149" s="86">
        <v>0</v>
      </c>
      <c r="AD149" s="86">
        <v>0</v>
      </c>
      <c r="AE149" s="86">
        <v>0</v>
      </c>
      <c r="AF149" s="86">
        <v>0</v>
      </c>
      <c r="AG149" s="86">
        <v>0</v>
      </c>
      <c r="AH149" s="86">
        <v>0</v>
      </c>
      <c r="AI149" s="86">
        <v>0</v>
      </c>
      <c r="AJ149" s="86">
        <v>0</v>
      </c>
      <c r="AK149" s="86">
        <v>0</v>
      </c>
    </row>
    <row r="150" spans="1:37" ht="19.149999999999999" customHeight="1" x14ac:dyDescent="0.35">
      <c r="A150" s="73" t="s">
        <v>263</v>
      </c>
      <c r="B150" s="77">
        <v>53.3</v>
      </c>
      <c r="C150" s="78"/>
      <c r="D150" s="78"/>
      <c r="E150" s="78"/>
      <c r="F150" s="78"/>
      <c r="G150" s="78"/>
      <c r="H150" s="78"/>
      <c r="I150" s="78"/>
      <c r="J150" s="78"/>
      <c r="K150" s="78"/>
      <c r="L150" s="78"/>
      <c r="M150" s="78"/>
      <c r="N150" s="78"/>
      <c r="O150" s="78"/>
      <c r="P150" s="78"/>
      <c r="Q150" s="78"/>
      <c r="R150" s="78"/>
      <c r="S150" s="78"/>
      <c r="V150" s="102" t="s">
        <v>388</v>
      </c>
      <c r="W150" s="97">
        <v>53.3</v>
      </c>
      <c r="X150" s="97">
        <v>0</v>
      </c>
      <c r="Y150" s="97"/>
      <c r="Z150" s="97">
        <v>0</v>
      </c>
      <c r="AA150" s="97">
        <v>0</v>
      </c>
      <c r="AB150" s="86">
        <v>0</v>
      </c>
      <c r="AC150" s="86">
        <v>0</v>
      </c>
      <c r="AD150" s="86">
        <v>0</v>
      </c>
      <c r="AE150" s="86">
        <v>0</v>
      </c>
      <c r="AF150" s="86">
        <v>0</v>
      </c>
      <c r="AG150" s="86">
        <v>0</v>
      </c>
      <c r="AH150" s="86">
        <v>0</v>
      </c>
      <c r="AI150" s="86">
        <v>0</v>
      </c>
      <c r="AJ150" s="86">
        <v>0</v>
      </c>
      <c r="AK150" s="86">
        <v>0</v>
      </c>
    </row>
    <row r="151" spans="1:37" ht="19.149999999999999" customHeight="1" x14ac:dyDescent="0.35">
      <c r="A151" s="73" t="s">
        <v>264</v>
      </c>
      <c r="B151" s="77">
        <v>80.8</v>
      </c>
      <c r="C151" s="78"/>
      <c r="D151" s="78"/>
      <c r="E151" s="78"/>
      <c r="F151" s="78"/>
      <c r="G151" s="78"/>
      <c r="H151" s="78"/>
      <c r="I151" s="78"/>
      <c r="J151" s="78"/>
      <c r="K151" s="78"/>
      <c r="L151" s="78"/>
      <c r="M151" s="78"/>
      <c r="N151" s="78"/>
      <c r="O151" s="78"/>
      <c r="P151" s="78"/>
      <c r="Q151" s="78"/>
      <c r="R151" s="78"/>
      <c r="S151" s="78"/>
      <c r="V151" s="102" t="s">
        <v>388</v>
      </c>
      <c r="W151" s="97">
        <v>80.8</v>
      </c>
      <c r="X151" s="97">
        <v>0</v>
      </c>
      <c r="Y151" s="97"/>
      <c r="Z151" s="97">
        <v>0</v>
      </c>
      <c r="AA151" s="97">
        <v>0</v>
      </c>
      <c r="AB151" s="86">
        <v>0</v>
      </c>
      <c r="AC151" s="86">
        <v>0</v>
      </c>
      <c r="AD151" s="86">
        <v>0</v>
      </c>
      <c r="AE151" s="86">
        <v>0</v>
      </c>
      <c r="AF151" s="86">
        <v>0</v>
      </c>
      <c r="AG151" s="86">
        <v>0</v>
      </c>
      <c r="AH151" s="86">
        <v>0</v>
      </c>
      <c r="AI151" s="86">
        <v>0</v>
      </c>
      <c r="AJ151" s="86">
        <v>0</v>
      </c>
      <c r="AK151" s="86">
        <v>0</v>
      </c>
    </row>
    <row r="152" spans="1:37" ht="19.149999999999999" customHeight="1" x14ac:dyDescent="0.35">
      <c r="A152" s="73" t="s">
        <v>265</v>
      </c>
      <c r="B152" s="77">
        <v>74.8</v>
      </c>
      <c r="C152" s="78"/>
      <c r="D152" s="78"/>
      <c r="E152" s="78"/>
      <c r="F152" s="78"/>
      <c r="G152" s="78"/>
      <c r="H152" s="78"/>
      <c r="I152" s="78"/>
      <c r="J152" s="78"/>
      <c r="K152" s="78"/>
      <c r="L152" s="78"/>
      <c r="M152" s="78"/>
      <c r="N152" s="78"/>
      <c r="O152" s="78"/>
      <c r="P152" s="78"/>
      <c r="Q152" s="78"/>
      <c r="R152" s="78"/>
      <c r="S152" s="78"/>
      <c r="V152" s="102" t="s">
        <v>388</v>
      </c>
      <c r="W152" s="97">
        <v>74.8</v>
      </c>
      <c r="X152" s="97">
        <v>0</v>
      </c>
      <c r="Y152" s="97"/>
      <c r="Z152" s="97">
        <v>0</v>
      </c>
      <c r="AA152" s="97">
        <v>0</v>
      </c>
      <c r="AB152" s="86">
        <v>0</v>
      </c>
      <c r="AC152" s="86">
        <v>0</v>
      </c>
      <c r="AD152" s="86">
        <v>0</v>
      </c>
      <c r="AE152" s="86">
        <v>0</v>
      </c>
      <c r="AF152" s="86">
        <v>0</v>
      </c>
      <c r="AG152" s="86">
        <v>0</v>
      </c>
      <c r="AH152" s="86">
        <v>0</v>
      </c>
      <c r="AI152" s="86">
        <v>0</v>
      </c>
      <c r="AJ152" s="86">
        <v>0</v>
      </c>
      <c r="AK152" s="86">
        <v>0</v>
      </c>
    </row>
    <row r="153" spans="1:37" ht="19.149999999999999" customHeight="1" x14ac:dyDescent="0.35">
      <c r="A153" s="73" t="s">
        <v>266</v>
      </c>
      <c r="B153" s="77">
        <v>63.7</v>
      </c>
      <c r="C153" s="78"/>
      <c r="D153" s="78"/>
      <c r="E153" s="78"/>
      <c r="F153" s="78"/>
      <c r="G153" s="78"/>
      <c r="H153" s="78"/>
      <c r="I153" s="78"/>
      <c r="J153" s="78"/>
      <c r="K153" s="78"/>
      <c r="L153" s="78"/>
      <c r="M153" s="78"/>
      <c r="N153" s="78"/>
      <c r="O153" s="78"/>
      <c r="P153" s="78"/>
      <c r="Q153" s="78"/>
      <c r="R153" s="78"/>
      <c r="S153" s="78"/>
      <c r="V153" s="102" t="s">
        <v>388</v>
      </c>
      <c r="W153" s="97">
        <v>63.7</v>
      </c>
      <c r="X153" s="97">
        <v>0</v>
      </c>
      <c r="Y153" s="97"/>
      <c r="Z153" s="97">
        <v>0</v>
      </c>
      <c r="AA153" s="97">
        <v>0</v>
      </c>
      <c r="AB153" s="86">
        <v>0</v>
      </c>
      <c r="AC153" s="86">
        <v>0</v>
      </c>
      <c r="AD153" s="86">
        <v>0</v>
      </c>
      <c r="AE153" s="86">
        <v>0</v>
      </c>
      <c r="AF153" s="86">
        <v>0</v>
      </c>
      <c r="AG153" s="86">
        <v>0</v>
      </c>
      <c r="AH153" s="86">
        <v>0</v>
      </c>
      <c r="AI153" s="86">
        <v>0</v>
      </c>
      <c r="AJ153" s="86">
        <v>0</v>
      </c>
      <c r="AK153" s="86">
        <v>0</v>
      </c>
    </row>
    <row r="154" spans="1:37" ht="19.149999999999999" customHeight="1" x14ac:dyDescent="0.35">
      <c r="A154" s="73" t="s">
        <v>267</v>
      </c>
      <c r="B154" s="77">
        <v>55.1</v>
      </c>
      <c r="C154" s="78"/>
      <c r="D154" s="78"/>
      <c r="E154" s="78"/>
      <c r="F154" s="78"/>
      <c r="G154" s="78"/>
      <c r="H154" s="78"/>
      <c r="I154" s="78"/>
      <c r="J154" s="78"/>
      <c r="K154" s="78"/>
      <c r="L154" s="78"/>
      <c r="M154" s="78"/>
      <c r="N154" s="78"/>
      <c r="O154" s="78"/>
      <c r="P154" s="78"/>
      <c r="Q154" s="78"/>
      <c r="R154" s="78"/>
      <c r="S154" s="78"/>
      <c r="V154" s="102" t="s">
        <v>388</v>
      </c>
      <c r="W154" s="97">
        <v>55.1</v>
      </c>
      <c r="X154" s="97">
        <v>0</v>
      </c>
      <c r="Y154" s="97"/>
      <c r="Z154" s="97">
        <v>0</v>
      </c>
      <c r="AA154" s="97">
        <v>0</v>
      </c>
      <c r="AB154" s="86">
        <v>0</v>
      </c>
      <c r="AC154" s="86">
        <v>0</v>
      </c>
      <c r="AD154" s="86">
        <v>0</v>
      </c>
      <c r="AE154" s="86">
        <v>0</v>
      </c>
      <c r="AF154" s="86">
        <v>0</v>
      </c>
      <c r="AG154" s="86">
        <v>0</v>
      </c>
      <c r="AH154" s="86">
        <v>0</v>
      </c>
      <c r="AI154" s="86">
        <v>0</v>
      </c>
      <c r="AJ154" s="86">
        <v>0</v>
      </c>
      <c r="AK154" s="86">
        <v>0</v>
      </c>
    </row>
    <row r="155" spans="1:37" ht="19.149999999999999" customHeight="1" x14ac:dyDescent="0.35">
      <c r="A155" s="73" t="s">
        <v>19</v>
      </c>
      <c r="B155" s="77">
        <v>9.7000000000000028</v>
      </c>
      <c r="C155" s="78"/>
      <c r="D155" s="78"/>
      <c r="E155" s="78"/>
      <c r="F155" s="78"/>
      <c r="G155" s="78"/>
      <c r="H155" s="78"/>
      <c r="I155" s="78"/>
      <c r="J155" s="78"/>
      <c r="K155" s="78"/>
      <c r="L155" s="78"/>
      <c r="M155" s="78"/>
      <c r="N155" s="78"/>
      <c r="O155" s="78"/>
      <c r="P155" s="78"/>
      <c r="Q155" s="78"/>
      <c r="R155" s="78"/>
      <c r="S155" s="78"/>
      <c r="V155" s="102" t="s">
        <v>388</v>
      </c>
      <c r="W155" s="97">
        <v>9.7000000000000028</v>
      </c>
      <c r="X155" s="97">
        <v>0</v>
      </c>
      <c r="Y155" s="97"/>
      <c r="Z155" s="97">
        <v>0</v>
      </c>
      <c r="AA155" s="97">
        <v>0</v>
      </c>
      <c r="AB155" s="86">
        <v>0</v>
      </c>
      <c r="AC155" s="86">
        <v>0</v>
      </c>
      <c r="AD155" s="86">
        <v>0</v>
      </c>
      <c r="AE155" s="86">
        <v>0</v>
      </c>
      <c r="AF155" s="86">
        <v>0</v>
      </c>
      <c r="AG155" s="86">
        <v>0</v>
      </c>
      <c r="AH155" s="86">
        <v>0</v>
      </c>
      <c r="AI155" s="86">
        <v>0</v>
      </c>
      <c r="AJ155" s="86">
        <v>0</v>
      </c>
      <c r="AK155" s="86">
        <v>0</v>
      </c>
    </row>
    <row r="156" spans="1:37" ht="19.149999999999999" customHeight="1" x14ac:dyDescent="0.35">
      <c r="A156" s="73" t="s">
        <v>20</v>
      </c>
      <c r="B156" s="77">
        <v>9.7000000000000028</v>
      </c>
      <c r="C156" s="78"/>
      <c r="D156" s="78"/>
      <c r="E156" s="78"/>
      <c r="F156" s="78"/>
      <c r="G156" s="78"/>
      <c r="H156" s="78"/>
      <c r="I156" s="78"/>
      <c r="J156" s="78"/>
      <c r="K156" s="78"/>
      <c r="L156" s="78"/>
      <c r="M156" s="78"/>
      <c r="N156" s="78"/>
      <c r="O156" s="78"/>
      <c r="P156" s="78"/>
      <c r="Q156" s="78"/>
      <c r="R156" s="78"/>
      <c r="S156" s="78"/>
      <c r="V156" s="102" t="s">
        <v>388</v>
      </c>
      <c r="W156" s="97">
        <v>9.7000000000000028</v>
      </c>
      <c r="X156" s="97">
        <v>0</v>
      </c>
      <c r="Y156" s="97"/>
      <c r="Z156" s="97">
        <v>0</v>
      </c>
      <c r="AA156" s="97">
        <v>0</v>
      </c>
      <c r="AB156" s="86">
        <v>0</v>
      </c>
      <c r="AC156" s="86">
        <v>0</v>
      </c>
      <c r="AD156" s="86">
        <v>0</v>
      </c>
      <c r="AE156" s="86">
        <v>0</v>
      </c>
      <c r="AF156" s="86">
        <v>0</v>
      </c>
      <c r="AG156" s="86">
        <v>0</v>
      </c>
      <c r="AH156" s="86">
        <v>0</v>
      </c>
      <c r="AI156" s="86">
        <v>0</v>
      </c>
      <c r="AJ156" s="86">
        <v>0</v>
      </c>
      <c r="AK156" s="86">
        <v>0</v>
      </c>
    </row>
    <row r="157" spans="1:37" ht="19.149999999999999" customHeight="1" x14ac:dyDescent="0.35">
      <c r="A157" s="73" t="s">
        <v>21</v>
      </c>
      <c r="B157" s="77">
        <v>18.799999999999997</v>
      </c>
      <c r="C157" s="78"/>
      <c r="D157" s="78"/>
      <c r="E157" s="78"/>
      <c r="F157" s="78"/>
      <c r="G157" s="78"/>
      <c r="H157" s="78"/>
      <c r="I157" s="78"/>
      <c r="J157" s="78"/>
      <c r="K157" s="78"/>
      <c r="L157" s="78"/>
      <c r="M157" s="78"/>
      <c r="N157" s="78"/>
      <c r="O157" s="78"/>
      <c r="P157" s="78"/>
      <c r="Q157" s="78"/>
      <c r="R157" s="78"/>
      <c r="S157" s="78"/>
      <c r="V157" s="102" t="s">
        <v>388</v>
      </c>
      <c r="W157" s="97">
        <v>18.799999999999997</v>
      </c>
      <c r="X157" s="97">
        <v>0</v>
      </c>
      <c r="Y157" s="97"/>
      <c r="Z157" s="97">
        <v>0</v>
      </c>
      <c r="AA157" s="97">
        <v>0</v>
      </c>
      <c r="AB157" s="86">
        <v>0</v>
      </c>
      <c r="AC157" s="86">
        <v>0</v>
      </c>
      <c r="AD157" s="86">
        <v>0</v>
      </c>
      <c r="AE157" s="86">
        <v>0</v>
      </c>
      <c r="AF157" s="86">
        <v>0</v>
      </c>
      <c r="AG157" s="86">
        <v>0</v>
      </c>
      <c r="AH157" s="86">
        <v>0</v>
      </c>
      <c r="AI157" s="86">
        <v>0</v>
      </c>
      <c r="AJ157" s="86">
        <v>0</v>
      </c>
      <c r="AK157" s="86">
        <v>0</v>
      </c>
    </row>
    <row r="158" spans="1:37" ht="19.149999999999999" customHeight="1" x14ac:dyDescent="0.35">
      <c r="A158" s="73" t="s">
        <v>22</v>
      </c>
      <c r="B158" s="77">
        <v>7</v>
      </c>
      <c r="C158" s="78"/>
      <c r="D158" s="78"/>
      <c r="E158" s="78"/>
      <c r="F158" s="78"/>
      <c r="G158" s="78"/>
      <c r="H158" s="78"/>
      <c r="I158" s="78"/>
      <c r="J158" s="78"/>
      <c r="K158" s="78"/>
      <c r="L158" s="78"/>
      <c r="M158" s="78"/>
      <c r="N158" s="78"/>
      <c r="O158" s="78"/>
      <c r="P158" s="78"/>
      <c r="Q158" s="78"/>
      <c r="R158" s="78"/>
      <c r="S158" s="78"/>
      <c r="V158" s="102" t="s">
        <v>388</v>
      </c>
      <c r="W158" s="97">
        <v>7</v>
      </c>
      <c r="X158" s="97">
        <v>0</v>
      </c>
      <c r="Y158" s="97"/>
      <c r="Z158" s="97">
        <v>0</v>
      </c>
      <c r="AA158" s="97">
        <v>0</v>
      </c>
      <c r="AB158" s="86">
        <v>0</v>
      </c>
      <c r="AC158" s="86">
        <v>0</v>
      </c>
      <c r="AD158" s="86">
        <v>0</v>
      </c>
      <c r="AE158" s="86">
        <v>0</v>
      </c>
      <c r="AF158" s="86">
        <v>0</v>
      </c>
      <c r="AG158" s="86">
        <v>0</v>
      </c>
      <c r="AH158" s="86">
        <v>0</v>
      </c>
      <c r="AI158" s="86">
        <v>0</v>
      </c>
      <c r="AJ158" s="86">
        <v>0</v>
      </c>
      <c r="AK158" s="86">
        <v>0</v>
      </c>
    </row>
    <row r="159" spans="1:37" ht="19.149999999999999" customHeight="1" x14ac:dyDescent="0.35">
      <c r="A159" s="73" t="s">
        <v>23</v>
      </c>
      <c r="B159" s="77">
        <v>15</v>
      </c>
      <c r="C159" s="78"/>
      <c r="D159" s="78"/>
      <c r="E159" s="78"/>
      <c r="F159" s="78"/>
      <c r="G159" s="78"/>
      <c r="H159" s="78"/>
      <c r="I159" s="78"/>
      <c r="J159" s="78"/>
      <c r="K159" s="78"/>
      <c r="L159" s="78"/>
      <c r="M159" s="78"/>
      <c r="N159" s="78"/>
      <c r="O159" s="78"/>
      <c r="P159" s="78"/>
      <c r="Q159" s="78"/>
      <c r="R159" s="78"/>
      <c r="S159" s="78"/>
      <c r="V159" s="102" t="s">
        <v>388</v>
      </c>
      <c r="W159" s="97">
        <v>15</v>
      </c>
      <c r="X159" s="97">
        <v>0</v>
      </c>
      <c r="Y159" s="97"/>
      <c r="Z159" s="97">
        <v>0</v>
      </c>
      <c r="AA159" s="97">
        <v>0</v>
      </c>
      <c r="AB159" s="86">
        <v>0</v>
      </c>
      <c r="AC159" s="86">
        <v>0</v>
      </c>
      <c r="AD159" s="86">
        <v>0</v>
      </c>
      <c r="AE159" s="86">
        <v>0</v>
      </c>
      <c r="AF159" s="86">
        <v>0</v>
      </c>
      <c r="AG159" s="86">
        <v>0</v>
      </c>
      <c r="AH159" s="86">
        <v>0</v>
      </c>
      <c r="AI159" s="86">
        <v>0</v>
      </c>
      <c r="AJ159" s="86">
        <v>0</v>
      </c>
      <c r="AK159" s="86">
        <v>0</v>
      </c>
    </row>
    <row r="160" spans="1:37" ht="19.149999999999999" customHeight="1" x14ac:dyDescent="0.35">
      <c r="A160" s="73" t="s">
        <v>24</v>
      </c>
      <c r="B160" s="77">
        <v>3.7000000000000028</v>
      </c>
      <c r="C160" s="78"/>
      <c r="D160" s="78"/>
      <c r="E160" s="78"/>
      <c r="F160" s="78"/>
      <c r="G160" s="78"/>
      <c r="H160" s="78"/>
      <c r="I160" s="78"/>
      <c r="J160" s="78"/>
      <c r="K160" s="78"/>
      <c r="L160" s="78"/>
      <c r="M160" s="78"/>
      <c r="N160" s="78"/>
      <c r="O160" s="78"/>
      <c r="P160" s="78"/>
      <c r="Q160" s="78"/>
      <c r="R160" s="78"/>
      <c r="S160" s="78"/>
      <c r="V160" s="102" t="s">
        <v>388</v>
      </c>
      <c r="W160" s="97">
        <v>3.7000000000000028</v>
      </c>
      <c r="X160" s="97">
        <v>0</v>
      </c>
      <c r="Y160" s="97"/>
      <c r="Z160" s="97">
        <v>0</v>
      </c>
      <c r="AA160" s="97">
        <v>0</v>
      </c>
      <c r="AB160" s="86">
        <v>0</v>
      </c>
      <c r="AC160" s="86">
        <v>0</v>
      </c>
      <c r="AD160" s="86">
        <v>0</v>
      </c>
      <c r="AE160" s="86">
        <v>0</v>
      </c>
      <c r="AF160" s="86">
        <v>0</v>
      </c>
      <c r="AG160" s="86">
        <v>0</v>
      </c>
      <c r="AH160" s="86">
        <v>0</v>
      </c>
      <c r="AI160" s="86">
        <v>0</v>
      </c>
      <c r="AJ160" s="86">
        <v>0</v>
      </c>
      <c r="AK160" s="86">
        <v>0</v>
      </c>
    </row>
    <row r="161" spans="1:37" ht="19.149999999999999" customHeight="1" x14ac:dyDescent="0.35">
      <c r="A161" s="73" t="s">
        <v>25</v>
      </c>
      <c r="B161" s="77">
        <v>6.2999999999999972</v>
      </c>
      <c r="C161" s="78"/>
      <c r="D161" s="78"/>
      <c r="E161" s="78"/>
      <c r="F161" s="78"/>
      <c r="G161" s="78"/>
      <c r="H161" s="78"/>
      <c r="I161" s="78"/>
      <c r="J161" s="78"/>
      <c r="K161" s="78"/>
      <c r="L161" s="78"/>
      <c r="M161" s="78"/>
      <c r="N161" s="78"/>
      <c r="O161" s="78"/>
      <c r="P161" s="78"/>
      <c r="Q161" s="78"/>
      <c r="R161" s="78"/>
      <c r="S161" s="78"/>
      <c r="V161" s="102" t="s">
        <v>388</v>
      </c>
      <c r="W161" s="97">
        <v>6.2999999999999972</v>
      </c>
      <c r="X161" s="97">
        <v>0</v>
      </c>
      <c r="Y161" s="97"/>
      <c r="Z161" s="97">
        <v>0</v>
      </c>
      <c r="AA161" s="97">
        <v>0</v>
      </c>
      <c r="AB161" s="86">
        <v>0</v>
      </c>
      <c r="AC161" s="86">
        <v>0</v>
      </c>
      <c r="AD161" s="86">
        <v>0</v>
      </c>
      <c r="AE161" s="86">
        <v>0</v>
      </c>
      <c r="AF161" s="86">
        <v>0</v>
      </c>
      <c r="AG161" s="86">
        <v>0</v>
      </c>
      <c r="AH161" s="86">
        <v>0</v>
      </c>
      <c r="AI161" s="86">
        <v>0</v>
      </c>
      <c r="AJ161" s="86">
        <v>0</v>
      </c>
      <c r="AK161" s="86">
        <v>0</v>
      </c>
    </row>
    <row r="162" spans="1:37" ht="19.149999999999999" customHeight="1" x14ac:dyDescent="0.35">
      <c r="A162" s="73" t="s">
        <v>26</v>
      </c>
      <c r="B162" s="77">
        <v>13.5</v>
      </c>
      <c r="C162" s="78"/>
      <c r="D162" s="78"/>
      <c r="E162" s="78"/>
      <c r="F162" s="78"/>
      <c r="G162" s="78"/>
      <c r="H162" s="78"/>
      <c r="I162" s="78"/>
      <c r="J162" s="78"/>
      <c r="K162" s="78"/>
      <c r="L162" s="78"/>
      <c r="M162" s="78"/>
      <c r="N162" s="78"/>
      <c r="O162" s="78"/>
      <c r="P162" s="78"/>
      <c r="Q162" s="78"/>
      <c r="R162" s="78"/>
      <c r="S162" s="78"/>
      <c r="V162" s="102" t="s">
        <v>388</v>
      </c>
      <c r="W162" s="97">
        <v>13.5</v>
      </c>
      <c r="X162" s="97">
        <v>0</v>
      </c>
      <c r="Y162" s="97"/>
      <c r="Z162" s="97">
        <v>0</v>
      </c>
      <c r="AA162" s="97">
        <v>0</v>
      </c>
      <c r="AB162" s="86">
        <v>0</v>
      </c>
      <c r="AC162" s="86">
        <v>0</v>
      </c>
      <c r="AD162" s="86">
        <v>0</v>
      </c>
      <c r="AE162" s="86">
        <v>0</v>
      </c>
      <c r="AF162" s="86">
        <v>0</v>
      </c>
      <c r="AG162" s="86">
        <v>0</v>
      </c>
      <c r="AH162" s="86">
        <v>0</v>
      </c>
      <c r="AI162" s="86">
        <v>0</v>
      </c>
      <c r="AJ162" s="86">
        <v>0</v>
      </c>
      <c r="AK162" s="86">
        <v>0</v>
      </c>
    </row>
    <row r="163" spans="1:37" ht="19.149999999999999" customHeight="1" x14ac:dyDescent="0.35">
      <c r="A163" s="73" t="s">
        <v>27</v>
      </c>
      <c r="B163" s="77">
        <v>13.400000000000006</v>
      </c>
      <c r="C163" s="78"/>
      <c r="D163" s="78"/>
      <c r="E163" s="78"/>
      <c r="F163" s="78"/>
      <c r="G163" s="78"/>
      <c r="H163" s="78"/>
      <c r="I163" s="78"/>
      <c r="J163" s="78"/>
      <c r="K163" s="78"/>
      <c r="L163" s="78"/>
      <c r="M163" s="78"/>
      <c r="N163" s="78"/>
      <c r="O163" s="78"/>
      <c r="P163" s="78"/>
      <c r="Q163" s="78"/>
      <c r="R163" s="78"/>
      <c r="S163" s="78"/>
      <c r="V163" s="102" t="s">
        <v>388</v>
      </c>
      <c r="W163" s="97">
        <v>13.400000000000006</v>
      </c>
      <c r="X163" s="97">
        <v>0</v>
      </c>
      <c r="Y163" s="97"/>
      <c r="Z163" s="97">
        <v>0</v>
      </c>
      <c r="AA163" s="97">
        <v>0</v>
      </c>
      <c r="AB163" s="86">
        <v>0</v>
      </c>
      <c r="AC163" s="86">
        <v>0</v>
      </c>
      <c r="AD163" s="86">
        <v>0</v>
      </c>
      <c r="AE163" s="86">
        <v>0</v>
      </c>
      <c r="AF163" s="86">
        <v>0</v>
      </c>
      <c r="AG163" s="86">
        <v>0</v>
      </c>
      <c r="AH163" s="86">
        <v>0</v>
      </c>
      <c r="AI163" s="86">
        <v>0</v>
      </c>
      <c r="AJ163" s="86">
        <v>0</v>
      </c>
      <c r="AK163" s="86">
        <v>0</v>
      </c>
    </row>
    <row r="164" spans="1:37" ht="19.149999999999999" customHeight="1" x14ac:dyDescent="0.35">
      <c r="A164" s="1284" t="s">
        <v>330</v>
      </c>
      <c r="B164" s="1292"/>
      <c r="C164" s="1292"/>
      <c r="D164" s="1292"/>
      <c r="E164" s="1292"/>
      <c r="F164" s="1292"/>
      <c r="G164" s="1292"/>
      <c r="H164" s="1292"/>
      <c r="I164" s="1292"/>
      <c r="J164" s="1292"/>
      <c r="K164" s="1292"/>
      <c r="L164" s="1292"/>
      <c r="M164" s="1292"/>
      <c r="N164" s="1292"/>
      <c r="O164" s="1292"/>
      <c r="P164" s="1292"/>
      <c r="Q164" s="1292"/>
      <c r="R164" s="1292"/>
      <c r="S164" s="1292"/>
      <c r="V164" s="102" t="s">
        <v>376</v>
      </c>
      <c r="W164" s="97">
        <v>0</v>
      </c>
      <c r="X164" s="97">
        <v>0</v>
      </c>
      <c r="Y164" s="97"/>
      <c r="Z164" s="97">
        <v>0</v>
      </c>
      <c r="AA164" s="97">
        <v>0</v>
      </c>
      <c r="AB164" s="86">
        <v>0</v>
      </c>
      <c r="AC164" s="86">
        <v>0</v>
      </c>
      <c r="AD164" s="86">
        <v>0</v>
      </c>
      <c r="AE164" s="86">
        <v>0</v>
      </c>
      <c r="AF164" s="86">
        <v>0</v>
      </c>
      <c r="AG164" s="86">
        <v>0</v>
      </c>
      <c r="AH164" s="86">
        <v>0</v>
      </c>
      <c r="AI164" s="86">
        <v>0</v>
      </c>
      <c r="AJ164" s="86">
        <v>0</v>
      </c>
      <c r="AK164" s="86">
        <v>0</v>
      </c>
    </row>
    <row r="165" spans="1:37" ht="19.149999999999999" customHeight="1" x14ac:dyDescent="0.35">
      <c r="A165" s="73" t="s">
        <v>262</v>
      </c>
      <c r="B165" s="77"/>
      <c r="C165" s="78"/>
      <c r="D165" s="78"/>
      <c r="E165" s="78"/>
      <c r="F165" s="78"/>
      <c r="G165" s="78"/>
      <c r="H165" s="78"/>
      <c r="I165" s="78"/>
      <c r="J165" s="78"/>
      <c r="K165" s="78"/>
      <c r="L165" s="78"/>
      <c r="M165" s="78"/>
      <c r="N165" s="78"/>
      <c r="O165" s="78"/>
      <c r="P165" s="78"/>
      <c r="Q165" s="78"/>
      <c r="R165" s="78"/>
      <c r="S165" s="78"/>
      <c r="V165" s="102" t="s">
        <v>387</v>
      </c>
      <c r="W165" s="97">
        <v>0</v>
      </c>
      <c r="X165" s="97">
        <v>0</v>
      </c>
      <c r="Y165" s="97"/>
      <c r="Z165" s="97">
        <v>0</v>
      </c>
      <c r="AA165" s="97">
        <v>0</v>
      </c>
      <c r="AB165" s="86">
        <v>0</v>
      </c>
      <c r="AC165" s="86">
        <v>0</v>
      </c>
      <c r="AD165" s="86">
        <v>0</v>
      </c>
      <c r="AE165" s="86">
        <v>0</v>
      </c>
      <c r="AF165" s="86">
        <v>0</v>
      </c>
      <c r="AG165" s="86">
        <v>0</v>
      </c>
      <c r="AH165" s="86">
        <v>0</v>
      </c>
      <c r="AI165" s="86">
        <v>0</v>
      </c>
      <c r="AJ165" s="86">
        <v>0</v>
      </c>
      <c r="AK165" s="86">
        <v>0</v>
      </c>
    </row>
    <row r="166" spans="1:37" ht="19.149999999999999" customHeight="1" x14ac:dyDescent="0.35">
      <c r="A166" s="73" t="s">
        <v>263</v>
      </c>
      <c r="B166" s="77"/>
      <c r="C166" s="78"/>
      <c r="D166" s="78"/>
      <c r="E166" s="78"/>
      <c r="F166" s="78"/>
      <c r="G166" s="78"/>
      <c r="H166" s="78"/>
      <c r="I166" s="78"/>
      <c r="J166" s="78"/>
      <c r="K166" s="78"/>
      <c r="L166" s="78"/>
      <c r="M166" s="78"/>
      <c r="N166" s="78"/>
      <c r="O166" s="78"/>
      <c r="P166" s="78"/>
      <c r="Q166" s="78"/>
      <c r="R166" s="78"/>
      <c r="S166" s="78"/>
      <c r="V166" s="102" t="s">
        <v>388</v>
      </c>
      <c r="W166" s="97">
        <v>0</v>
      </c>
      <c r="X166" s="97">
        <v>0</v>
      </c>
      <c r="Y166" s="97"/>
      <c r="Z166" s="97">
        <v>0</v>
      </c>
      <c r="AA166" s="97">
        <v>0</v>
      </c>
      <c r="AB166" s="86">
        <v>0</v>
      </c>
      <c r="AC166" s="86">
        <v>0</v>
      </c>
      <c r="AD166" s="86">
        <v>0</v>
      </c>
      <c r="AE166" s="86">
        <v>0</v>
      </c>
      <c r="AF166" s="86">
        <v>0</v>
      </c>
      <c r="AG166" s="86">
        <v>0</v>
      </c>
      <c r="AH166" s="86">
        <v>0</v>
      </c>
      <c r="AI166" s="86">
        <v>0</v>
      </c>
      <c r="AJ166" s="86">
        <v>0</v>
      </c>
      <c r="AK166" s="86">
        <v>0</v>
      </c>
    </row>
    <row r="167" spans="1:37" ht="19.149999999999999" customHeight="1" x14ac:dyDescent="0.35">
      <c r="A167" s="73" t="s">
        <v>264</v>
      </c>
      <c r="B167" s="77"/>
      <c r="C167" s="78"/>
      <c r="D167" s="78"/>
      <c r="E167" s="78"/>
      <c r="F167" s="78"/>
      <c r="G167" s="78"/>
      <c r="H167" s="78"/>
      <c r="I167" s="78"/>
      <c r="J167" s="78"/>
      <c r="K167" s="78"/>
      <c r="L167" s="78"/>
      <c r="M167" s="78"/>
      <c r="N167" s="78"/>
      <c r="O167" s="78"/>
      <c r="P167" s="78"/>
      <c r="Q167" s="78"/>
      <c r="R167" s="78"/>
      <c r="S167" s="78"/>
      <c r="V167" s="102" t="s">
        <v>388</v>
      </c>
      <c r="W167" s="97">
        <v>0</v>
      </c>
      <c r="X167" s="97">
        <v>0</v>
      </c>
      <c r="Y167" s="97"/>
      <c r="Z167" s="97">
        <v>0</v>
      </c>
      <c r="AA167" s="97">
        <v>0</v>
      </c>
      <c r="AB167" s="86">
        <v>0</v>
      </c>
      <c r="AC167" s="86">
        <v>0</v>
      </c>
      <c r="AD167" s="86">
        <v>0</v>
      </c>
      <c r="AE167" s="86">
        <v>0</v>
      </c>
      <c r="AF167" s="86">
        <v>0</v>
      </c>
      <c r="AG167" s="86">
        <v>0</v>
      </c>
      <c r="AH167" s="86">
        <v>0</v>
      </c>
      <c r="AI167" s="86">
        <v>0</v>
      </c>
      <c r="AJ167" s="86">
        <v>0</v>
      </c>
      <c r="AK167" s="86">
        <v>0</v>
      </c>
    </row>
    <row r="168" spans="1:37" ht="19.149999999999999" customHeight="1" x14ac:dyDescent="0.35">
      <c r="A168" s="73" t="s">
        <v>265</v>
      </c>
      <c r="B168" s="77"/>
      <c r="C168" s="78"/>
      <c r="D168" s="78"/>
      <c r="E168" s="78"/>
      <c r="F168" s="78"/>
      <c r="G168" s="78"/>
      <c r="H168" s="78"/>
      <c r="I168" s="78"/>
      <c r="J168" s="78"/>
      <c r="K168" s="78"/>
      <c r="L168" s="78"/>
      <c r="M168" s="78"/>
      <c r="N168" s="78"/>
      <c r="O168" s="78"/>
      <c r="P168" s="78"/>
      <c r="Q168" s="78"/>
      <c r="R168" s="78"/>
      <c r="S168" s="78"/>
      <c r="V168" s="102" t="s">
        <v>388</v>
      </c>
      <c r="W168" s="97">
        <v>0</v>
      </c>
      <c r="X168" s="97">
        <v>0</v>
      </c>
      <c r="Y168" s="97"/>
      <c r="Z168" s="97">
        <v>0</v>
      </c>
      <c r="AA168" s="97">
        <v>0</v>
      </c>
      <c r="AB168" s="86">
        <v>0</v>
      </c>
      <c r="AC168" s="86">
        <v>0</v>
      </c>
      <c r="AD168" s="86">
        <v>0</v>
      </c>
      <c r="AE168" s="86">
        <v>0</v>
      </c>
      <c r="AF168" s="86">
        <v>0</v>
      </c>
      <c r="AG168" s="86">
        <v>0</v>
      </c>
      <c r="AH168" s="86">
        <v>0</v>
      </c>
      <c r="AI168" s="86">
        <v>0</v>
      </c>
      <c r="AJ168" s="86">
        <v>0</v>
      </c>
      <c r="AK168" s="86">
        <v>0</v>
      </c>
    </row>
    <row r="169" spans="1:37" ht="19.149999999999999" customHeight="1" x14ac:dyDescent="0.35">
      <c r="A169" s="73" t="s">
        <v>266</v>
      </c>
      <c r="B169" s="77"/>
      <c r="C169" s="78"/>
      <c r="D169" s="78"/>
      <c r="E169" s="78"/>
      <c r="F169" s="78"/>
      <c r="G169" s="78"/>
      <c r="H169" s="78"/>
      <c r="I169" s="78"/>
      <c r="J169" s="78"/>
      <c r="K169" s="78"/>
      <c r="L169" s="78"/>
      <c r="M169" s="78"/>
      <c r="N169" s="78"/>
      <c r="O169" s="78"/>
      <c r="P169" s="78"/>
      <c r="Q169" s="78"/>
      <c r="R169" s="78"/>
      <c r="S169" s="78"/>
      <c r="V169" s="102" t="s">
        <v>388</v>
      </c>
      <c r="W169" s="97">
        <v>0</v>
      </c>
      <c r="X169" s="97">
        <v>0</v>
      </c>
      <c r="Y169" s="97"/>
      <c r="Z169" s="97">
        <v>0</v>
      </c>
      <c r="AA169" s="97">
        <v>0</v>
      </c>
      <c r="AB169" s="86">
        <v>0</v>
      </c>
      <c r="AC169" s="86">
        <v>0</v>
      </c>
      <c r="AD169" s="86">
        <v>0</v>
      </c>
      <c r="AE169" s="86">
        <v>0</v>
      </c>
      <c r="AF169" s="86">
        <v>0</v>
      </c>
      <c r="AG169" s="86">
        <v>0</v>
      </c>
      <c r="AH169" s="86">
        <v>0</v>
      </c>
      <c r="AI169" s="86">
        <v>0</v>
      </c>
      <c r="AJ169" s="86">
        <v>0</v>
      </c>
      <c r="AK169" s="86">
        <v>0</v>
      </c>
    </row>
    <row r="170" spans="1:37" ht="19.149999999999999" customHeight="1" x14ac:dyDescent="0.35">
      <c r="A170" s="73" t="s">
        <v>267</v>
      </c>
      <c r="B170" s="77"/>
      <c r="C170" s="78"/>
      <c r="D170" s="78"/>
      <c r="E170" s="78"/>
      <c r="F170" s="78"/>
      <c r="G170" s="78"/>
      <c r="H170" s="78"/>
      <c r="I170" s="78"/>
      <c r="J170" s="78"/>
      <c r="K170" s="78"/>
      <c r="L170" s="78"/>
      <c r="M170" s="78"/>
      <c r="N170" s="78"/>
      <c r="O170" s="78"/>
      <c r="P170" s="78"/>
      <c r="Q170" s="78"/>
      <c r="R170" s="78"/>
      <c r="S170" s="78"/>
      <c r="V170" s="102" t="s">
        <v>388</v>
      </c>
      <c r="W170" s="97">
        <v>0</v>
      </c>
      <c r="X170" s="97">
        <v>0</v>
      </c>
      <c r="Y170" s="97"/>
      <c r="Z170" s="97">
        <v>0</v>
      </c>
      <c r="AA170" s="97">
        <v>0</v>
      </c>
      <c r="AB170" s="86">
        <v>0</v>
      </c>
      <c r="AC170" s="86">
        <v>0</v>
      </c>
      <c r="AD170" s="86">
        <v>0</v>
      </c>
      <c r="AE170" s="86">
        <v>0</v>
      </c>
      <c r="AF170" s="86">
        <v>0</v>
      </c>
      <c r="AG170" s="86">
        <v>0</v>
      </c>
      <c r="AH170" s="86">
        <v>0</v>
      </c>
      <c r="AI170" s="86">
        <v>0</v>
      </c>
      <c r="AJ170" s="86">
        <v>0</v>
      </c>
      <c r="AK170" s="86">
        <v>0</v>
      </c>
    </row>
    <row r="171" spans="1:37" ht="19.149999999999999" customHeight="1" x14ac:dyDescent="0.35">
      <c r="A171" s="73" t="s">
        <v>19</v>
      </c>
      <c r="B171" s="77"/>
      <c r="C171" s="78"/>
      <c r="D171" s="78"/>
      <c r="E171" s="78"/>
      <c r="F171" s="78"/>
      <c r="G171" s="78"/>
      <c r="H171" s="78"/>
      <c r="I171" s="78"/>
      <c r="J171" s="78"/>
      <c r="K171" s="78"/>
      <c r="L171" s="78"/>
      <c r="M171" s="78"/>
      <c r="N171" s="78"/>
      <c r="O171" s="78"/>
      <c r="P171" s="78"/>
      <c r="Q171" s="78"/>
      <c r="R171" s="78"/>
      <c r="S171" s="78"/>
      <c r="V171" s="102" t="s">
        <v>388</v>
      </c>
      <c r="W171" s="97">
        <v>0</v>
      </c>
      <c r="X171" s="97">
        <v>0</v>
      </c>
      <c r="Y171" s="97"/>
      <c r="Z171" s="97">
        <v>0</v>
      </c>
      <c r="AA171" s="97">
        <v>0</v>
      </c>
      <c r="AB171" s="86">
        <v>0</v>
      </c>
      <c r="AC171" s="86">
        <v>0</v>
      </c>
      <c r="AD171" s="86">
        <v>0</v>
      </c>
      <c r="AE171" s="86">
        <v>0</v>
      </c>
      <c r="AF171" s="86">
        <v>0</v>
      </c>
      <c r="AG171" s="86">
        <v>0</v>
      </c>
      <c r="AH171" s="86">
        <v>0</v>
      </c>
      <c r="AI171" s="86">
        <v>0</v>
      </c>
      <c r="AJ171" s="86">
        <v>0</v>
      </c>
      <c r="AK171" s="86">
        <v>0</v>
      </c>
    </row>
    <row r="172" spans="1:37" ht="19.149999999999999" customHeight="1" x14ac:dyDescent="0.35">
      <c r="A172" s="73" t="s">
        <v>20</v>
      </c>
      <c r="B172" s="77"/>
      <c r="C172" s="78"/>
      <c r="D172" s="78"/>
      <c r="E172" s="78"/>
      <c r="F172" s="78"/>
      <c r="G172" s="78"/>
      <c r="H172" s="78"/>
      <c r="I172" s="78"/>
      <c r="J172" s="78"/>
      <c r="K172" s="78"/>
      <c r="L172" s="78"/>
      <c r="M172" s="78"/>
      <c r="N172" s="78"/>
      <c r="O172" s="78"/>
      <c r="P172" s="78"/>
      <c r="Q172" s="78"/>
      <c r="R172" s="78"/>
      <c r="S172" s="78"/>
      <c r="V172" s="102" t="s">
        <v>388</v>
      </c>
      <c r="W172" s="97">
        <v>0</v>
      </c>
      <c r="X172" s="97">
        <v>0</v>
      </c>
      <c r="Y172" s="97"/>
      <c r="Z172" s="97">
        <v>0</v>
      </c>
      <c r="AA172" s="97">
        <v>0</v>
      </c>
      <c r="AB172" s="86">
        <v>0</v>
      </c>
      <c r="AC172" s="86">
        <v>0</v>
      </c>
      <c r="AD172" s="86">
        <v>0</v>
      </c>
      <c r="AE172" s="86">
        <v>0</v>
      </c>
      <c r="AF172" s="86">
        <v>0</v>
      </c>
      <c r="AG172" s="86">
        <v>0</v>
      </c>
      <c r="AH172" s="86">
        <v>0</v>
      </c>
      <c r="AI172" s="86">
        <v>0</v>
      </c>
      <c r="AJ172" s="86">
        <v>0</v>
      </c>
      <c r="AK172" s="86">
        <v>0</v>
      </c>
    </row>
    <row r="173" spans="1:37" ht="19.149999999999999" customHeight="1" x14ac:dyDescent="0.35">
      <c r="A173" s="73" t="s">
        <v>21</v>
      </c>
      <c r="B173" s="77"/>
      <c r="C173" s="78"/>
      <c r="D173" s="78"/>
      <c r="E173" s="78"/>
      <c r="F173" s="78"/>
      <c r="G173" s="78"/>
      <c r="H173" s="78"/>
      <c r="I173" s="78"/>
      <c r="J173" s="78"/>
      <c r="K173" s="78"/>
      <c r="L173" s="78"/>
      <c r="M173" s="78"/>
      <c r="N173" s="78"/>
      <c r="O173" s="78"/>
      <c r="P173" s="78"/>
      <c r="Q173" s="78"/>
      <c r="R173" s="78"/>
      <c r="S173" s="78"/>
      <c r="V173" s="102" t="s">
        <v>388</v>
      </c>
      <c r="W173" s="97">
        <v>0</v>
      </c>
      <c r="X173" s="97">
        <v>0</v>
      </c>
      <c r="Y173" s="97"/>
      <c r="Z173" s="97">
        <v>0</v>
      </c>
      <c r="AA173" s="97">
        <v>0</v>
      </c>
      <c r="AB173" s="86">
        <v>0</v>
      </c>
      <c r="AC173" s="86">
        <v>0</v>
      </c>
      <c r="AD173" s="86">
        <v>0</v>
      </c>
      <c r="AE173" s="86">
        <v>0</v>
      </c>
      <c r="AF173" s="86">
        <v>0</v>
      </c>
      <c r="AG173" s="86">
        <v>0</v>
      </c>
      <c r="AH173" s="86">
        <v>0</v>
      </c>
      <c r="AI173" s="86">
        <v>0</v>
      </c>
      <c r="AJ173" s="86">
        <v>0</v>
      </c>
      <c r="AK173" s="86">
        <v>0</v>
      </c>
    </row>
    <row r="174" spans="1:37" ht="19.149999999999999" customHeight="1" x14ac:dyDescent="0.35">
      <c r="A174" s="73" t="s">
        <v>22</v>
      </c>
      <c r="B174" s="77"/>
      <c r="C174" s="78"/>
      <c r="D174" s="78"/>
      <c r="E174" s="78"/>
      <c r="F174" s="78"/>
      <c r="G174" s="78"/>
      <c r="H174" s="78"/>
      <c r="I174" s="78"/>
      <c r="J174" s="78"/>
      <c r="K174" s="78"/>
      <c r="L174" s="78"/>
      <c r="M174" s="78"/>
      <c r="N174" s="78"/>
      <c r="O174" s="78"/>
      <c r="P174" s="78"/>
      <c r="Q174" s="78"/>
      <c r="R174" s="78"/>
      <c r="S174" s="78"/>
      <c r="V174" s="102" t="s">
        <v>388</v>
      </c>
      <c r="W174" s="97">
        <v>0</v>
      </c>
      <c r="X174" s="97">
        <v>0</v>
      </c>
      <c r="Y174" s="97"/>
      <c r="Z174" s="97">
        <v>0</v>
      </c>
      <c r="AA174" s="97">
        <v>0</v>
      </c>
      <c r="AB174" s="86">
        <v>0</v>
      </c>
      <c r="AC174" s="86">
        <v>0</v>
      </c>
      <c r="AD174" s="86">
        <v>0</v>
      </c>
      <c r="AE174" s="86">
        <v>0</v>
      </c>
      <c r="AF174" s="86">
        <v>0</v>
      </c>
      <c r="AG174" s="86">
        <v>0</v>
      </c>
      <c r="AH174" s="86">
        <v>0</v>
      </c>
      <c r="AI174" s="86">
        <v>0</v>
      </c>
      <c r="AJ174" s="86">
        <v>0</v>
      </c>
      <c r="AK174" s="86">
        <v>0</v>
      </c>
    </row>
    <row r="175" spans="1:37" ht="19.149999999999999" customHeight="1" x14ac:dyDescent="0.35">
      <c r="A175" s="73" t="s">
        <v>23</v>
      </c>
      <c r="B175" s="77"/>
      <c r="C175" s="78"/>
      <c r="D175" s="78"/>
      <c r="E175" s="78"/>
      <c r="F175" s="78"/>
      <c r="G175" s="78"/>
      <c r="H175" s="78"/>
      <c r="I175" s="78"/>
      <c r="J175" s="78"/>
      <c r="K175" s="78"/>
      <c r="L175" s="78"/>
      <c r="M175" s="78"/>
      <c r="N175" s="78"/>
      <c r="O175" s="78"/>
      <c r="P175" s="78"/>
      <c r="Q175" s="78"/>
      <c r="R175" s="78"/>
      <c r="S175" s="78"/>
      <c r="V175" s="102" t="s">
        <v>388</v>
      </c>
      <c r="W175" s="97">
        <v>0</v>
      </c>
      <c r="X175" s="97">
        <v>0</v>
      </c>
      <c r="Y175" s="97"/>
      <c r="Z175" s="97">
        <v>0</v>
      </c>
      <c r="AA175" s="97">
        <v>0</v>
      </c>
      <c r="AB175" s="86">
        <v>0</v>
      </c>
      <c r="AC175" s="86">
        <v>0</v>
      </c>
      <c r="AD175" s="86">
        <v>0</v>
      </c>
      <c r="AE175" s="86">
        <v>0</v>
      </c>
      <c r="AF175" s="86">
        <v>0</v>
      </c>
      <c r="AG175" s="86">
        <v>0</v>
      </c>
      <c r="AH175" s="86">
        <v>0</v>
      </c>
      <c r="AI175" s="86">
        <v>0</v>
      </c>
      <c r="AJ175" s="86">
        <v>0</v>
      </c>
      <c r="AK175" s="86">
        <v>0</v>
      </c>
    </row>
    <row r="176" spans="1:37" ht="19.149999999999999" customHeight="1" x14ac:dyDescent="0.35">
      <c r="A176" s="73" t="s">
        <v>24</v>
      </c>
      <c r="B176" s="77"/>
      <c r="C176" s="78"/>
      <c r="D176" s="78"/>
      <c r="E176" s="78"/>
      <c r="F176" s="78"/>
      <c r="G176" s="78"/>
      <c r="H176" s="78"/>
      <c r="I176" s="78"/>
      <c r="J176" s="78"/>
      <c r="K176" s="78"/>
      <c r="L176" s="78"/>
      <c r="M176" s="78"/>
      <c r="N176" s="78"/>
      <c r="O176" s="78"/>
      <c r="P176" s="78"/>
      <c r="Q176" s="78"/>
      <c r="R176" s="78"/>
      <c r="S176" s="78"/>
      <c r="V176" s="102" t="s">
        <v>388</v>
      </c>
      <c r="W176" s="97">
        <v>0</v>
      </c>
      <c r="X176" s="97">
        <v>0</v>
      </c>
      <c r="Y176" s="97"/>
      <c r="Z176" s="97">
        <v>0</v>
      </c>
      <c r="AA176" s="97">
        <v>0</v>
      </c>
      <c r="AB176" s="86">
        <v>0</v>
      </c>
      <c r="AC176" s="86">
        <v>0</v>
      </c>
      <c r="AD176" s="86">
        <v>0</v>
      </c>
      <c r="AE176" s="86">
        <v>0</v>
      </c>
      <c r="AF176" s="86">
        <v>0</v>
      </c>
      <c r="AG176" s="86">
        <v>0</v>
      </c>
      <c r="AH176" s="86">
        <v>0</v>
      </c>
      <c r="AI176" s="86">
        <v>0</v>
      </c>
      <c r="AJ176" s="86">
        <v>0</v>
      </c>
      <c r="AK176" s="86">
        <v>0</v>
      </c>
    </row>
    <row r="177" spans="1:37" ht="19.149999999999999" customHeight="1" x14ac:dyDescent="0.35">
      <c r="A177" s="73" t="s">
        <v>25</v>
      </c>
      <c r="B177" s="77"/>
      <c r="C177" s="78"/>
      <c r="D177" s="78"/>
      <c r="E177" s="78"/>
      <c r="F177" s="78"/>
      <c r="G177" s="78"/>
      <c r="H177" s="78"/>
      <c r="I177" s="78"/>
      <c r="J177" s="78"/>
      <c r="K177" s="78"/>
      <c r="L177" s="78"/>
      <c r="M177" s="78"/>
      <c r="N177" s="78"/>
      <c r="O177" s="78"/>
      <c r="P177" s="78"/>
      <c r="Q177" s="78"/>
      <c r="R177" s="78"/>
      <c r="S177" s="78"/>
      <c r="V177" s="102" t="s">
        <v>388</v>
      </c>
      <c r="W177" s="97">
        <v>0</v>
      </c>
      <c r="X177" s="97">
        <v>0</v>
      </c>
      <c r="Y177" s="97"/>
      <c r="Z177" s="97">
        <v>0</v>
      </c>
      <c r="AA177" s="97">
        <v>0</v>
      </c>
      <c r="AB177" s="86">
        <v>0</v>
      </c>
      <c r="AC177" s="86">
        <v>0</v>
      </c>
      <c r="AD177" s="86">
        <v>0</v>
      </c>
      <c r="AE177" s="86">
        <v>0</v>
      </c>
      <c r="AF177" s="86">
        <v>0</v>
      </c>
      <c r="AG177" s="86">
        <v>0</v>
      </c>
      <c r="AH177" s="86">
        <v>0</v>
      </c>
      <c r="AI177" s="86">
        <v>0</v>
      </c>
      <c r="AJ177" s="86">
        <v>0</v>
      </c>
      <c r="AK177" s="86">
        <v>0</v>
      </c>
    </row>
    <row r="178" spans="1:37" ht="19.149999999999999" customHeight="1" x14ac:dyDescent="0.35">
      <c r="A178" s="73" t="s">
        <v>26</v>
      </c>
      <c r="B178" s="77"/>
      <c r="C178" s="78"/>
      <c r="D178" s="78"/>
      <c r="E178" s="78"/>
      <c r="F178" s="78"/>
      <c r="G178" s="78"/>
      <c r="H178" s="78"/>
      <c r="I178" s="78"/>
      <c r="J178" s="78"/>
      <c r="K178" s="78"/>
      <c r="L178" s="78"/>
      <c r="M178" s="78"/>
      <c r="N178" s="78"/>
      <c r="O178" s="78"/>
      <c r="P178" s="78"/>
      <c r="Q178" s="78"/>
      <c r="R178" s="78"/>
      <c r="S178" s="78"/>
      <c r="V178" s="102" t="s">
        <v>388</v>
      </c>
      <c r="W178" s="97">
        <v>0</v>
      </c>
      <c r="X178" s="97">
        <v>0</v>
      </c>
      <c r="Y178" s="97"/>
      <c r="Z178" s="97">
        <v>0</v>
      </c>
      <c r="AA178" s="97">
        <v>0</v>
      </c>
      <c r="AB178" s="86">
        <v>0</v>
      </c>
      <c r="AC178" s="86">
        <v>0</v>
      </c>
      <c r="AD178" s="86">
        <v>0</v>
      </c>
      <c r="AE178" s="86">
        <v>0</v>
      </c>
      <c r="AF178" s="86">
        <v>0</v>
      </c>
      <c r="AG178" s="86">
        <v>0</v>
      </c>
      <c r="AH178" s="86">
        <v>0</v>
      </c>
      <c r="AI178" s="86">
        <v>0</v>
      </c>
      <c r="AJ178" s="86">
        <v>0</v>
      </c>
      <c r="AK178" s="86">
        <v>0</v>
      </c>
    </row>
    <row r="179" spans="1:37" ht="19.149999999999999" customHeight="1" x14ac:dyDescent="0.35">
      <c r="A179" s="73" t="s">
        <v>27</v>
      </c>
      <c r="B179" s="77"/>
      <c r="C179" s="78"/>
      <c r="D179" s="78"/>
      <c r="E179" s="78"/>
      <c r="F179" s="78"/>
      <c r="G179" s="78"/>
      <c r="H179" s="78"/>
      <c r="I179" s="78"/>
      <c r="J179" s="78"/>
      <c r="K179" s="78"/>
      <c r="L179" s="78"/>
      <c r="M179" s="78"/>
      <c r="N179" s="78"/>
      <c r="O179" s="78"/>
      <c r="P179" s="78"/>
      <c r="Q179" s="78"/>
      <c r="R179" s="78"/>
      <c r="S179" s="78"/>
      <c r="V179" s="102" t="s">
        <v>388</v>
      </c>
      <c r="W179" s="97">
        <v>0</v>
      </c>
      <c r="X179" s="97">
        <v>0</v>
      </c>
      <c r="Y179" s="97"/>
      <c r="Z179" s="97">
        <v>0</v>
      </c>
      <c r="AA179" s="97">
        <v>0</v>
      </c>
      <c r="AB179" s="86">
        <v>0</v>
      </c>
      <c r="AC179" s="86">
        <v>0</v>
      </c>
      <c r="AD179" s="86">
        <v>0</v>
      </c>
      <c r="AE179" s="86">
        <v>0</v>
      </c>
      <c r="AF179" s="86">
        <v>0</v>
      </c>
      <c r="AG179" s="86">
        <v>0</v>
      </c>
      <c r="AH179" s="86">
        <v>0</v>
      </c>
      <c r="AI179" s="86">
        <v>0</v>
      </c>
      <c r="AJ179" s="86">
        <v>0</v>
      </c>
      <c r="AK179" s="86">
        <v>0</v>
      </c>
    </row>
    <row r="180" spans="1:37" ht="19.149999999999999" customHeight="1" x14ac:dyDescent="0.35">
      <c r="A180" s="1284" t="s">
        <v>331</v>
      </c>
      <c r="B180" s="1292"/>
      <c r="C180" s="1292"/>
      <c r="D180" s="1292"/>
      <c r="E180" s="1292"/>
      <c r="F180" s="1292"/>
      <c r="G180" s="1292"/>
      <c r="H180" s="1292"/>
      <c r="I180" s="1292"/>
      <c r="J180" s="1292"/>
      <c r="K180" s="1292"/>
      <c r="L180" s="1292"/>
      <c r="M180" s="1292"/>
      <c r="N180" s="1292"/>
      <c r="O180" s="1292"/>
      <c r="P180" s="1292"/>
      <c r="Q180" s="1292"/>
      <c r="R180" s="1292"/>
      <c r="S180" s="1292"/>
      <c r="V180" s="102" t="s">
        <v>376</v>
      </c>
      <c r="W180" s="97">
        <v>0</v>
      </c>
      <c r="X180" s="97">
        <v>0</v>
      </c>
      <c r="Y180" s="97"/>
      <c r="Z180" s="97">
        <v>0</v>
      </c>
      <c r="AA180" s="97">
        <v>0</v>
      </c>
      <c r="AB180" s="86">
        <v>0</v>
      </c>
      <c r="AC180" s="86">
        <v>0</v>
      </c>
      <c r="AD180" s="86">
        <v>0</v>
      </c>
      <c r="AE180" s="86">
        <v>0</v>
      </c>
      <c r="AF180" s="86">
        <v>0</v>
      </c>
      <c r="AG180" s="86">
        <v>0</v>
      </c>
      <c r="AH180" s="86">
        <v>0</v>
      </c>
      <c r="AI180" s="86">
        <v>0</v>
      </c>
      <c r="AJ180" s="86">
        <v>0</v>
      </c>
      <c r="AK180" s="86">
        <v>0</v>
      </c>
    </row>
    <row r="181" spans="1:37" ht="19.149999999999999" customHeight="1" x14ac:dyDescent="0.35">
      <c r="A181" s="73" t="s">
        <v>262</v>
      </c>
      <c r="B181" s="77"/>
      <c r="C181" s="78"/>
      <c r="D181" s="78"/>
      <c r="E181" s="78"/>
      <c r="F181" s="78"/>
      <c r="G181" s="78"/>
      <c r="H181" s="78"/>
      <c r="I181" s="78"/>
      <c r="J181" s="78"/>
      <c r="K181" s="78"/>
      <c r="L181" s="78"/>
      <c r="M181" s="78"/>
      <c r="N181" s="78"/>
      <c r="O181" s="78"/>
      <c r="P181" s="78"/>
      <c r="Q181" s="78"/>
      <c r="R181" s="78"/>
      <c r="S181" s="78"/>
      <c r="V181" s="102" t="s">
        <v>387</v>
      </c>
      <c r="W181" s="97">
        <v>0</v>
      </c>
      <c r="X181" s="97">
        <v>0</v>
      </c>
      <c r="Y181" s="97"/>
      <c r="Z181" s="97">
        <v>0</v>
      </c>
      <c r="AA181" s="97">
        <v>0</v>
      </c>
      <c r="AB181" s="86">
        <v>0</v>
      </c>
      <c r="AC181" s="86">
        <v>0</v>
      </c>
      <c r="AD181" s="86">
        <v>0</v>
      </c>
      <c r="AE181" s="86">
        <v>0</v>
      </c>
      <c r="AF181" s="86">
        <v>0</v>
      </c>
      <c r="AG181" s="86">
        <v>0</v>
      </c>
      <c r="AH181" s="86">
        <v>0</v>
      </c>
      <c r="AI181" s="86">
        <v>0</v>
      </c>
      <c r="AJ181" s="86">
        <v>0</v>
      </c>
      <c r="AK181" s="86">
        <v>0</v>
      </c>
    </row>
    <row r="182" spans="1:37" ht="19.149999999999999" customHeight="1" x14ac:dyDescent="0.35">
      <c r="A182" s="73" t="s">
        <v>263</v>
      </c>
      <c r="B182" s="77"/>
      <c r="C182" s="78"/>
      <c r="D182" s="78"/>
      <c r="E182" s="78"/>
      <c r="F182" s="78"/>
      <c r="G182" s="78"/>
      <c r="H182" s="78"/>
      <c r="I182" s="78"/>
      <c r="J182" s="78"/>
      <c r="K182" s="78"/>
      <c r="L182" s="78"/>
      <c r="M182" s="78"/>
      <c r="N182" s="78"/>
      <c r="O182" s="78"/>
      <c r="P182" s="78"/>
      <c r="Q182" s="78"/>
      <c r="R182" s="78"/>
      <c r="S182" s="78"/>
      <c r="V182" s="102" t="s">
        <v>388</v>
      </c>
      <c r="W182" s="97">
        <v>0</v>
      </c>
      <c r="X182" s="97">
        <v>0</v>
      </c>
      <c r="Y182" s="97"/>
      <c r="Z182" s="97">
        <v>0</v>
      </c>
      <c r="AA182" s="97">
        <v>0</v>
      </c>
      <c r="AB182" s="86">
        <v>0</v>
      </c>
      <c r="AC182" s="86">
        <v>0</v>
      </c>
      <c r="AD182" s="86">
        <v>0</v>
      </c>
      <c r="AE182" s="86">
        <v>0</v>
      </c>
      <c r="AF182" s="86">
        <v>0</v>
      </c>
      <c r="AG182" s="86">
        <v>0</v>
      </c>
      <c r="AH182" s="86">
        <v>0</v>
      </c>
      <c r="AI182" s="86">
        <v>0</v>
      </c>
      <c r="AJ182" s="86">
        <v>0</v>
      </c>
      <c r="AK182" s="86">
        <v>0</v>
      </c>
    </row>
    <row r="183" spans="1:37" ht="19.149999999999999" customHeight="1" x14ac:dyDescent="0.35">
      <c r="A183" s="73" t="s">
        <v>264</v>
      </c>
      <c r="B183" s="77"/>
      <c r="C183" s="78"/>
      <c r="D183" s="78"/>
      <c r="E183" s="78"/>
      <c r="F183" s="78"/>
      <c r="G183" s="78"/>
      <c r="H183" s="78"/>
      <c r="I183" s="78"/>
      <c r="J183" s="78"/>
      <c r="K183" s="78"/>
      <c r="L183" s="78"/>
      <c r="M183" s="78"/>
      <c r="N183" s="78"/>
      <c r="O183" s="78"/>
      <c r="P183" s="78"/>
      <c r="Q183" s="78"/>
      <c r="R183" s="78"/>
      <c r="S183" s="78"/>
      <c r="V183" s="102" t="s">
        <v>388</v>
      </c>
      <c r="W183" s="97">
        <v>0</v>
      </c>
      <c r="X183" s="97">
        <v>0</v>
      </c>
      <c r="Y183" s="97"/>
      <c r="Z183" s="97">
        <v>0</v>
      </c>
      <c r="AA183" s="97">
        <v>0</v>
      </c>
      <c r="AB183" s="86">
        <v>0</v>
      </c>
      <c r="AC183" s="86">
        <v>0</v>
      </c>
      <c r="AD183" s="86">
        <v>0</v>
      </c>
      <c r="AE183" s="86">
        <v>0</v>
      </c>
      <c r="AF183" s="86">
        <v>0</v>
      </c>
      <c r="AG183" s="86">
        <v>0</v>
      </c>
      <c r="AH183" s="86">
        <v>0</v>
      </c>
      <c r="AI183" s="86">
        <v>0</v>
      </c>
      <c r="AJ183" s="86">
        <v>0</v>
      </c>
      <c r="AK183" s="86">
        <v>0</v>
      </c>
    </row>
    <row r="184" spans="1:37" ht="19.149999999999999" customHeight="1" x14ac:dyDescent="0.35">
      <c r="A184" s="73" t="s">
        <v>265</v>
      </c>
      <c r="B184" s="77"/>
      <c r="C184" s="78"/>
      <c r="D184" s="78"/>
      <c r="E184" s="78"/>
      <c r="F184" s="78"/>
      <c r="G184" s="78"/>
      <c r="H184" s="78"/>
      <c r="I184" s="78"/>
      <c r="J184" s="78"/>
      <c r="K184" s="78"/>
      <c r="L184" s="78"/>
      <c r="M184" s="78"/>
      <c r="N184" s="78"/>
      <c r="O184" s="78"/>
      <c r="P184" s="78"/>
      <c r="Q184" s="78"/>
      <c r="R184" s="78"/>
      <c r="S184" s="78"/>
      <c r="V184" s="102" t="s">
        <v>388</v>
      </c>
      <c r="W184" s="97">
        <v>0</v>
      </c>
      <c r="X184" s="97">
        <v>0</v>
      </c>
      <c r="Y184" s="97"/>
      <c r="Z184" s="97">
        <v>0</v>
      </c>
      <c r="AA184" s="97">
        <v>0</v>
      </c>
      <c r="AB184" s="86">
        <v>0</v>
      </c>
      <c r="AC184" s="86">
        <v>0</v>
      </c>
      <c r="AD184" s="86">
        <v>0</v>
      </c>
      <c r="AE184" s="86">
        <v>0</v>
      </c>
      <c r="AF184" s="86">
        <v>0</v>
      </c>
      <c r="AG184" s="86">
        <v>0</v>
      </c>
      <c r="AH184" s="86">
        <v>0</v>
      </c>
      <c r="AI184" s="86">
        <v>0</v>
      </c>
      <c r="AJ184" s="86">
        <v>0</v>
      </c>
      <c r="AK184" s="86">
        <v>0</v>
      </c>
    </row>
    <row r="185" spans="1:37" ht="19.149999999999999" customHeight="1" x14ac:dyDescent="0.35">
      <c r="A185" s="73" t="s">
        <v>266</v>
      </c>
      <c r="B185" s="77"/>
      <c r="C185" s="78"/>
      <c r="D185" s="78"/>
      <c r="E185" s="78"/>
      <c r="F185" s="78"/>
      <c r="G185" s="78"/>
      <c r="H185" s="78"/>
      <c r="I185" s="78"/>
      <c r="J185" s="78"/>
      <c r="K185" s="78"/>
      <c r="L185" s="78"/>
      <c r="M185" s="78"/>
      <c r="N185" s="78"/>
      <c r="O185" s="78"/>
      <c r="P185" s="78"/>
      <c r="Q185" s="78"/>
      <c r="R185" s="78"/>
      <c r="S185" s="78"/>
      <c r="V185" s="102" t="s">
        <v>388</v>
      </c>
      <c r="W185" s="97">
        <v>0</v>
      </c>
      <c r="X185" s="97">
        <v>0</v>
      </c>
      <c r="Y185" s="97"/>
      <c r="Z185" s="97">
        <v>0</v>
      </c>
      <c r="AA185" s="97">
        <v>0</v>
      </c>
      <c r="AB185" s="86">
        <v>0</v>
      </c>
      <c r="AC185" s="86">
        <v>0</v>
      </c>
      <c r="AD185" s="86">
        <v>0</v>
      </c>
      <c r="AE185" s="86">
        <v>0</v>
      </c>
      <c r="AF185" s="86">
        <v>0</v>
      </c>
      <c r="AG185" s="86">
        <v>0</v>
      </c>
      <c r="AH185" s="86">
        <v>0</v>
      </c>
      <c r="AI185" s="86">
        <v>0</v>
      </c>
      <c r="AJ185" s="86">
        <v>0</v>
      </c>
      <c r="AK185" s="86">
        <v>0</v>
      </c>
    </row>
    <row r="186" spans="1:37" ht="19.149999999999999" customHeight="1" x14ac:dyDescent="0.35">
      <c r="A186" s="73" t="s">
        <v>267</v>
      </c>
      <c r="B186" s="77"/>
      <c r="C186" s="78"/>
      <c r="D186" s="78"/>
      <c r="E186" s="78"/>
      <c r="F186" s="78"/>
      <c r="G186" s="78"/>
      <c r="H186" s="78"/>
      <c r="I186" s="78"/>
      <c r="J186" s="78"/>
      <c r="K186" s="78"/>
      <c r="L186" s="78"/>
      <c r="M186" s="78"/>
      <c r="N186" s="78"/>
      <c r="O186" s="78"/>
      <c r="P186" s="78"/>
      <c r="Q186" s="78"/>
      <c r="R186" s="78"/>
      <c r="S186" s="78"/>
      <c r="V186" s="102" t="s">
        <v>388</v>
      </c>
      <c r="W186" s="97">
        <v>0</v>
      </c>
      <c r="X186" s="97">
        <v>0</v>
      </c>
      <c r="Y186" s="97"/>
      <c r="Z186" s="97">
        <v>0</v>
      </c>
      <c r="AA186" s="97">
        <v>0</v>
      </c>
      <c r="AB186" s="86">
        <v>0</v>
      </c>
      <c r="AC186" s="86">
        <v>0</v>
      </c>
      <c r="AD186" s="86">
        <v>0</v>
      </c>
      <c r="AE186" s="86">
        <v>0</v>
      </c>
      <c r="AF186" s="86">
        <v>0</v>
      </c>
      <c r="AG186" s="86">
        <v>0</v>
      </c>
      <c r="AH186" s="86">
        <v>0</v>
      </c>
      <c r="AI186" s="86">
        <v>0</v>
      </c>
      <c r="AJ186" s="86">
        <v>0</v>
      </c>
      <c r="AK186" s="86">
        <v>0</v>
      </c>
    </row>
    <row r="187" spans="1:37" ht="19.149999999999999" customHeight="1" x14ac:dyDescent="0.35">
      <c r="A187" s="73" t="s">
        <v>19</v>
      </c>
      <c r="B187" s="77"/>
      <c r="C187" s="78"/>
      <c r="D187" s="78"/>
      <c r="E187" s="78"/>
      <c r="F187" s="78"/>
      <c r="G187" s="78"/>
      <c r="H187" s="78"/>
      <c r="I187" s="78"/>
      <c r="J187" s="78"/>
      <c r="K187" s="78"/>
      <c r="L187" s="78"/>
      <c r="M187" s="78"/>
      <c r="N187" s="78"/>
      <c r="O187" s="78"/>
      <c r="P187" s="78"/>
      <c r="Q187" s="78"/>
      <c r="R187" s="78"/>
      <c r="S187" s="78"/>
      <c r="V187" s="102" t="s">
        <v>388</v>
      </c>
      <c r="W187" s="97">
        <v>0</v>
      </c>
      <c r="X187" s="97">
        <v>0</v>
      </c>
      <c r="Y187" s="97"/>
      <c r="Z187" s="97">
        <v>0</v>
      </c>
      <c r="AA187" s="97">
        <v>0</v>
      </c>
      <c r="AB187" s="86">
        <v>0</v>
      </c>
      <c r="AC187" s="86">
        <v>0</v>
      </c>
      <c r="AD187" s="86">
        <v>0</v>
      </c>
      <c r="AE187" s="86">
        <v>0</v>
      </c>
      <c r="AF187" s="86">
        <v>0</v>
      </c>
      <c r="AG187" s="86">
        <v>0</v>
      </c>
      <c r="AH187" s="86">
        <v>0</v>
      </c>
      <c r="AI187" s="86">
        <v>0</v>
      </c>
      <c r="AJ187" s="86">
        <v>0</v>
      </c>
      <c r="AK187" s="86">
        <v>0</v>
      </c>
    </row>
    <row r="188" spans="1:37" ht="19.149999999999999" customHeight="1" x14ac:dyDescent="0.35">
      <c r="A188" s="73" t="s">
        <v>20</v>
      </c>
      <c r="B188" s="77"/>
      <c r="C188" s="78"/>
      <c r="D188" s="78"/>
      <c r="E188" s="78"/>
      <c r="F188" s="78"/>
      <c r="G188" s="78"/>
      <c r="H188" s="78"/>
      <c r="I188" s="78"/>
      <c r="J188" s="78"/>
      <c r="K188" s="78"/>
      <c r="L188" s="78"/>
      <c r="M188" s="78"/>
      <c r="N188" s="78"/>
      <c r="O188" s="78"/>
      <c r="P188" s="78"/>
      <c r="Q188" s="78"/>
      <c r="R188" s="78"/>
      <c r="S188" s="78"/>
      <c r="V188" s="102" t="s">
        <v>388</v>
      </c>
      <c r="W188" s="97">
        <v>0</v>
      </c>
      <c r="X188" s="97">
        <v>0</v>
      </c>
      <c r="Y188" s="97"/>
      <c r="Z188" s="97">
        <v>0</v>
      </c>
      <c r="AA188" s="97">
        <v>0</v>
      </c>
      <c r="AB188" s="86">
        <v>0</v>
      </c>
      <c r="AC188" s="86">
        <v>0</v>
      </c>
      <c r="AD188" s="86">
        <v>0</v>
      </c>
      <c r="AE188" s="86">
        <v>0</v>
      </c>
      <c r="AF188" s="86">
        <v>0</v>
      </c>
      <c r="AG188" s="86">
        <v>0</v>
      </c>
      <c r="AH188" s="86">
        <v>0</v>
      </c>
      <c r="AI188" s="86">
        <v>0</v>
      </c>
      <c r="AJ188" s="86">
        <v>0</v>
      </c>
      <c r="AK188" s="86">
        <v>0</v>
      </c>
    </row>
    <row r="189" spans="1:37" ht="19.149999999999999" customHeight="1" x14ac:dyDescent="0.35">
      <c r="A189" s="73" t="s">
        <v>21</v>
      </c>
      <c r="B189" s="77"/>
      <c r="C189" s="78"/>
      <c r="D189" s="78"/>
      <c r="E189" s="78"/>
      <c r="F189" s="78"/>
      <c r="G189" s="78"/>
      <c r="H189" s="78"/>
      <c r="I189" s="78"/>
      <c r="J189" s="78"/>
      <c r="K189" s="78"/>
      <c r="L189" s="78"/>
      <c r="M189" s="78"/>
      <c r="N189" s="78"/>
      <c r="O189" s="78"/>
      <c r="P189" s="78"/>
      <c r="Q189" s="78"/>
      <c r="R189" s="78"/>
      <c r="S189" s="78"/>
      <c r="V189" s="102" t="s">
        <v>388</v>
      </c>
      <c r="W189" s="97">
        <v>0</v>
      </c>
      <c r="X189" s="97">
        <v>0</v>
      </c>
      <c r="Y189" s="97"/>
      <c r="Z189" s="97">
        <v>0</v>
      </c>
      <c r="AA189" s="97">
        <v>0</v>
      </c>
      <c r="AB189" s="86">
        <v>0</v>
      </c>
      <c r="AC189" s="86">
        <v>0</v>
      </c>
      <c r="AD189" s="86">
        <v>0</v>
      </c>
      <c r="AE189" s="86">
        <v>0</v>
      </c>
      <c r="AF189" s="86">
        <v>0</v>
      </c>
      <c r="AG189" s="86">
        <v>0</v>
      </c>
      <c r="AH189" s="86">
        <v>0</v>
      </c>
      <c r="AI189" s="86">
        <v>0</v>
      </c>
      <c r="AJ189" s="86">
        <v>0</v>
      </c>
      <c r="AK189" s="86">
        <v>0</v>
      </c>
    </row>
    <row r="190" spans="1:37" ht="19.149999999999999" customHeight="1" x14ac:dyDescent="0.35">
      <c r="A190" s="73" t="s">
        <v>22</v>
      </c>
      <c r="B190" s="77"/>
      <c r="C190" s="78"/>
      <c r="D190" s="78"/>
      <c r="E190" s="78"/>
      <c r="F190" s="78"/>
      <c r="G190" s="78"/>
      <c r="H190" s="78"/>
      <c r="I190" s="78"/>
      <c r="J190" s="78"/>
      <c r="K190" s="78"/>
      <c r="L190" s="78"/>
      <c r="M190" s="78"/>
      <c r="N190" s="78"/>
      <c r="O190" s="78"/>
      <c r="P190" s="78"/>
      <c r="Q190" s="78"/>
      <c r="R190" s="78"/>
      <c r="S190" s="78"/>
      <c r="V190" s="102" t="s">
        <v>388</v>
      </c>
      <c r="W190" s="97">
        <v>0</v>
      </c>
      <c r="X190" s="97">
        <v>0</v>
      </c>
      <c r="Y190" s="97"/>
      <c r="Z190" s="97">
        <v>0</v>
      </c>
      <c r="AA190" s="97">
        <v>0</v>
      </c>
      <c r="AB190" s="86">
        <v>0</v>
      </c>
      <c r="AC190" s="86">
        <v>0</v>
      </c>
      <c r="AD190" s="86">
        <v>0</v>
      </c>
      <c r="AE190" s="86">
        <v>0</v>
      </c>
      <c r="AF190" s="86">
        <v>0</v>
      </c>
      <c r="AG190" s="86">
        <v>0</v>
      </c>
      <c r="AH190" s="86">
        <v>0</v>
      </c>
      <c r="AI190" s="86">
        <v>0</v>
      </c>
      <c r="AJ190" s="86">
        <v>0</v>
      </c>
      <c r="AK190" s="86">
        <v>0</v>
      </c>
    </row>
    <row r="191" spans="1:37" ht="19.149999999999999" customHeight="1" x14ac:dyDescent="0.35">
      <c r="A191" s="73" t="s">
        <v>23</v>
      </c>
      <c r="B191" s="77"/>
      <c r="C191" s="78"/>
      <c r="D191" s="78"/>
      <c r="E191" s="78"/>
      <c r="F191" s="78"/>
      <c r="G191" s="78"/>
      <c r="H191" s="78"/>
      <c r="I191" s="78"/>
      <c r="J191" s="78"/>
      <c r="K191" s="78"/>
      <c r="L191" s="78"/>
      <c r="M191" s="78"/>
      <c r="N191" s="78"/>
      <c r="O191" s="78"/>
      <c r="P191" s="78"/>
      <c r="Q191" s="78"/>
      <c r="R191" s="78"/>
      <c r="S191" s="78"/>
      <c r="V191" s="102" t="s">
        <v>388</v>
      </c>
      <c r="W191" s="97">
        <v>0</v>
      </c>
      <c r="X191" s="97">
        <v>0</v>
      </c>
      <c r="Y191" s="97"/>
      <c r="Z191" s="97">
        <v>0</v>
      </c>
      <c r="AA191" s="97">
        <v>0</v>
      </c>
      <c r="AB191" s="86">
        <v>0</v>
      </c>
      <c r="AC191" s="86">
        <v>0</v>
      </c>
      <c r="AD191" s="86">
        <v>0</v>
      </c>
      <c r="AE191" s="86">
        <v>0</v>
      </c>
      <c r="AF191" s="86">
        <v>0</v>
      </c>
      <c r="AG191" s="86">
        <v>0</v>
      </c>
      <c r="AH191" s="86">
        <v>0</v>
      </c>
      <c r="AI191" s="86">
        <v>0</v>
      </c>
      <c r="AJ191" s="86">
        <v>0</v>
      </c>
      <c r="AK191" s="86">
        <v>0</v>
      </c>
    </row>
    <row r="192" spans="1:37" ht="19.149999999999999" customHeight="1" x14ac:dyDescent="0.35">
      <c r="A192" s="73" t="s">
        <v>24</v>
      </c>
      <c r="B192" s="77"/>
      <c r="C192" s="78"/>
      <c r="D192" s="78"/>
      <c r="E192" s="78"/>
      <c r="F192" s="78"/>
      <c r="G192" s="78"/>
      <c r="H192" s="78"/>
      <c r="I192" s="78"/>
      <c r="J192" s="78"/>
      <c r="K192" s="78"/>
      <c r="L192" s="78"/>
      <c r="M192" s="78"/>
      <c r="N192" s="78"/>
      <c r="O192" s="78"/>
      <c r="P192" s="78"/>
      <c r="Q192" s="78"/>
      <c r="R192" s="78"/>
      <c r="S192" s="78"/>
      <c r="V192" s="102" t="s">
        <v>388</v>
      </c>
      <c r="W192" s="97">
        <v>0</v>
      </c>
      <c r="X192" s="97">
        <v>0</v>
      </c>
      <c r="Y192" s="97"/>
      <c r="Z192" s="97">
        <v>0</v>
      </c>
      <c r="AA192" s="97">
        <v>0</v>
      </c>
      <c r="AB192" s="86">
        <v>0</v>
      </c>
      <c r="AC192" s="86">
        <v>0</v>
      </c>
      <c r="AD192" s="86">
        <v>0</v>
      </c>
      <c r="AE192" s="86">
        <v>0</v>
      </c>
      <c r="AF192" s="86">
        <v>0</v>
      </c>
      <c r="AG192" s="86">
        <v>0</v>
      </c>
      <c r="AH192" s="86">
        <v>0</v>
      </c>
      <c r="AI192" s="86">
        <v>0</v>
      </c>
      <c r="AJ192" s="86">
        <v>0</v>
      </c>
      <c r="AK192" s="86">
        <v>0</v>
      </c>
    </row>
    <row r="193" spans="1:37" ht="19.149999999999999" customHeight="1" x14ac:dyDescent="0.35">
      <c r="A193" s="73" t="s">
        <v>25</v>
      </c>
      <c r="B193" s="77"/>
      <c r="C193" s="78"/>
      <c r="D193" s="78"/>
      <c r="E193" s="78"/>
      <c r="F193" s="78"/>
      <c r="G193" s="78"/>
      <c r="H193" s="78"/>
      <c r="I193" s="78"/>
      <c r="J193" s="78"/>
      <c r="K193" s="78"/>
      <c r="L193" s="78"/>
      <c r="M193" s="78"/>
      <c r="N193" s="78"/>
      <c r="O193" s="78"/>
      <c r="P193" s="78"/>
      <c r="Q193" s="78"/>
      <c r="R193" s="78"/>
      <c r="S193" s="78"/>
      <c r="V193" s="102" t="s">
        <v>388</v>
      </c>
      <c r="W193" s="97">
        <v>0</v>
      </c>
      <c r="X193" s="97">
        <v>0</v>
      </c>
      <c r="Y193" s="97"/>
      <c r="Z193" s="97">
        <v>0</v>
      </c>
      <c r="AA193" s="97">
        <v>0</v>
      </c>
      <c r="AB193" s="86">
        <v>0</v>
      </c>
      <c r="AC193" s="86">
        <v>0</v>
      </c>
      <c r="AD193" s="86">
        <v>0</v>
      </c>
      <c r="AE193" s="86">
        <v>0</v>
      </c>
      <c r="AF193" s="86">
        <v>0</v>
      </c>
      <c r="AG193" s="86">
        <v>0</v>
      </c>
      <c r="AH193" s="86">
        <v>0</v>
      </c>
      <c r="AI193" s="86">
        <v>0</v>
      </c>
      <c r="AJ193" s="86">
        <v>0</v>
      </c>
      <c r="AK193" s="86">
        <v>0</v>
      </c>
    </row>
    <row r="194" spans="1:37" ht="19.149999999999999" customHeight="1" x14ac:dyDescent="0.35">
      <c r="A194" s="73" t="s">
        <v>26</v>
      </c>
      <c r="B194" s="77"/>
      <c r="C194" s="78"/>
      <c r="D194" s="78"/>
      <c r="E194" s="78"/>
      <c r="F194" s="78"/>
      <c r="G194" s="78"/>
      <c r="H194" s="78"/>
      <c r="I194" s="78"/>
      <c r="J194" s="78"/>
      <c r="K194" s="78"/>
      <c r="L194" s="78"/>
      <c r="M194" s="78"/>
      <c r="N194" s="78"/>
      <c r="O194" s="78"/>
      <c r="P194" s="78"/>
      <c r="Q194" s="78"/>
      <c r="R194" s="78"/>
      <c r="S194" s="78"/>
      <c r="V194" s="102" t="s">
        <v>388</v>
      </c>
      <c r="W194" s="97">
        <v>0</v>
      </c>
      <c r="X194" s="97">
        <v>0</v>
      </c>
      <c r="Y194" s="97"/>
      <c r="Z194" s="97">
        <v>0</v>
      </c>
      <c r="AA194" s="97">
        <v>0</v>
      </c>
      <c r="AB194" s="86">
        <v>0</v>
      </c>
      <c r="AC194" s="86">
        <v>0</v>
      </c>
      <c r="AD194" s="86">
        <v>0</v>
      </c>
      <c r="AE194" s="86">
        <v>0</v>
      </c>
      <c r="AF194" s="86">
        <v>0</v>
      </c>
      <c r="AG194" s="86">
        <v>0</v>
      </c>
      <c r="AH194" s="86">
        <v>0</v>
      </c>
      <c r="AI194" s="86">
        <v>0</v>
      </c>
      <c r="AJ194" s="86">
        <v>0</v>
      </c>
      <c r="AK194" s="86">
        <v>0</v>
      </c>
    </row>
    <row r="195" spans="1:37" ht="19.149999999999999" customHeight="1" x14ac:dyDescent="0.35">
      <c r="A195" s="73" t="s">
        <v>27</v>
      </c>
      <c r="B195" s="77"/>
      <c r="C195" s="78"/>
      <c r="D195" s="78"/>
      <c r="E195" s="78"/>
      <c r="F195" s="78"/>
      <c r="G195" s="78"/>
      <c r="H195" s="78"/>
      <c r="I195" s="78"/>
      <c r="J195" s="78"/>
      <c r="K195" s="78"/>
      <c r="L195" s="78"/>
      <c r="M195" s="78"/>
      <c r="N195" s="78"/>
      <c r="O195" s="78"/>
      <c r="P195" s="78"/>
      <c r="Q195" s="78"/>
      <c r="R195" s="78"/>
      <c r="S195" s="78"/>
      <c r="V195" s="102" t="s">
        <v>388</v>
      </c>
      <c r="W195" s="97">
        <v>0</v>
      </c>
      <c r="X195" s="97">
        <v>0</v>
      </c>
      <c r="Y195" s="97"/>
      <c r="Z195" s="97">
        <v>0</v>
      </c>
      <c r="AA195" s="97">
        <v>0</v>
      </c>
      <c r="AB195" s="86">
        <v>0</v>
      </c>
      <c r="AC195" s="86">
        <v>0</v>
      </c>
      <c r="AD195" s="86">
        <v>0</v>
      </c>
      <c r="AE195" s="86">
        <v>0</v>
      </c>
      <c r="AF195" s="86">
        <v>0</v>
      </c>
      <c r="AG195" s="86">
        <v>0</v>
      </c>
      <c r="AH195" s="86">
        <v>0</v>
      </c>
      <c r="AI195" s="86">
        <v>0</v>
      </c>
      <c r="AJ195" s="86">
        <v>0</v>
      </c>
      <c r="AK195" s="86">
        <v>0</v>
      </c>
    </row>
    <row r="196" spans="1:37" ht="19.149999999999999" customHeight="1" x14ac:dyDescent="0.35">
      <c r="A196" s="1284" t="s">
        <v>332</v>
      </c>
      <c r="B196" s="1285"/>
      <c r="C196" s="1285"/>
      <c r="D196" s="1285"/>
      <c r="E196" s="1285"/>
      <c r="F196" s="1285"/>
      <c r="G196" s="1285"/>
      <c r="H196" s="1285"/>
      <c r="I196" s="1285"/>
      <c r="J196" s="1285"/>
      <c r="K196" s="1285"/>
      <c r="L196" s="1285"/>
      <c r="M196" s="1285"/>
      <c r="N196" s="1285"/>
      <c r="O196" s="1285"/>
      <c r="P196" s="1285"/>
      <c r="Q196" s="1285"/>
      <c r="R196" s="1285"/>
      <c r="S196" s="1285"/>
      <c r="V196" s="102" t="s">
        <v>376</v>
      </c>
      <c r="W196" s="97">
        <v>0</v>
      </c>
      <c r="X196" s="97">
        <v>0</v>
      </c>
      <c r="Y196" s="97"/>
      <c r="Z196" s="97">
        <v>0</v>
      </c>
      <c r="AA196" s="97">
        <v>0</v>
      </c>
      <c r="AB196" s="86">
        <v>0</v>
      </c>
      <c r="AC196" s="86">
        <v>0</v>
      </c>
      <c r="AD196" s="86">
        <v>0</v>
      </c>
      <c r="AE196" s="86">
        <v>0</v>
      </c>
      <c r="AF196" s="86">
        <v>0</v>
      </c>
      <c r="AG196" s="86">
        <v>0</v>
      </c>
      <c r="AH196" s="86">
        <v>0</v>
      </c>
      <c r="AI196" s="86">
        <v>0</v>
      </c>
      <c r="AJ196" s="86">
        <v>0</v>
      </c>
      <c r="AK196" s="86">
        <v>0</v>
      </c>
    </row>
    <row r="197" spans="1:37" ht="19.149999999999999" customHeight="1" x14ac:dyDescent="0.35">
      <c r="A197" s="73" t="s">
        <v>268</v>
      </c>
      <c r="B197" s="77">
        <v>94.6</v>
      </c>
      <c r="C197" s="78"/>
      <c r="D197" s="78"/>
      <c r="E197" s="78"/>
      <c r="F197" s="78"/>
      <c r="G197" s="78"/>
      <c r="H197" s="78"/>
      <c r="I197" s="78"/>
      <c r="J197" s="78"/>
      <c r="K197" s="78"/>
      <c r="L197" s="78"/>
      <c r="M197" s="78"/>
      <c r="N197" s="78"/>
      <c r="O197" s="78"/>
      <c r="P197" s="78"/>
      <c r="Q197" s="78"/>
      <c r="R197" s="78"/>
      <c r="S197" s="78"/>
      <c r="V197" s="102" t="s">
        <v>389</v>
      </c>
      <c r="W197" s="97">
        <v>94.6</v>
      </c>
      <c r="X197" s="97">
        <v>0</v>
      </c>
      <c r="Y197" s="97"/>
      <c r="Z197" s="97">
        <v>0</v>
      </c>
      <c r="AA197" s="97">
        <v>0</v>
      </c>
      <c r="AB197" s="86">
        <v>0</v>
      </c>
      <c r="AC197" s="86">
        <v>0</v>
      </c>
      <c r="AD197" s="86">
        <v>0</v>
      </c>
      <c r="AE197" s="86">
        <v>0</v>
      </c>
      <c r="AF197" s="86">
        <v>0</v>
      </c>
      <c r="AG197" s="86">
        <v>0</v>
      </c>
      <c r="AH197" s="86">
        <v>0</v>
      </c>
      <c r="AI197" s="86">
        <v>0</v>
      </c>
      <c r="AJ197" s="86">
        <v>0</v>
      </c>
      <c r="AK197" s="86">
        <v>0</v>
      </c>
    </row>
    <row r="198" spans="1:37" ht="19.149999999999999" customHeight="1" x14ac:dyDescent="0.35">
      <c r="A198" s="73" t="s">
        <v>269</v>
      </c>
      <c r="B198" s="77">
        <v>68</v>
      </c>
      <c r="C198" s="78"/>
      <c r="D198" s="78"/>
      <c r="E198" s="78"/>
      <c r="F198" s="78"/>
      <c r="G198" s="78"/>
      <c r="H198" s="78"/>
      <c r="I198" s="78"/>
      <c r="J198" s="78"/>
      <c r="K198" s="78"/>
      <c r="L198" s="78"/>
      <c r="M198" s="78"/>
      <c r="N198" s="78"/>
      <c r="O198" s="78"/>
      <c r="P198" s="78"/>
      <c r="Q198" s="78"/>
      <c r="R198" s="78"/>
      <c r="S198" s="78"/>
      <c r="V198" s="102" t="s">
        <v>388</v>
      </c>
      <c r="W198" s="97">
        <v>68</v>
      </c>
      <c r="X198" s="97">
        <v>0</v>
      </c>
      <c r="Y198" s="97"/>
      <c r="Z198" s="97">
        <v>0</v>
      </c>
      <c r="AA198" s="97">
        <v>0</v>
      </c>
      <c r="AB198" s="86">
        <v>0</v>
      </c>
      <c r="AC198" s="86">
        <v>0</v>
      </c>
      <c r="AD198" s="86">
        <v>0</v>
      </c>
      <c r="AE198" s="86">
        <v>0</v>
      </c>
      <c r="AF198" s="86">
        <v>0</v>
      </c>
      <c r="AG198" s="86">
        <v>0</v>
      </c>
      <c r="AH198" s="86">
        <v>0</v>
      </c>
      <c r="AI198" s="86">
        <v>0</v>
      </c>
      <c r="AJ198" s="86">
        <v>0</v>
      </c>
      <c r="AK198" s="86">
        <v>0</v>
      </c>
    </row>
    <row r="199" spans="1:37" ht="19.149999999999999" customHeight="1" x14ac:dyDescent="0.35">
      <c r="A199" s="73" t="s">
        <v>270</v>
      </c>
      <c r="B199" s="77">
        <v>75.3</v>
      </c>
      <c r="C199" s="78"/>
      <c r="D199" s="78"/>
      <c r="E199" s="78"/>
      <c r="F199" s="78"/>
      <c r="G199" s="78"/>
      <c r="H199" s="78"/>
      <c r="I199" s="78"/>
      <c r="J199" s="78"/>
      <c r="K199" s="78"/>
      <c r="L199" s="78"/>
      <c r="M199" s="78"/>
      <c r="N199" s="78"/>
      <c r="O199" s="78"/>
      <c r="P199" s="78"/>
      <c r="Q199" s="78"/>
      <c r="R199" s="78"/>
      <c r="S199" s="78"/>
      <c r="V199" s="102" t="s">
        <v>388</v>
      </c>
      <c r="W199" s="97">
        <v>75.3</v>
      </c>
      <c r="X199" s="97">
        <v>0</v>
      </c>
      <c r="Y199" s="97"/>
      <c r="Z199" s="97">
        <v>0</v>
      </c>
      <c r="AA199" s="97">
        <v>0</v>
      </c>
      <c r="AB199" s="86">
        <v>0</v>
      </c>
      <c r="AC199" s="86">
        <v>0</v>
      </c>
      <c r="AD199" s="86">
        <v>0</v>
      </c>
      <c r="AE199" s="86">
        <v>0</v>
      </c>
      <c r="AF199" s="86">
        <v>0</v>
      </c>
      <c r="AG199" s="86">
        <v>0</v>
      </c>
      <c r="AH199" s="86">
        <v>0</v>
      </c>
      <c r="AI199" s="86">
        <v>0</v>
      </c>
      <c r="AJ199" s="86">
        <v>0</v>
      </c>
      <c r="AK199" s="86">
        <v>0</v>
      </c>
    </row>
    <row r="200" spans="1:37" ht="19.149999999999999" customHeight="1" x14ac:dyDescent="0.35">
      <c r="A200" s="73" t="s">
        <v>271</v>
      </c>
      <c r="B200" s="77">
        <v>67.900000000000006</v>
      </c>
      <c r="C200" s="78"/>
      <c r="D200" s="78"/>
      <c r="E200" s="78"/>
      <c r="F200" s="78"/>
      <c r="G200" s="78"/>
      <c r="H200" s="78"/>
      <c r="I200" s="78"/>
      <c r="J200" s="78"/>
      <c r="K200" s="78"/>
      <c r="L200" s="78"/>
      <c r="M200" s="78"/>
      <c r="N200" s="78"/>
      <c r="O200" s="78"/>
      <c r="P200" s="78"/>
      <c r="Q200" s="78"/>
      <c r="R200" s="78"/>
      <c r="S200" s="78"/>
      <c r="V200" s="102" t="s">
        <v>388</v>
      </c>
      <c r="W200" s="97">
        <v>67.900000000000006</v>
      </c>
      <c r="X200" s="97">
        <v>0</v>
      </c>
      <c r="Y200" s="97"/>
      <c r="Z200" s="97">
        <v>0</v>
      </c>
      <c r="AA200" s="97">
        <v>0</v>
      </c>
      <c r="AB200" s="86">
        <v>0</v>
      </c>
      <c r="AC200" s="86">
        <v>0</v>
      </c>
      <c r="AD200" s="86">
        <v>0</v>
      </c>
      <c r="AE200" s="86">
        <v>0</v>
      </c>
      <c r="AF200" s="86">
        <v>0</v>
      </c>
      <c r="AG200" s="86">
        <v>0</v>
      </c>
      <c r="AH200" s="86">
        <v>0</v>
      </c>
      <c r="AI200" s="86">
        <v>0</v>
      </c>
      <c r="AJ200" s="86">
        <v>0</v>
      </c>
      <c r="AK200" s="86">
        <v>0</v>
      </c>
    </row>
    <row r="201" spans="1:37" ht="19.149999999999999" customHeight="1" x14ac:dyDescent="0.35">
      <c r="A201" s="1284" t="s">
        <v>333</v>
      </c>
      <c r="B201" s="1285"/>
      <c r="C201" s="1285"/>
      <c r="D201" s="1285"/>
      <c r="E201" s="1285"/>
      <c r="F201" s="1285"/>
      <c r="G201" s="1285"/>
      <c r="H201" s="1285"/>
      <c r="I201" s="1285"/>
      <c r="J201" s="1285"/>
      <c r="K201" s="1285"/>
      <c r="L201" s="1285"/>
      <c r="M201" s="1285"/>
      <c r="N201" s="1285"/>
      <c r="O201" s="1285"/>
      <c r="P201" s="1285"/>
      <c r="Q201" s="1285"/>
      <c r="R201" s="1285"/>
      <c r="S201" s="1285"/>
      <c r="V201" s="102" t="s">
        <v>376</v>
      </c>
      <c r="W201" s="97">
        <v>0</v>
      </c>
      <c r="X201" s="97">
        <v>0</v>
      </c>
      <c r="Y201" s="97"/>
      <c r="Z201" s="97">
        <v>0</v>
      </c>
      <c r="AA201" s="97">
        <v>0</v>
      </c>
      <c r="AB201" s="86">
        <v>0</v>
      </c>
      <c r="AC201" s="86">
        <v>0</v>
      </c>
      <c r="AD201" s="86">
        <v>0</v>
      </c>
      <c r="AE201" s="86">
        <v>0</v>
      </c>
      <c r="AF201" s="86">
        <v>0</v>
      </c>
      <c r="AG201" s="86">
        <v>0</v>
      </c>
      <c r="AH201" s="86">
        <v>0</v>
      </c>
      <c r="AI201" s="86">
        <v>0</v>
      </c>
      <c r="AJ201" s="86">
        <v>0</v>
      </c>
      <c r="AK201" s="86">
        <v>0</v>
      </c>
    </row>
    <row r="202" spans="1:37" ht="19.149999999999999" customHeight="1" x14ac:dyDescent="0.35">
      <c r="A202" s="73" t="s">
        <v>268</v>
      </c>
      <c r="B202" s="77"/>
      <c r="C202" s="78"/>
      <c r="D202" s="78"/>
      <c r="E202" s="78"/>
      <c r="F202" s="78"/>
      <c r="G202" s="78"/>
      <c r="H202" s="78"/>
      <c r="I202" s="78"/>
      <c r="J202" s="78"/>
      <c r="K202" s="78"/>
      <c r="L202" s="78"/>
      <c r="M202" s="78"/>
      <c r="N202" s="78"/>
      <c r="O202" s="78"/>
      <c r="P202" s="78"/>
      <c r="Q202" s="78"/>
      <c r="R202" s="78"/>
      <c r="S202" s="78"/>
      <c r="V202" s="102" t="s">
        <v>389</v>
      </c>
      <c r="W202" s="97">
        <v>0</v>
      </c>
      <c r="X202" s="97">
        <v>0</v>
      </c>
      <c r="Y202" s="97"/>
      <c r="Z202" s="97">
        <v>0</v>
      </c>
      <c r="AA202" s="97">
        <v>0</v>
      </c>
      <c r="AB202" s="86">
        <v>0</v>
      </c>
      <c r="AC202" s="86">
        <v>0</v>
      </c>
      <c r="AD202" s="86">
        <v>0</v>
      </c>
      <c r="AE202" s="86">
        <v>0</v>
      </c>
      <c r="AF202" s="86">
        <v>0</v>
      </c>
      <c r="AG202" s="86">
        <v>0</v>
      </c>
      <c r="AH202" s="86">
        <v>0</v>
      </c>
      <c r="AI202" s="86">
        <v>0</v>
      </c>
      <c r="AJ202" s="86">
        <v>0</v>
      </c>
      <c r="AK202" s="86">
        <v>0</v>
      </c>
    </row>
    <row r="203" spans="1:37" ht="19.149999999999999" customHeight="1" x14ac:dyDescent="0.35">
      <c r="A203" s="73" t="s">
        <v>269</v>
      </c>
      <c r="B203" s="77">
        <v>9.16</v>
      </c>
      <c r="C203" s="78"/>
      <c r="D203" s="78"/>
      <c r="E203" s="78"/>
      <c r="F203" s="78"/>
      <c r="G203" s="78"/>
      <c r="H203" s="78"/>
      <c r="I203" s="78"/>
      <c r="J203" s="78"/>
      <c r="K203" s="78"/>
      <c r="L203" s="78"/>
      <c r="M203" s="78"/>
      <c r="N203" s="78"/>
      <c r="O203" s="78"/>
      <c r="P203" s="78"/>
      <c r="Q203" s="78"/>
      <c r="R203" s="78"/>
      <c r="S203" s="78"/>
      <c r="V203" s="102" t="s">
        <v>388</v>
      </c>
      <c r="W203" s="97">
        <v>9.16</v>
      </c>
      <c r="X203" s="97">
        <v>0</v>
      </c>
      <c r="Y203" s="97"/>
      <c r="Z203" s="97">
        <v>0</v>
      </c>
      <c r="AA203" s="97">
        <v>0</v>
      </c>
      <c r="AB203" s="86">
        <v>0</v>
      </c>
      <c r="AC203" s="86">
        <v>0</v>
      </c>
      <c r="AD203" s="86">
        <v>0</v>
      </c>
      <c r="AE203" s="86">
        <v>0</v>
      </c>
      <c r="AF203" s="86">
        <v>0</v>
      </c>
      <c r="AG203" s="86">
        <v>0</v>
      </c>
      <c r="AH203" s="86">
        <v>0</v>
      </c>
      <c r="AI203" s="86">
        <v>0</v>
      </c>
      <c r="AJ203" s="86">
        <v>0</v>
      </c>
      <c r="AK203" s="86">
        <v>0</v>
      </c>
    </row>
    <row r="204" spans="1:37" ht="19.149999999999999" customHeight="1" x14ac:dyDescent="0.35">
      <c r="A204" s="73" t="s">
        <v>270</v>
      </c>
      <c r="B204" s="77">
        <v>9.16</v>
      </c>
      <c r="C204" s="78"/>
      <c r="D204" s="78"/>
      <c r="E204" s="78"/>
      <c r="F204" s="78"/>
      <c r="G204" s="78"/>
      <c r="H204" s="78"/>
      <c r="I204" s="78"/>
      <c r="J204" s="78"/>
      <c r="K204" s="78"/>
      <c r="L204" s="78"/>
      <c r="M204" s="78"/>
      <c r="N204" s="78"/>
      <c r="O204" s="78"/>
      <c r="P204" s="78"/>
      <c r="Q204" s="78"/>
      <c r="R204" s="78"/>
      <c r="S204" s="78"/>
      <c r="V204" s="102" t="s">
        <v>388</v>
      </c>
      <c r="W204" s="97">
        <v>9.16</v>
      </c>
      <c r="X204" s="97">
        <v>0</v>
      </c>
      <c r="Y204" s="97"/>
      <c r="Z204" s="97">
        <v>0</v>
      </c>
      <c r="AA204" s="97">
        <v>0</v>
      </c>
      <c r="AB204" s="86">
        <v>0</v>
      </c>
      <c r="AC204" s="86">
        <v>0</v>
      </c>
      <c r="AD204" s="86">
        <v>0</v>
      </c>
      <c r="AE204" s="86">
        <v>0</v>
      </c>
      <c r="AF204" s="86">
        <v>0</v>
      </c>
      <c r="AG204" s="86">
        <v>0</v>
      </c>
      <c r="AH204" s="86">
        <v>0</v>
      </c>
      <c r="AI204" s="86">
        <v>0</v>
      </c>
      <c r="AJ204" s="86">
        <v>0</v>
      </c>
      <c r="AK204" s="86">
        <v>0</v>
      </c>
    </row>
    <row r="205" spans="1:37" ht="19.149999999999999" customHeight="1" x14ac:dyDescent="0.35">
      <c r="A205" s="73" t="s">
        <v>271</v>
      </c>
      <c r="B205" s="77">
        <v>19</v>
      </c>
      <c r="C205" s="78"/>
      <c r="D205" s="78"/>
      <c r="E205" s="78"/>
      <c r="F205" s="78"/>
      <c r="G205" s="78"/>
      <c r="H205" s="78"/>
      <c r="I205" s="78"/>
      <c r="J205" s="78"/>
      <c r="K205" s="78"/>
      <c r="L205" s="78"/>
      <c r="M205" s="78"/>
      <c r="N205" s="78"/>
      <c r="O205" s="78"/>
      <c r="P205" s="78"/>
      <c r="Q205" s="78"/>
      <c r="R205" s="78"/>
      <c r="S205" s="78"/>
      <c r="V205" s="102" t="s">
        <v>388</v>
      </c>
      <c r="W205" s="97">
        <v>19</v>
      </c>
      <c r="X205" s="97">
        <v>0</v>
      </c>
      <c r="Y205" s="97"/>
      <c r="Z205" s="97">
        <v>0</v>
      </c>
      <c r="AA205" s="97">
        <v>0</v>
      </c>
      <c r="AB205" s="86">
        <v>0</v>
      </c>
      <c r="AC205" s="86">
        <v>0</v>
      </c>
      <c r="AD205" s="86">
        <v>0</v>
      </c>
      <c r="AE205" s="86">
        <v>0</v>
      </c>
      <c r="AF205" s="86">
        <v>0</v>
      </c>
      <c r="AG205" s="86">
        <v>0</v>
      </c>
      <c r="AH205" s="86">
        <v>0</v>
      </c>
      <c r="AI205" s="86">
        <v>0</v>
      </c>
      <c r="AJ205" s="86">
        <v>0</v>
      </c>
      <c r="AK205" s="86">
        <v>0</v>
      </c>
    </row>
    <row r="206" spans="1:37" ht="19.149999999999999" customHeight="1" x14ac:dyDescent="0.35">
      <c r="A206" s="1284" t="s">
        <v>341</v>
      </c>
      <c r="B206" s="1285"/>
      <c r="C206" s="1285"/>
      <c r="D206" s="1285"/>
      <c r="E206" s="1285"/>
      <c r="F206" s="1285"/>
      <c r="G206" s="1285"/>
      <c r="H206" s="1285"/>
      <c r="I206" s="1285"/>
      <c r="J206" s="1285"/>
      <c r="K206" s="1285"/>
      <c r="L206" s="1285"/>
      <c r="M206" s="1285"/>
      <c r="N206" s="1285"/>
      <c r="O206" s="1285"/>
      <c r="P206" s="1285"/>
      <c r="Q206" s="1285"/>
      <c r="R206" s="1285"/>
      <c r="S206" s="1285"/>
      <c r="V206" s="102" t="s">
        <v>376</v>
      </c>
      <c r="W206" s="97">
        <v>0</v>
      </c>
      <c r="X206" s="97">
        <v>0</v>
      </c>
      <c r="Y206" s="97"/>
      <c r="Z206" s="97">
        <v>0</v>
      </c>
      <c r="AA206" s="97">
        <v>0</v>
      </c>
      <c r="AB206" s="86">
        <v>0</v>
      </c>
      <c r="AC206" s="86">
        <v>0</v>
      </c>
      <c r="AD206" s="86">
        <v>0</v>
      </c>
      <c r="AE206" s="86">
        <v>0</v>
      </c>
      <c r="AF206" s="86">
        <v>0</v>
      </c>
      <c r="AG206" s="86">
        <v>0</v>
      </c>
      <c r="AH206" s="86">
        <v>0</v>
      </c>
      <c r="AI206" s="86">
        <v>0</v>
      </c>
      <c r="AJ206" s="86">
        <v>0</v>
      </c>
      <c r="AK206" s="86">
        <v>0</v>
      </c>
    </row>
    <row r="207" spans="1:37" ht="19.149999999999999" customHeight="1" x14ac:dyDescent="0.35">
      <c r="A207" s="73" t="s">
        <v>268</v>
      </c>
      <c r="B207" s="77"/>
      <c r="C207" s="78"/>
      <c r="D207" s="78"/>
      <c r="E207" s="78"/>
      <c r="F207" s="78"/>
      <c r="G207" s="78"/>
      <c r="H207" s="78"/>
      <c r="I207" s="78"/>
      <c r="J207" s="78"/>
      <c r="K207" s="78"/>
      <c r="L207" s="78"/>
      <c r="M207" s="78"/>
      <c r="N207" s="78"/>
      <c r="O207" s="78"/>
      <c r="P207" s="78"/>
      <c r="Q207" s="78"/>
      <c r="R207" s="78"/>
      <c r="S207" s="78"/>
      <c r="V207" s="102" t="s">
        <v>389</v>
      </c>
      <c r="W207" s="97">
        <v>0</v>
      </c>
      <c r="X207" s="97">
        <v>0</v>
      </c>
      <c r="Y207" s="97"/>
      <c r="Z207" s="97">
        <v>0</v>
      </c>
      <c r="AA207" s="97">
        <v>0</v>
      </c>
      <c r="AB207" s="86">
        <v>0</v>
      </c>
      <c r="AC207" s="86">
        <v>0</v>
      </c>
      <c r="AD207" s="86">
        <v>0</v>
      </c>
      <c r="AE207" s="86">
        <v>0</v>
      </c>
      <c r="AF207" s="86">
        <v>0</v>
      </c>
      <c r="AG207" s="86">
        <v>0</v>
      </c>
      <c r="AH207" s="86">
        <v>0</v>
      </c>
      <c r="AI207" s="86">
        <v>0</v>
      </c>
      <c r="AJ207" s="86">
        <v>0</v>
      </c>
      <c r="AK207" s="86">
        <v>0</v>
      </c>
    </row>
    <row r="208" spans="1:37" ht="19.149999999999999" customHeight="1" x14ac:dyDescent="0.35">
      <c r="A208" s="73" t="s">
        <v>269</v>
      </c>
      <c r="B208" s="77"/>
      <c r="C208" s="78"/>
      <c r="D208" s="78"/>
      <c r="E208" s="78"/>
      <c r="F208" s="78"/>
      <c r="G208" s="78"/>
      <c r="H208" s="78"/>
      <c r="I208" s="78"/>
      <c r="J208" s="78"/>
      <c r="K208" s="78"/>
      <c r="L208" s="78"/>
      <c r="M208" s="78"/>
      <c r="N208" s="78"/>
      <c r="O208" s="78"/>
      <c r="P208" s="78"/>
      <c r="Q208" s="78"/>
      <c r="R208" s="78"/>
      <c r="S208" s="78"/>
      <c r="V208" s="102" t="s">
        <v>388</v>
      </c>
      <c r="W208" s="97">
        <v>0</v>
      </c>
      <c r="X208" s="97">
        <v>0</v>
      </c>
      <c r="Y208" s="97"/>
      <c r="Z208" s="97">
        <v>0</v>
      </c>
      <c r="AA208" s="97">
        <v>0</v>
      </c>
      <c r="AB208" s="86">
        <v>0</v>
      </c>
      <c r="AC208" s="86">
        <v>0</v>
      </c>
      <c r="AD208" s="86">
        <v>0</v>
      </c>
      <c r="AE208" s="86">
        <v>0</v>
      </c>
      <c r="AF208" s="86">
        <v>0</v>
      </c>
      <c r="AG208" s="86">
        <v>0</v>
      </c>
      <c r="AH208" s="86">
        <v>0</v>
      </c>
      <c r="AI208" s="86">
        <v>0</v>
      </c>
      <c r="AJ208" s="86">
        <v>0</v>
      </c>
      <c r="AK208" s="86">
        <v>0</v>
      </c>
    </row>
    <row r="209" spans="1:37" ht="19.149999999999999" customHeight="1" x14ac:dyDescent="0.35">
      <c r="A209" s="73" t="s">
        <v>270</v>
      </c>
      <c r="B209" s="77"/>
      <c r="C209" s="78"/>
      <c r="D209" s="78"/>
      <c r="E209" s="78"/>
      <c r="F209" s="78"/>
      <c r="G209" s="78"/>
      <c r="H209" s="78"/>
      <c r="I209" s="78"/>
      <c r="J209" s="78"/>
      <c r="K209" s="78"/>
      <c r="L209" s="78"/>
      <c r="M209" s="78"/>
      <c r="N209" s="78"/>
      <c r="O209" s="78"/>
      <c r="P209" s="78"/>
      <c r="Q209" s="78"/>
      <c r="R209" s="78"/>
      <c r="S209" s="78"/>
      <c r="V209" s="102" t="s">
        <v>388</v>
      </c>
      <c r="W209" s="97">
        <v>0</v>
      </c>
      <c r="X209" s="97">
        <v>0</v>
      </c>
      <c r="Y209" s="97"/>
      <c r="Z209" s="97">
        <v>0</v>
      </c>
      <c r="AA209" s="97">
        <v>0</v>
      </c>
      <c r="AB209" s="86">
        <v>0</v>
      </c>
      <c r="AC209" s="86">
        <v>0</v>
      </c>
      <c r="AD209" s="86">
        <v>0</v>
      </c>
      <c r="AE209" s="86">
        <v>0</v>
      </c>
      <c r="AF209" s="86">
        <v>0</v>
      </c>
      <c r="AG209" s="86">
        <v>0</v>
      </c>
      <c r="AH209" s="86">
        <v>0</v>
      </c>
      <c r="AI209" s="86">
        <v>0</v>
      </c>
      <c r="AJ209" s="86">
        <v>0</v>
      </c>
      <c r="AK209" s="86">
        <v>0</v>
      </c>
    </row>
    <row r="210" spans="1:37" ht="18.75" customHeight="1" x14ac:dyDescent="0.35">
      <c r="A210" s="73" t="s">
        <v>271</v>
      </c>
      <c r="B210" s="77"/>
      <c r="C210" s="78"/>
      <c r="D210" s="78"/>
      <c r="E210" s="78"/>
      <c r="F210" s="78"/>
      <c r="G210" s="78"/>
      <c r="H210" s="78"/>
      <c r="I210" s="78"/>
      <c r="J210" s="78"/>
      <c r="K210" s="78"/>
      <c r="L210" s="78"/>
      <c r="M210" s="78"/>
      <c r="N210" s="78"/>
      <c r="O210" s="78"/>
      <c r="P210" s="78"/>
      <c r="Q210" s="78"/>
      <c r="R210" s="78"/>
      <c r="S210" s="78"/>
      <c r="V210" s="102" t="s">
        <v>388</v>
      </c>
      <c r="W210" s="97">
        <v>0</v>
      </c>
      <c r="X210" s="97">
        <v>0</v>
      </c>
      <c r="Y210" s="97"/>
      <c r="Z210" s="97">
        <v>0</v>
      </c>
      <c r="AA210" s="97">
        <v>0</v>
      </c>
      <c r="AB210" s="86">
        <v>0</v>
      </c>
      <c r="AC210" s="86">
        <v>0</v>
      </c>
      <c r="AD210" s="86">
        <v>0</v>
      </c>
      <c r="AE210" s="86">
        <v>0</v>
      </c>
      <c r="AF210" s="86">
        <v>0</v>
      </c>
      <c r="AG210" s="86">
        <v>0</v>
      </c>
      <c r="AH210" s="86">
        <v>0</v>
      </c>
      <c r="AI210" s="86">
        <v>0</v>
      </c>
      <c r="AJ210" s="86">
        <v>0</v>
      </c>
      <c r="AK210" s="86">
        <v>0</v>
      </c>
    </row>
    <row r="211" spans="1:37" ht="19.149999999999999" customHeight="1" x14ac:dyDescent="0.35">
      <c r="A211" s="1284" t="s">
        <v>334</v>
      </c>
      <c r="B211" s="1285"/>
      <c r="C211" s="1285"/>
      <c r="D211" s="1285"/>
      <c r="E211" s="1285"/>
      <c r="F211" s="1285"/>
      <c r="G211" s="1285"/>
      <c r="H211" s="1285"/>
      <c r="I211" s="1285"/>
      <c r="J211" s="1285"/>
      <c r="K211" s="1285"/>
      <c r="L211" s="1285"/>
      <c r="M211" s="1285"/>
      <c r="N211" s="1285"/>
      <c r="O211" s="1285"/>
      <c r="P211" s="1285"/>
      <c r="Q211" s="1285"/>
      <c r="R211" s="1285"/>
      <c r="S211" s="1285"/>
      <c r="V211" s="102" t="s">
        <v>376</v>
      </c>
      <c r="W211" s="97">
        <v>0</v>
      </c>
      <c r="X211" s="97">
        <v>0</v>
      </c>
      <c r="Y211" s="97"/>
      <c r="Z211" s="97">
        <v>0</v>
      </c>
      <c r="AA211" s="97">
        <v>0</v>
      </c>
      <c r="AB211" s="86">
        <v>0</v>
      </c>
      <c r="AC211" s="86">
        <v>0</v>
      </c>
      <c r="AD211" s="86">
        <v>0</v>
      </c>
      <c r="AE211" s="86">
        <v>0</v>
      </c>
      <c r="AF211" s="86">
        <v>0</v>
      </c>
      <c r="AG211" s="86">
        <v>0</v>
      </c>
      <c r="AH211" s="86">
        <v>0</v>
      </c>
      <c r="AI211" s="86">
        <v>0</v>
      </c>
      <c r="AJ211" s="86">
        <v>0</v>
      </c>
      <c r="AK211" s="86">
        <v>0</v>
      </c>
    </row>
    <row r="212" spans="1:37" ht="19.149999999999999" customHeight="1" x14ac:dyDescent="0.35">
      <c r="A212" s="73" t="s">
        <v>268</v>
      </c>
      <c r="B212" s="77"/>
      <c r="C212" s="78"/>
      <c r="D212" s="78"/>
      <c r="E212" s="78"/>
      <c r="F212" s="78"/>
      <c r="G212" s="78"/>
      <c r="H212" s="78"/>
      <c r="I212" s="78"/>
      <c r="J212" s="78"/>
      <c r="K212" s="78"/>
      <c r="L212" s="78"/>
      <c r="M212" s="78"/>
      <c r="N212" s="78"/>
      <c r="O212" s="78"/>
      <c r="P212" s="78"/>
      <c r="Q212" s="78"/>
      <c r="R212" s="78"/>
      <c r="S212" s="78"/>
      <c r="V212" s="102" t="s">
        <v>389</v>
      </c>
      <c r="W212" s="97">
        <v>0</v>
      </c>
      <c r="X212" s="97">
        <v>0</v>
      </c>
      <c r="Y212" s="97"/>
      <c r="Z212" s="97">
        <v>0</v>
      </c>
      <c r="AA212" s="97">
        <v>0</v>
      </c>
      <c r="AB212" s="86">
        <v>0</v>
      </c>
      <c r="AC212" s="86">
        <v>0</v>
      </c>
      <c r="AD212" s="86">
        <v>0</v>
      </c>
      <c r="AE212" s="86">
        <v>0</v>
      </c>
      <c r="AF212" s="86">
        <v>0</v>
      </c>
      <c r="AG212" s="86">
        <v>0</v>
      </c>
      <c r="AH212" s="86">
        <v>0</v>
      </c>
      <c r="AI212" s="86">
        <v>0</v>
      </c>
      <c r="AJ212" s="86">
        <v>0</v>
      </c>
      <c r="AK212" s="86">
        <v>0</v>
      </c>
    </row>
    <row r="213" spans="1:37" ht="19.149999999999999" customHeight="1" x14ac:dyDescent="0.35">
      <c r="A213" s="73" t="s">
        <v>269</v>
      </c>
      <c r="B213" s="77">
        <v>40.200000000000003</v>
      </c>
      <c r="C213" s="78"/>
      <c r="D213" s="78"/>
      <c r="E213" s="78"/>
      <c r="F213" s="78"/>
      <c r="G213" s="78"/>
      <c r="H213" s="78"/>
      <c r="I213" s="78"/>
      <c r="J213" s="78"/>
      <c r="K213" s="78"/>
      <c r="L213" s="78"/>
      <c r="M213" s="78"/>
      <c r="N213" s="78"/>
      <c r="O213" s="78"/>
      <c r="P213" s="78"/>
      <c r="Q213" s="78"/>
      <c r="R213" s="78"/>
      <c r="S213" s="78"/>
      <c r="V213" s="102" t="s">
        <v>388</v>
      </c>
      <c r="W213" s="97">
        <v>40.200000000000003</v>
      </c>
      <c r="X213" s="97">
        <v>0</v>
      </c>
      <c r="Y213" s="97"/>
      <c r="Z213" s="97">
        <v>0</v>
      </c>
      <c r="AA213" s="97">
        <v>0</v>
      </c>
      <c r="AB213" s="86">
        <v>0</v>
      </c>
      <c r="AC213" s="86">
        <v>0</v>
      </c>
      <c r="AD213" s="86">
        <v>0</v>
      </c>
      <c r="AE213" s="86">
        <v>0</v>
      </c>
      <c r="AF213" s="86">
        <v>0</v>
      </c>
      <c r="AG213" s="86">
        <v>0</v>
      </c>
      <c r="AH213" s="86">
        <v>0</v>
      </c>
      <c r="AI213" s="86">
        <v>0</v>
      </c>
      <c r="AJ213" s="86">
        <v>0</v>
      </c>
      <c r="AK213" s="86">
        <v>0</v>
      </c>
    </row>
    <row r="214" spans="1:37" ht="19.149999999999999" customHeight="1" x14ac:dyDescent="0.35">
      <c r="A214" s="73" t="s">
        <v>270</v>
      </c>
      <c r="B214" s="77">
        <v>6.09</v>
      </c>
      <c r="C214" s="78"/>
      <c r="D214" s="78"/>
      <c r="E214" s="78"/>
      <c r="F214" s="78"/>
      <c r="G214" s="78"/>
      <c r="H214" s="78"/>
      <c r="I214" s="78"/>
      <c r="J214" s="78"/>
      <c r="K214" s="78"/>
      <c r="L214" s="78"/>
      <c r="M214" s="78"/>
      <c r="N214" s="78"/>
      <c r="O214" s="78"/>
      <c r="P214" s="78"/>
      <c r="Q214" s="78"/>
      <c r="R214" s="78"/>
      <c r="S214" s="78"/>
      <c r="V214" s="102" t="s">
        <v>388</v>
      </c>
      <c r="W214" s="97">
        <v>6.09</v>
      </c>
      <c r="X214" s="97">
        <v>0</v>
      </c>
      <c r="Y214" s="97"/>
      <c r="Z214" s="97">
        <v>0</v>
      </c>
      <c r="AA214" s="97">
        <v>0</v>
      </c>
      <c r="AB214" s="86">
        <v>0</v>
      </c>
      <c r="AC214" s="86">
        <v>0</v>
      </c>
      <c r="AD214" s="86">
        <v>0</v>
      </c>
      <c r="AE214" s="86">
        <v>0</v>
      </c>
      <c r="AF214" s="86">
        <v>0</v>
      </c>
      <c r="AG214" s="86">
        <v>0</v>
      </c>
      <c r="AH214" s="86">
        <v>0</v>
      </c>
      <c r="AI214" s="86">
        <v>0</v>
      </c>
      <c r="AJ214" s="86">
        <v>0</v>
      </c>
      <c r="AK214" s="86">
        <v>0</v>
      </c>
    </row>
    <row r="215" spans="1:37" ht="18.75" customHeight="1" x14ac:dyDescent="0.35">
      <c r="A215" s="73" t="s">
        <v>271</v>
      </c>
      <c r="B215" s="77">
        <v>53.7</v>
      </c>
      <c r="C215" s="78"/>
      <c r="D215" s="78"/>
      <c r="E215" s="78"/>
      <c r="F215" s="78"/>
      <c r="G215" s="78"/>
      <c r="H215" s="78"/>
      <c r="I215" s="78"/>
      <c r="J215" s="78"/>
      <c r="K215" s="78"/>
      <c r="L215" s="78"/>
      <c r="M215" s="78"/>
      <c r="N215" s="78"/>
      <c r="O215" s="78"/>
      <c r="P215" s="78"/>
      <c r="Q215" s="78"/>
      <c r="R215" s="78"/>
      <c r="S215" s="78"/>
      <c r="V215" s="102" t="s">
        <v>388</v>
      </c>
      <c r="W215" s="97">
        <v>53.7</v>
      </c>
      <c r="X215" s="97">
        <v>0</v>
      </c>
      <c r="Y215" s="97"/>
      <c r="Z215" s="97">
        <v>0</v>
      </c>
      <c r="AA215" s="97">
        <v>0</v>
      </c>
      <c r="AB215" s="86">
        <v>0</v>
      </c>
      <c r="AC215" s="86">
        <v>0</v>
      </c>
      <c r="AD215" s="86">
        <v>0</v>
      </c>
      <c r="AE215" s="86">
        <v>0</v>
      </c>
      <c r="AF215" s="86">
        <v>0</v>
      </c>
      <c r="AG215" s="86">
        <v>0</v>
      </c>
      <c r="AH215" s="86">
        <v>0</v>
      </c>
      <c r="AI215" s="86">
        <v>0</v>
      </c>
      <c r="AJ215" s="86">
        <v>0</v>
      </c>
      <c r="AK215" s="86">
        <v>0</v>
      </c>
    </row>
    <row r="216" spans="1:37" ht="19.149999999999999" customHeight="1" x14ac:dyDescent="0.35">
      <c r="A216" s="1284" t="s">
        <v>335</v>
      </c>
      <c r="B216" s="1285"/>
      <c r="C216" s="1285"/>
      <c r="D216" s="1285"/>
      <c r="E216" s="1285"/>
      <c r="F216" s="1285"/>
      <c r="G216" s="1285"/>
      <c r="H216" s="1285"/>
      <c r="I216" s="1285"/>
      <c r="J216" s="1285"/>
      <c r="K216" s="1285"/>
      <c r="L216" s="1285"/>
      <c r="M216" s="1285"/>
      <c r="N216" s="1285"/>
      <c r="O216" s="1285"/>
      <c r="P216" s="1285"/>
      <c r="Q216" s="1285"/>
      <c r="R216" s="1285"/>
      <c r="S216" s="1285"/>
      <c r="V216" s="102" t="s">
        <v>376</v>
      </c>
      <c r="W216" s="97">
        <v>0</v>
      </c>
      <c r="X216" s="97">
        <v>0</v>
      </c>
      <c r="Y216" s="97"/>
      <c r="Z216" s="97">
        <v>0</v>
      </c>
      <c r="AA216" s="97">
        <v>0</v>
      </c>
      <c r="AB216" s="86">
        <v>0</v>
      </c>
      <c r="AC216" s="86">
        <v>0</v>
      </c>
      <c r="AD216" s="86">
        <v>0</v>
      </c>
      <c r="AE216" s="86">
        <v>0</v>
      </c>
      <c r="AF216" s="86">
        <v>0</v>
      </c>
      <c r="AG216" s="86">
        <v>0</v>
      </c>
      <c r="AH216" s="86">
        <v>0</v>
      </c>
      <c r="AI216" s="86">
        <v>0</v>
      </c>
      <c r="AJ216" s="86">
        <v>0</v>
      </c>
      <c r="AK216" s="86">
        <v>0</v>
      </c>
    </row>
    <row r="217" spans="1:37" ht="18.75" customHeight="1" x14ac:dyDescent="0.35">
      <c r="A217" s="73" t="s">
        <v>272</v>
      </c>
      <c r="B217" s="77">
        <v>94.6</v>
      </c>
      <c r="C217" s="78"/>
      <c r="D217" s="78"/>
      <c r="E217" s="78"/>
      <c r="F217" s="78"/>
      <c r="G217" s="78"/>
      <c r="H217" s="78"/>
      <c r="I217" s="78"/>
      <c r="J217" s="78"/>
      <c r="K217" s="78"/>
      <c r="L217" s="78"/>
      <c r="M217" s="78"/>
      <c r="N217" s="78"/>
      <c r="O217" s="78"/>
      <c r="P217" s="78"/>
      <c r="Q217" s="78"/>
      <c r="R217" s="78"/>
      <c r="S217" s="78"/>
      <c r="V217" s="102" t="s">
        <v>388</v>
      </c>
      <c r="W217" s="97">
        <v>94.6</v>
      </c>
      <c r="X217" s="97">
        <v>0</v>
      </c>
      <c r="Y217" s="97"/>
      <c r="Z217" s="97">
        <v>0</v>
      </c>
      <c r="AA217" s="97">
        <v>0</v>
      </c>
      <c r="AB217" s="86">
        <v>0</v>
      </c>
      <c r="AC217" s="86">
        <v>0</v>
      </c>
      <c r="AD217" s="86">
        <v>0</v>
      </c>
      <c r="AE217" s="86">
        <v>0</v>
      </c>
      <c r="AF217" s="86">
        <v>0</v>
      </c>
      <c r="AG217" s="86">
        <v>0</v>
      </c>
      <c r="AH217" s="86">
        <v>0</v>
      </c>
      <c r="AI217" s="86">
        <v>0</v>
      </c>
      <c r="AJ217" s="86">
        <v>0</v>
      </c>
      <c r="AK217" s="86">
        <v>0</v>
      </c>
    </row>
    <row r="218" spans="1:37" ht="19.149999999999999" customHeight="1" x14ac:dyDescent="0.35">
      <c r="A218" s="73" t="s">
        <v>273</v>
      </c>
      <c r="B218" s="77">
        <v>68</v>
      </c>
      <c r="C218" s="78"/>
      <c r="D218" s="78"/>
      <c r="E218" s="78"/>
      <c r="F218" s="78"/>
      <c r="G218" s="78"/>
      <c r="H218" s="78"/>
      <c r="I218" s="78"/>
      <c r="J218" s="78"/>
      <c r="K218" s="78"/>
      <c r="L218" s="78"/>
      <c r="M218" s="78"/>
      <c r="N218" s="78"/>
      <c r="O218" s="78"/>
      <c r="P218" s="78"/>
      <c r="Q218" s="78"/>
      <c r="R218" s="78"/>
      <c r="S218" s="78"/>
      <c r="V218" s="102" t="s">
        <v>388</v>
      </c>
      <c r="W218" s="97">
        <v>68</v>
      </c>
      <c r="X218" s="97">
        <v>0</v>
      </c>
      <c r="Y218" s="97"/>
      <c r="Z218" s="97">
        <v>0</v>
      </c>
      <c r="AA218" s="97">
        <v>0</v>
      </c>
      <c r="AB218" s="86">
        <v>0</v>
      </c>
      <c r="AC218" s="86">
        <v>0</v>
      </c>
      <c r="AD218" s="86">
        <v>0</v>
      </c>
      <c r="AE218" s="86">
        <v>0</v>
      </c>
      <c r="AF218" s="86">
        <v>0</v>
      </c>
      <c r="AG218" s="86">
        <v>0</v>
      </c>
      <c r="AH218" s="86">
        <v>0</v>
      </c>
      <c r="AI218" s="86">
        <v>0</v>
      </c>
      <c r="AJ218" s="86">
        <v>0</v>
      </c>
      <c r="AK218" s="86">
        <v>0</v>
      </c>
    </row>
    <row r="219" spans="1:37" ht="19.149999999999999" customHeight="1" x14ac:dyDescent="0.35">
      <c r="A219" s="73" t="s">
        <v>274</v>
      </c>
      <c r="B219" s="77">
        <v>75.3</v>
      </c>
      <c r="C219" s="78"/>
      <c r="D219" s="78"/>
      <c r="E219" s="78"/>
      <c r="F219" s="78"/>
      <c r="G219" s="78"/>
      <c r="H219" s="78"/>
      <c r="I219" s="78"/>
      <c r="J219" s="78"/>
      <c r="K219" s="78"/>
      <c r="L219" s="78"/>
      <c r="M219" s="78"/>
      <c r="N219" s="78"/>
      <c r="O219" s="78"/>
      <c r="P219" s="78"/>
      <c r="Q219" s="78"/>
      <c r="R219" s="78"/>
      <c r="S219" s="78"/>
      <c r="V219" s="102" t="s">
        <v>388</v>
      </c>
      <c r="W219" s="97">
        <v>75.3</v>
      </c>
      <c r="X219" s="97">
        <v>0</v>
      </c>
      <c r="Y219" s="97"/>
      <c r="Z219" s="97">
        <v>0</v>
      </c>
      <c r="AA219" s="97">
        <v>0</v>
      </c>
      <c r="AB219" s="86">
        <v>0</v>
      </c>
      <c r="AC219" s="86">
        <v>0</v>
      </c>
      <c r="AD219" s="86">
        <v>0</v>
      </c>
      <c r="AE219" s="86">
        <v>0</v>
      </c>
      <c r="AF219" s="86">
        <v>0</v>
      </c>
      <c r="AG219" s="86">
        <v>0</v>
      </c>
      <c r="AH219" s="86">
        <v>0</v>
      </c>
      <c r="AI219" s="86">
        <v>0</v>
      </c>
      <c r="AJ219" s="86">
        <v>0</v>
      </c>
      <c r="AK219" s="86">
        <v>0</v>
      </c>
    </row>
    <row r="220" spans="1:37" ht="19.149999999999999" customHeight="1" x14ac:dyDescent="0.35">
      <c r="A220" s="73" t="s">
        <v>275</v>
      </c>
      <c r="B220" s="77">
        <v>67.900000000000006</v>
      </c>
      <c r="C220" s="78"/>
      <c r="D220" s="78"/>
      <c r="E220" s="78"/>
      <c r="F220" s="78"/>
      <c r="G220" s="78"/>
      <c r="H220" s="78"/>
      <c r="I220" s="78"/>
      <c r="J220" s="78"/>
      <c r="K220" s="78"/>
      <c r="L220" s="78"/>
      <c r="M220" s="78"/>
      <c r="N220" s="78"/>
      <c r="O220" s="78"/>
      <c r="P220" s="78"/>
      <c r="Q220" s="78"/>
      <c r="R220" s="78"/>
      <c r="S220" s="78"/>
      <c r="V220" s="102" t="s">
        <v>388</v>
      </c>
      <c r="W220" s="97">
        <v>67.900000000000006</v>
      </c>
      <c r="X220" s="97">
        <v>0</v>
      </c>
      <c r="Y220" s="97"/>
      <c r="Z220" s="97">
        <v>0</v>
      </c>
      <c r="AA220" s="97">
        <v>0</v>
      </c>
      <c r="AB220" s="86">
        <v>0</v>
      </c>
      <c r="AC220" s="86">
        <v>0</v>
      </c>
      <c r="AD220" s="86">
        <v>0</v>
      </c>
      <c r="AE220" s="86">
        <v>0</v>
      </c>
      <c r="AF220" s="86">
        <v>0</v>
      </c>
      <c r="AG220" s="86">
        <v>0</v>
      </c>
      <c r="AH220" s="86">
        <v>0</v>
      </c>
      <c r="AI220" s="86">
        <v>0</v>
      </c>
      <c r="AJ220" s="86">
        <v>0</v>
      </c>
      <c r="AK220" s="86">
        <v>0</v>
      </c>
    </row>
    <row r="221" spans="1:37" ht="19.149999999999999" customHeight="1" x14ac:dyDescent="0.35">
      <c r="A221" s="1284" t="s">
        <v>336</v>
      </c>
      <c r="B221" s="1285"/>
      <c r="C221" s="1285"/>
      <c r="D221" s="1285"/>
      <c r="E221" s="1285"/>
      <c r="F221" s="1285"/>
      <c r="G221" s="1285"/>
      <c r="H221" s="1285"/>
      <c r="I221" s="1285"/>
      <c r="J221" s="1285"/>
      <c r="K221" s="1285"/>
      <c r="L221" s="1285"/>
      <c r="M221" s="1285"/>
      <c r="N221" s="1285"/>
      <c r="O221" s="1285"/>
      <c r="P221" s="1285"/>
      <c r="Q221" s="1285"/>
      <c r="R221" s="1285"/>
      <c r="S221" s="1285"/>
      <c r="V221" s="102" t="s">
        <v>376</v>
      </c>
      <c r="W221" s="97">
        <v>0</v>
      </c>
      <c r="X221" s="97">
        <v>0</v>
      </c>
      <c r="Y221" s="97"/>
      <c r="Z221" s="97">
        <v>0</v>
      </c>
      <c r="AA221" s="97">
        <v>0</v>
      </c>
      <c r="AB221" s="86">
        <v>0</v>
      </c>
      <c r="AC221" s="86">
        <v>0</v>
      </c>
      <c r="AD221" s="86">
        <v>0</v>
      </c>
      <c r="AE221" s="86">
        <v>0</v>
      </c>
      <c r="AF221" s="86">
        <v>0</v>
      </c>
      <c r="AG221" s="86">
        <v>0</v>
      </c>
      <c r="AH221" s="86">
        <v>0</v>
      </c>
      <c r="AI221" s="86">
        <v>0</v>
      </c>
      <c r="AJ221" s="86">
        <v>0</v>
      </c>
      <c r="AK221" s="86">
        <v>0</v>
      </c>
    </row>
    <row r="222" spans="1:37" ht="18.75" customHeight="1" x14ac:dyDescent="0.35">
      <c r="A222" s="73" t="s">
        <v>272</v>
      </c>
      <c r="B222" s="77">
        <v>5.45</v>
      </c>
      <c r="C222" s="78"/>
      <c r="D222" s="78"/>
      <c r="E222" s="78"/>
      <c r="F222" s="78"/>
      <c r="G222" s="78"/>
      <c r="H222" s="78"/>
      <c r="I222" s="78"/>
      <c r="J222" s="78"/>
      <c r="K222" s="78"/>
      <c r="L222" s="78"/>
      <c r="M222" s="78"/>
      <c r="N222" s="78"/>
      <c r="O222" s="78"/>
      <c r="P222" s="78"/>
      <c r="Q222" s="78"/>
      <c r="R222" s="78"/>
      <c r="S222" s="78"/>
      <c r="V222" s="102" t="s">
        <v>388</v>
      </c>
      <c r="W222" s="97">
        <v>5.45</v>
      </c>
      <c r="X222" s="97">
        <v>0</v>
      </c>
      <c r="Y222" s="97"/>
      <c r="Z222" s="97">
        <v>0</v>
      </c>
      <c r="AA222" s="97">
        <v>0</v>
      </c>
      <c r="AB222" s="86">
        <v>0</v>
      </c>
      <c r="AC222" s="86">
        <v>0</v>
      </c>
      <c r="AD222" s="86">
        <v>0</v>
      </c>
      <c r="AE222" s="86">
        <v>0</v>
      </c>
      <c r="AF222" s="86">
        <v>0</v>
      </c>
      <c r="AG222" s="86">
        <v>0</v>
      </c>
      <c r="AH222" s="86">
        <v>0</v>
      </c>
      <c r="AI222" s="86">
        <v>0</v>
      </c>
      <c r="AJ222" s="86">
        <v>0</v>
      </c>
      <c r="AK222" s="86">
        <v>0</v>
      </c>
    </row>
    <row r="223" spans="1:37" ht="19.149999999999999" customHeight="1" x14ac:dyDescent="0.35">
      <c r="A223" s="73" t="s">
        <v>273</v>
      </c>
      <c r="B223" s="77"/>
      <c r="C223" s="78"/>
      <c r="D223" s="78"/>
      <c r="E223" s="78"/>
      <c r="F223" s="78"/>
      <c r="G223" s="78"/>
      <c r="H223" s="78"/>
      <c r="I223" s="78"/>
      <c r="J223" s="78"/>
      <c r="K223" s="78"/>
      <c r="L223" s="78"/>
      <c r="M223" s="78"/>
      <c r="N223" s="78"/>
      <c r="O223" s="78"/>
      <c r="P223" s="78"/>
      <c r="Q223" s="78"/>
      <c r="R223" s="78"/>
      <c r="S223" s="78"/>
      <c r="V223" s="102" t="s">
        <v>388</v>
      </c>
      <c r="W223" s="97">
        <v>0</v>
      </c>
      <c r="X223" s="97">
        <v>0</v>
      </c>
      <c r="Y223" s="97"/>
      <c r="Z223" s="97">
        <v>0</v>
      </c>
      <c r="AA223" s="97">
        <v>0</v>
      </c>
      <c r="AB223" s="86">
        <v>0</v>
      </c>
      <c r="AC223" s="86">
        <v>0</v>
      </c>
      <c r="AD223" s="86">
        <v>0</v>
      </c>
      <c r="AE223" s="86">
        <v>0</v>
      </c>
      <c r="AF223" s="86">
        <v>0</v>
      </c>
      <c r="AG223" s="86">
        <v>0</v>
      </c>
      <c r="AH223" s="86">
        <v>0</v>
      </c>
      <c r="AI223" s="86">
        <v>0</v>
      </c>
      <c r="AJ223" s="86">
        <v>0</v>
      </c>
      <c r="AK223" s="86">
        <v>0</v>
      </c>
    </row>
    <row r="224" spans="1:37" ht="19.149999999999999" customHeight="1" x14ac:dyDescent="0.35">
      <c r="A224" s="73" t="s">
        <v>274</v>
      </c>
      <c r="B224" s="77"/>
      <c r="C224" s="78"/>
      <c r="D224" s="78"/>
      <c r="E224" s="78"/>
      <c r="F224" s="78"/>
      <c r="G224" s="78"/>
      <c r="H224" s="78"/>
      <c r="I224" s="78"/>
      <c r="J224" s="78"/>
      <c r="K224" s="78"/>
      <c r="L224" s="78"/>
      <c r="M224" s="78"/>
      <c r="N224" s="78"/>
      <c r="O224" s="78"/>
      <c r="P224" s="78"/>
      <c r="Q224" s="78"/>
      <c r="R224" s="78"/>
      <c r="S224" s="78"/>
      <c r="V224" s="102" t="s">
        <v>388</v>
      </c>
      <c r="W224" s="97">
        <v>0</v>
      </c>
      <c r="X224" s="97">
        <v>0</v>
      </c>
      <c r="Y224" s="97"/>
      <c r="Z224" s="97">
        <v>0</v>
      </c>
      <c r="AA224" s="97">
        <v>0</v>
      </c>
      <c r="AB224" s="86">
        <v>0</v>
      </c>
      <c r="AC224" s="86">
        <v>0</v>
      </c>
      <c r="AD224" s="86">
        <v>0</v>
      </c>
      <c r="AE224" s="86">
        <v>0</v>
      </c>
      <c r="AF224" s="86">
        <v>0</v>
      </c>
      <c r="AG224" s="86">
        <v>0</v>
      </c>
      <c r="AH224" s="86">
        <v>0</v>
      </c>
      <c r="AI224" s="86">
        <v>0</v>
      </c>
      <c r="AJ224" s="86">
        <v>0</v>
      </c>
      <c r="AK224" s="86">
        <v>0</v>
      </c>
    </row>
    <row r="225" spans="1:37" ht="19.149999999999999" customHeight="1" x14ac:dyDescent="0.35">
      <c r="A225" s="73" t="s">
        <v>275</v>
      </c>
      <c r="B225" s="77"/>
      <c r="C225" s="78"/>
      <c r="D225" s="78"/>
      <c r="E225" s="78"/>
      <c r="F225" s="78"/>
      <c r="G225" s="78"/>
      <c r="H225" s="78"/>
      <c r="I225" s="78"/>
      <c r="J225" s="78"/>
      <c r="K225" s="78"/>
      <c r="L225" s="78"/>
      <c r="M225" s="78"/>
      <c r="N225" s="78"/>
      <c r="O225" s="78"/>
      <c r="P225" s="78"/>
      <c r="Q225" s="78"/>
      <c r="R225" s="78"/>
      <c r="S225" s="78"/>
      <c r="V225" s="102" t="s">
        <v>388</v>
      </c>
      <c r="W225" s="97">
        <v>0</v>
      </c>
      <c r="X225" s="97">
        <v>0</v>
      </c>
      <c r="Y225" s="97"/>
      <c r="Z225" s="97">
        <v>0</v>
      </c>
      <c r="AA225" s="97">
        <v>0</v>
      </c>
      <c r="AB225" s="86">
        <v>0</v>
      </c>
      <c r="AC225" s="86">
        <v>0</v>
      </c>
      <c r="AD225" s="86">
        <v>0</v>
      </c>
      <c r="AE225" s="86">
        <v>0</v>
      </c>
      <c r="AF225" s="86">
        <v>0</v>
      </c>
      <c r="AG225" s="86">
        <v>0</v>
      </c>
      <c r="AH225" s="86">
        <v>0</v>
      </c>
      <c r="AI225" s="86">
        <v>0</v>
      </c>
      <c r="AJ225" s="86">
        <v>0</v>
      </c>
      <c r="AK225" s="86">
        <v>0</v>
      </c>
    </row>
    <row r="226" spans="1:37" ht="19.149999999999999" customHeight="1" x14ac:dyDescent="0.35">
      <c r="A226" s="1284" t="s">
        <v>337</v>
      </c>
      <c r="B226" s="1285"/>
      <c r="C226" s="1285"/>
      <c r="D226" s="1285"/>
      <c r="E226" s="1285"/>
      <c r="F226" s="1285"/>
      <c r="G226" s="1285"/>
      <c r="H226" s="1285"/>
      <c r="I226" s="1285"/>
      <c r="J226" s="1285"/>
      <c r="K226" s="1285"/>
      <c r="L226" s="1285"/>
      <c r="M226" s="1285"/>
      <c r="N226" s="1285"/>
      <c r="O226" s="1285"/>
      <c r="P226" s="1285"/>
      <c r="Q226" s="1285"/>
      <c r="R226" s="1285"/>
      <c r="S226" s="1285"/>
      <c r="V226" s="102" t="s">
        <v>376</v>
      </c>
      <c r="W226" s="97">
        <v>0</v>
      </c>
      <c r="X226" s="97">
        <v>0</v>
      </c>
      <c r="Y226" s="97"/>
      <c r="Z226" s="97">
        <v>0</v>
      </c>
      <c r="AA226" s="97">
        <v>0</v>
      </c>
      <c r="AB226" s="86">
        <v>0</v>
      </c>
      <c r="AC226" s="86">
        <v>0</v>
      </c>
      <c r="AD226" s="86">
        <v>0</v>
      </c>
      <c r="AE226" s="86">
        <v>0</v>
      </c>
      <c r="AF226" s="86">
        <v>0</v>
      </c>
      <c r="AG226" s="86">
        <v>0</v>
      </c>
      <c r="AH226" s="86">
        <v>0</v>
      </c>
      <c r="AI226" s="86">
        <v>0</v>
      </c>
      <c r="AJ226" s="86">
        <v>0</v>
      </c>
      <c r="AK226" s="86">
        <v>0</v>
      </c>
    </row>
    <row r="227" spans="1:37" ht="18.75" customHeight="1" x14ac:dyDescent="0.35">
      <c r="A227" s="73" t="s">
        <v>272</v>
      </c>
      <c r="B227" s="77"/>
      <c r="C227" s="78"/>
      <c r="D227" s="78"/>
      <c r="E227" s="78"/>
      <c r="F227" s="78"/>
      <c r="G227" s="78"/>
      <c r="H227" s="78"/>
      <c r="I227" s="78"/>
      <c r="J227" s="78"/>
      <c r="K227" s="78"/>
      <c r="L227" s="78"/>
      <c r="M227" s="78"/>
      <c r="N227" s="78"/>
      <c r="O227" s="78"/>
      <c r="P227" s="78"/>
      <c r="Q227" s="78"/>
      <c r="R227" s="78"/>
      <c r="S227" s="78"/>
      <c r="V227" s="102" t="s">
        <v>388</v>
      </c>
      <c r="W227" s="97">
        <v>0</v>
      </c>
      <c r="X227" s="97">
        <v>0</v>
      </c>
      <c r="Y227" s="97"/>
      <c r="Z227" s="97">
        <v>0</v>
      </c>
      <c r="AA227" s="97">
        <v>0</v>
      </c>
      <c r="AB227" s="86">
        <v>0</v>
      </c>
      <c r="AC227" s="86">
        <v>0</v>
      </c>
      <c r="AD227" s="86">
        <v>0</v>
      </c>
      <c r="AE227" s="86">
        <v>0</v>
      </c>
      <c r="AF227" s="86">
        <v>0</v>
      </c>
      <c r="AG227" s="86">
        <v>0</v>
      </c>
      <c r="AH227" s="86">
        <v>0</v>
      </c>
      <c r="AI227" s="86">
        <v>0</v>
      </c>
      <c r="AJ227" s="86">
        <v>0</v>
      </c>
      <c r="AK227" s="86">
        <v>0</v>
      </c>
    </row>
    <row r="228" spans="1:37" ht="19.149999999999999" customHeight="1" x14ac:dyDescent="0.35">
      <c r="A228" s="73" t="s">
        <v>273</v>
      </c>
      <c r="B228" s="77"/>
      <c r="C228" s="78"/>
      <c r="D228" s="78"/>
      <c r="E228" s="78"/>
      <c r="F228" s="78"/>
      <c r="G228" s="78"/>
      <c r="H228" s="78"/>
      <c r="I228" s="78"/>
      <c r="J228" s="78"/>
      <c r="K228" s="78"/>
      <c r="L228" s="78"/>
      <c r="M228" s="78"/>
      <c r="N228" s="78"/>
      <c r="O228" s="78"/>
      <c r="P228" s="78"/>
      <c r="Q228" s="78"/>
      <c r="R228" s="78"/>
      <c r="S228" s="78"/>
      <c r="V228" s="102" t="s">
        <v>388</v>
      </c>
      <c r="W228" s="97">
        <v>0</v>
      </c>
      <c r="X228" s="97">
        <v>0</v>
      </c>
      <c r="Y228" s="97"/>
      <c r="Z228" s="97">
        <v>0</v>
      </c>
      <c r="AA228" s="97">
        <v>0</v>
      </c>
      <c r="AB228" s="86">
        <v>0</v>
      </c>
      <c r="AC228" s="86">
        <v>0</v>
      </c>
      <c r="AD228" s="86">
        <v>0</v>
      </c>
      <c r="AE228" s="86">
        <v>0</v>
      </c>
      <c r="AF228" s="86">
        <v>0</v>
      </c>
      <c r="AG228" s="86">
        <v>0</v>
      </c>
      <c r="AH228" s="86">
        <v>0</v>
      </c>
      <c r="AI228" s="86">
        <v>0</v>
      </c>
      <c r="AJ228" s="86">
        <v>0</v>
      </c>
      <c r="AK228" s="86">
        <v>0</v>
      </c>
    </row>
    <row r="229" spans="1:37" ht="19.149999999999999" customHeight="1" x14ac:dyDescent="0.35">
      <c r="A229" s="73" t="s">
        <v>274</v>
      </c>
      <c r="B229" s="77"/>
      <c r="C229" s="78"/>
      <c r="D229" s="78"/>
      <c r="E229" s="78"/>
      <c r="F229" s="78"/>
      <c r="G229" s="78"/>
      <c r="H229" s="78"/>
      <c r="I229" s="78"/>
      <c r="J229" s="78"/>
      <c r="K229" s="78"/>
      <c r="L229" s="78"/>
      <c r="M229" s="78"/>
      <c r="N229" s="78"/>
      <c r="O229" s="78"/>
      <c r="P229" s="78"/>
      <c r="Q229" s="78"/>
      <c r="R229" s="78"/>
      <c r="S229" s="78"/>
      <c r="V229" s="102" t="s">
        <v>388</v>
      </c>
      <c r="W229" s="97">
        <v>0</v>
      </c>
      <c r="X229" s="97">
        <v>0</v>
      </c>
      <c r="Y229" s="97"/>
      <c r="Z229" s="97">
        <v>0</v>
      </c>
      <c r="AA229" s="97">
        <v>0</v>
      </c>
      <c r="AB229" s="86">
        <v>0</v>
      </c>
      <c r="AC229" s="86">
        <v>0</v>
      </c>
      <c r="AD229" s="86">
        <v>0</v>
      </c>
      <c r="AE229" s="86">
        <v>0</v>
      </c>
      <c r="AF229" s="86">
        <v>0</v>
      </c>
      <c r="AG229" s="86">
        <v>0</v>
      </c>
      <c r="AH229" s="86">
        <v>0</v>
      </c>
      <c r="AI229" s="86">
        <v>0</v>
      </c>
      <c r="AJ229" s="86">
        <v>0</v>
      </c>
      <c r="AK229" s="86">
        <v>0</v>
      </c>
    </row>
    <row r="230" spans="1:37" ht="19.149999999999999" customHeight="1" x14ac:dyDescent="0.35">
      <c r="A230" s="73" t="s">
        <v>275</v>
      </c>
      <c r="B230" s="77"/>
      <c r="C230" s="78"/>
      <c r="D230" s="78"/>
      <c r="E230" s="78"/>
      <c r="F230" s="78"/>
      <c r="G230" s="78"/>
      <c r="H230" s="78"/>
      <c r="I230" s="78"/>
      <c r="J230" s="78"/>
      <c r="K230" s="78"/>
      <c r="L230" s="78"/>
      <c r="M230" s="78"/>
      <c r="N230" s="78"/>
      <c r="O230" s="78"/>
      <c r="P230" s="78"/>
      <c r="Q230" s="78"/>
      <c r="R230" s="78"/>
      <c r="S230" s="78"/>
      <c r="V230" s="102" t="s">
        <v>388</v>
      </c>
      <c r="W230" s="97">
        <v>0</v>
      </c>
      <c r="X230" s="97">
        <v>0</v>
      </c>
      <c r="Y230" s="97"/>
      <c r="Z230" s="97">
        <v>0</v>
      </c>
      <c r="AA230" s="97">
        <v>0</v>
      </c>
      <c r="AB230" s="86">
        <v>0</v>
      </c>
      <c r="AC230" s="86">
        <v>0</v>
      </c>
      <c r="AD230" s="86">
        <v>0</v>
      </c>
      <c r="AE230" s="86">
        <v>0</v>
      </c>
      <c r="AF230" s="86">
        <v>0</v>
      </c>
      <c r="AG230" s="86">
        <v>0</v>
      </c>
      <c r="AH230" s="86">
        <v>0</v>
      </c>
      <c r="AI230" s="86">
        <v>0</v>
      </c>
      <c r="AJ230" s="86">
        <v>0</v>
      </c>
      <c r="AK230" s="86">
        <v>0</v>
      </c>
    </row>
    <row r="231" spans="1:37" ht="19.149999999999999" customHeight="1" x14ac:dyDescent="0.35">
      <c r="A231" s="1284" t="s">
        <v>338</v>
      </c>
      <c r="B231" s="1285"/>
      <c r="C231" s="1285"/>
      <c r="D231" s="1285"/>
      <c r="E231" s="1285"/>
      <c r="F231" s="1285"/>
      <c r="G231" s="1285"/>
      <c r="H231" s="1285"/>
      <c r="I231" s="1285"/>
      <c r="J231" s="1285"/>
      <c r="K231" s="1285"/>
      <c r="L231" s="1285"/>
      <c r="M231" s="1285"/>
      <c r="N231" s="1285"/>
      <c r="O231" s="1285"/>
      <c r="P231" s="1285"/>
      <c r="Q231" s="1285"/>
      <c r="R231" s="1285"/>
      <c r="S231" s="1285"/>
      <c r="V231" s="102" t="s">
        <v>376</v>
      </c>
      <c r="W231" s="97">
        <v>0</v>
      </c>
      <c r="X231" s="97">
        <v>0</v>
      </c>
      <c r="Y231" s="97"/>
      <c r="Z231" s="97">
        <v>0</v>
      </c>
      <c r="AA231" s="97">
        <v>0</v>
      </c>
      <c r="AB231" s="86">
        <v>0</v>
      </c>
      <c r="AC231" s="86">
        <v>0</v>
      </c>
      <c r="AD231" s="86">
        <v>0</v>
      </c>
      <c r="AE231" s="86">
        <v>0</v>
      </c>
      <c r="AF231" s="86">
        <v>0</v>
      </c>
      <c r="AG231" s="86">
        <v>0</v>
      </c>
      <c r="AH231" s="86">
        <v>0</v>
      </c>
      <c r="AI231" s="86">
        <v>0</v>
      </c>
      <c r="AJ231" s="86">
        <v>0</v>
      </c>
      <c r="AK231" s="86">
        <v>0</v>
      </c>
    </row>
    <row r="232" spans="1:37" ht="18.75" customHeight="1" x14ac:dyDescent="0.35">
      <c r="A232" s="73" t="s">
        <v>272</v>
      </c>
      <c r="B232" s="77">
        <v>0</v>
      </c>
      <c r="C232" s="78"/>
      <c r="D232" s="78"/>
      <c r="E232" s="78"/>
      <c r="F232" s="78"/>
      <c r="G232" s="78"/>
      <c r="H232" s="78"/>
      <c r="I232" s="78"/>
      <c r="J232" s="78"/>
      <c r="K232" s="78"/>
      <c r="L232" s="78"/>
      <c r="M232" s="78"/>
      <c r="N232" s="78"/>
      <c r="O232" s="78"/>
      <c r="P232" s="78"/>
      <c r="Q232" s="78"/>
      <c r="R232" s="78"/>
      <c r="S232" s="78"/>
      <c r="V232" s="102" t="s">
        <v>388</v>
      </c>
      <c r="W232" s="97">
        <v>0</v>
      </c>
      <c r="X232" s="97">
        <v>0</v>
      </c>
      <c r="Y232" s="97"/>
      <c r="Z232" s="97">
        <v>0</v>
      </c>
      <c r="AA232" s="97">
        <v>0</v>
      </c>
      <c r="AB232" s="86">
        <v>0</v>
      </c>
      <c r="AC232" s="86">
        <v>0</v>
      </c>
      <c r="AD232" s="86">
        <v>0</v>
      </c>
      <c r="AE232" s="86">
        <v>0</v>
      </c>
      <c r="AF232" s="86">
        <v>0</v>
      </c>
      <c r="AG232" s="86">
        <v>0</v>
      </c>
      <c r="AH232" s="86">
        <v>0</v>
      </c>
      <c r="AI232" s="86">
        <v>0</v>
      </c>
      <c r="AJ232" s="86">
        <v>0</v>
      </c>
      <c r="AK232" s="86">
        <v>0</v>
      </c>
    </row>
    <row r="233" spans="1:37" ht="19.149999999999999" customHeight="1" x14ac:dyDescent="0.35">
      <c r="A233" s="73" t="s">
        <v>273</v>
      </c>
      <c r="B233" s="77">
        <v>0</v>
      </c>
      <c r="C233" s="78"/>
      <c r="D233" s="78"/>
      <c r="E233" s="78"/>
      <c r="F233" s="78"/>
      <c r="G233" s="78"/>
      <c r="H233" s="78"/>
      <c r="I233" s="78"/>
      <c r="J233" s="78"/>
      <c r="K233" s="78"/>
      <c r="L233" s="78"/>
      <c r="M233" s="78"/>
      <c r="N233" s="78"/>
      <c r="O233" s="78"/>
      <c r="P233" s="78"/>
      <c r="Q233" s="78"/>
      <c r="R233" s="78"/>
      <c r="S233" s="78"/>
      <c r="V233" s="102" t="s">
        <v>388</v>
      </c>
      <c r="W233" s="97">
        <v>0</v>
      </c>
      <c r="X233" s="97">
        <v>0</v>
      </c>
      <c r="Y233" s="97"/>
      <c r="Z233" s="97">
        <v>0</v>
      </c>
      <c r="AA233" s="97">
        <v>0</v>
      </c>
      <c r="AB233" s="86">
        <v>0</v>
      </c>
      <c r="AC233" s="86">
        <v>0</v>
      </c>
      <c r="AD233" s="86">
        <v>0</v>
      </c>
      <c r="AE233" s="86">
        <v>0</v>
      </c>
      <c r="AF233" s="86">
        <v>0</v>
      </c>
      <c r="AG233" s="86">
        <v>0</v>
      </c>
      <c r="AH233" s="86">
        <v>0</v>
      </c>
      <c r="AI233" s="86">
        <v>0</v>
      </c>
      <c r="AJ233" s="86">
        <v>0</v>
      </c>
      <c r="AK233" s="86">
        <v>0</v>
      </c>
    </row>
    <row r="234" spans="1:37" ht="19.149999999999999" customHeight="1" x14ac:dyDescent="0.35">
      <c r="A234" s="73" t="s">
        <v>274</v>
      </c>
      <c r="B234" s="77">
        <v>0</v>
      </c>
      <c r="C234" s="78"/>
      <c r="D234" s="78"/>
      <c r="E234" s="78"/>
      <c r="F234" s="78"/>
      <c r="G234" s="78"/>
      <c r="H234" s="78"/>
      <c r="I234" s="78"/>
      <c r="J234" s="78"/>
      <c r="K234" s="78"/>
      <c r="L234" s="78"/>
      <c r="M234" s="78"/>
      <c r="N234" s="78"/>
      <c r="O234" s="78"/>
      <c r="P234" s="78"/>
      <c r="Q234" s="78"/>
      <c r="R234" s="78"/>
      <c r="S234" s="78"/>
      <c r="V234" s="102" t="s">
        <v>388</v>
      </c>
      <c r="W234" s="97">
        <v>0</v>
      </c>
      <c r="X234" s="97">
        <v>0</v>
      </c>
      <c r="Y234" s="97"/>
      <c r="Z234" s="97">
        <v>0</v>
      </c>
      <c r="AA234" s="97">
        <v>0</v>
      </c>
      <c r="AB234" s="86">
        <v>0</v>
      </c>
      <c r="AC234" s="86">
        <v>0</v>
      </c>
      <c r="AD234" s="86">
        <v>0</v>
      </c>
      <c r="AE234" s="86">
        <v>0</v>
      </c>
      <c r="AF234" s="86">
        <v>0</v>
      </c>
      <c r="AG234" s="86">
        <v>0</v>
      </c>
      <c r="AH234" s="86">
        <v>0</v>
      </c>
      <c r="AI234" s="86">
        <v>0</v>
      </c>
      <c r="AJ234" s="86">
        <v>0</v>
      </c>
      <c r="AK234" s="86">
        <v>0</v>
      </c>
    </row>
    <row r="235" spans="1:37" ht="18.75" customHeight="1" x14ac:dyDescent="0.35">
      <c r="A235" s="73" t="s">
        <v>275</v>
      </c>
      <c r="B235" s="77"/>
      <c r="C235" s="78"/>
      <c r="D235" s="78"/>
      <c r="E235" s="78"/>
      <c r="F235" s="78"/>
      <c r="G235" s="78"/>
      <c r="H235" s="78"/>
      <c r="I235" s="78"/>
      <c r="J235" s="78"/>
      <c r="K235" s="78"/>
      <c r="L235" s="78"/>
      <c r="M235" s="78"/>
      <c r="N235" s="78"/>
      <c r="O235" s="78"/>
      <c r="P235" s="78"/>
      <c r="Q235" s="78"/>
      <c r="R235" s="78"/>
      <c r="S235" s="78"/>
      <c r="V235" s="102" t="s">
        <v>388</v>
      </c>
      <c r="W235" s="97">
        <v>0</v>
      </c>
      <c r="X235" s="97">
        <v>0</v>
      </c>
      <c r="Y235" s="97"/>
      <c r="Z235" s="97">
        <v>0</v>
      </c>
      <c r="AA235" s="97">
        <v>0</v>
      </c>
      <c r="AB235" s="86">
        <v>0</v>
      </c>
      <c r="AC235" s="86">
        <v>0</v>
      </c>
      <c r="AD235" s="86">
        <v>0</v>
      </c>
      <c r="AE235" s="86">
        <v>0</v>
      </c>
      <c r="AF235" s="86">
        <v>0</v>
      </c>
      <c r="AG235" s="86">
        <v>0</v>
      </c>
      <c r="AH235" s="86">
        <v>0</v>
      </c>
      <c r="AI235" s="86">
        <v>0</v>
      </c>
      <c r="AJ235" s="86">
        <v>0</v>
      </c>
      <c r="AK235" s="86">
        <v>0</v>
      </c>
    </row>
    <row r="236" spans="1:37" ht="19.149999999999999" customHeight="1" x14ac:dyDescent="0.35">
      <c r="A236" s="1284" t="s">
        <v>339</v>
      </c>
      <c r="B236" s="1285"/>
      <c r="C236" s="1285"/>
      <c r="D236" s="1285"/>
      <c r="E236" s="1285"/>
      <c r="F236" s="1285"/>
      <c r="G236" s="1285"/>
      <c r="H236" s="1285"/>
      <c r="I236" s="1285"/>
      <c r="J236" s="1285"/>
      <c r="K236" s="1285"/>
      <c r="L236" s="1285"/>
      <c r="M236" s="1285"/>
      <c r="N236" s="1285"/>
      <c r="O236" s="1285"/>
      <c r="P236" s="1285"/>
      <c r="Q236" s="1285"/>
      <c r="R236" s="1285"/>
      <c r="S236" s="1285"/>
      <c r="V236" s="102" t="s">
        <v>376</v>
      </c>
      <c r="W236" s="97">
        <v>0</v>
      </c>
      <c r="X236" s="97">
        <v>0</v>
      </c>
      <c r="Y236" s="97"/>
      <c r="Z236" s="97">
        <v>0</v>
      </c>
      <c r="AA236" s="97">
        <v>0</v>
      </c>
      <c r="AB236" s="86">
        <v>0</v>
      </c>
      <c r="AC236" s="86">
        <v>0</v>
      </c>
      <c r="AD236" s="86">
        <v>0</v>
      </c>
      <c r="AE236" s="86">
        <v>0</v>
      </c>
      <c r="AF236" s="86">
        <v>0</v>
      </c>
      <c r="AG236" s="86">
        <v>0</v>
      </c>
      <c r="AH236" s="86">
        <v>0</v>
      </c>
      <c r="AI236" s="86">
        <v>0</v>
      </c>
      <c r="AJ236" s="86">
        <v>0</v>
      </c>
      <c r="AK236" s="86">
        <v>0</v>
      </c>
    </row>
    <row r="237" spans="1:37" ht="18.75" customHeight="1" x14ac:dyDescent="0.35">
      <c r="A237" s="73" t="s">
        <v>272</v>
      </c>
      <c r="B237" s="77">
        <v>0</v>
      </c>
      <c r="C237" s="78"/>
      <c r="D237" s="78"/>
      <c r="E237" s="78"/>
      <c r="F237" s="78"/>
      <c r="G237" s="78"/>
      <c r="H237" s="78"/>
      <c r="I237" s="78"/>
      <c r="J237" s="78"/>
      <c r="K237" s="78"/>
      <c r="L237" s="78"/>
      <c r="M237" s="78"/>
      <c r="N237" s="78"/>
      <c r="O237" s="78"/>
      <c r="P237" s="78"/>
      <c r="Q237" s="78"/>
      <c r="R237" s="78"/>
      <c r="S237" s="78"/>
      <c r="V237" s="102" t="s">
        <v>388</v>
      </c>
      <c r="W237" s="97">
        <v>0</v>
      </c>
      <c r="X237" s="97">
        <v>0</v>
      </c>
      <c r="Y237" s="97"/>
      <c r="Z237" s="97">
        <v>0</v>
      </c>
      <c r="AA237" s="97">
        <v>0</v>
      </c>
      <c r="AB237" s="86">
        <v>0</v>
      </c>
      <c r="AC237" s="86">
        <v>0</v>
      </c>
      <c r="AD237" s="86">
        <v>0</v>
      </c>
      <c r="AE237" s="86">
        <v>0</v>
      </c>
      <c r="AF237" s="86">
        <v>0</v>
      </c>
      <c r="AG237" s="86">
        <v>0</v>
      </c>
      <c r="AH237" s="86">
        <v>0</v>
      </c>
      <c r="AI237" s="86">
        <v>0</v>
      </c>
      <c r="AJ237" s="86">
        <v>0</v>
      </c>
      <c r="AK237" s="86">
        <v>0</v>
      </c>
    </row>
    <row r="238" spans="1:37" ht="19.149999999999999" customHeight="1" x14ac:dyDescent="0.35">
      <c r="A238" s="73" t="s">
        <v>273</v>
      </c>
      <c r="B238" s="77">
        <v>32</v>
      </c>
      <c r="C238" s="78"/>
      <c r="D238" s="78"/>
      <c r="E238" s="78"/>
      <c r="F238" s="78"/>
      <c r="G238" s="78"/>
      <c r="H238" s="78"/>
      <c r="I238" s="78"/>
      <c r="J238" s="78"/>
      <c r="K238" s="78"/>
      <c r="L238" s="78"/>
      <c r="M238" s="78"/>
      <c r="N238" s="78"/>
      <c r="O238" s="78"/>
      <c r="P238" s="78"/>
      <c r="Q238" s="78"/>
      <c r="R238" s="78"/>
      <c r="S238" s="78"/>
      <c r="V238" s="102" t="s">
        <v>388</v>
      </c>
      <c r="W238" s="97">
        <v>32</v>
      </c>
      <c r="X238" s="97">
        <v>0</v>
      </c>
      <c r="Y238" s="97"/>
      <c r="Z238" s="97">
        <v>0</v>
      </c>
      <c r="AA238" s="97">
        <v>0</v>
      </c>
      <c r="AB238" s="86">
        <v>0</v>
      </c>
      <c r="AC238" s="86">
        <v>0</v>
      </c>
      <c r="AD238" s="86">
        <v>0</v>
      </c>
      <c r="AE238" s="86">
        <v>0</v>
      </c>
      <c r="AF238" s="86">
        <v>0</v>
      </c>
      <c r="AG238" s="86">
        <v>0</v>
      </c>
      <c r="AH238" s="86">
        <v>0</v>
      </c>
      <c r="AI238" s="86">
        <v>0</v>
      </c>
      <c r="AJ238" s="86">
        <v>0</v>
      </c>
      <c r="AK238" s="86">
        <v>0</v>
      </c>
    </row>
    <row r="239" spans="1:37" ht="19.149999999999999" customHeight="1" x14ac:dyDescent="0.35">
      <c r="A239" s="73" t="s">
        <v>274</v>
      </c>
      <c r="B239" s="77">
        <v>24.7</v>
      </c>
      <c r="C239" s="78"/>
      <c r="D239" s="78"/>
      <c r="E239" s="78"/>
      <c r="F239" s="78"/>
      <c r="G239" s="78"/>
      <c r="H239" s="78"/>
      <c r="I239" s="78"/>
      <c r="J239" s="78"/>
      <c r="K239" s="78"/>
      <c r="L239" s="78"/>
      <c r="M239" s="78"/>
      <c r="N239" s="78"/>
      <c r="O239" s="78"/>
      <c r="P239" s="78"/>
      <c r="Q239" s="78"/>
      <c r="R239" s="78"/>
      <c r="S239" s="78"/>
      <c r="V239" s="102" t="s">
        <v>388</v>
      </c>
      <c r="W239" s="97">
        <v>24.7</v>
      </c>
      <c r="X239" s="97">
        <v>0</v>
      </c>
      <c r="Y239" s="97"/>
      <c r="Z239" s="97">
        <v>0</v>
      </c>
      <c r="AA239" s="97">
        <v>0</v>
      </c>
      <c r="AB239" s="86">
        <v>0</v>
      </c>
      <c r="AC239" s="86">
        <v>0</v>
      </c>
      <c r="AD239" s="86">
        <v>0</v>
      </c>
      <c r="AE239" s="86">
        <v>0</v>
      </c>
      <c r="AF239" s="86">
        <v>0</v>
      </c>
      <c r="AG239" s="86">
        <v>0</v>
      </c>
      <c r="AH239" s="86">
        <v>0</v>
      </c>
      <c r="AI239" s="86">
        <v>0</v>
      </c>
      <c r="AJ239" s="86">
        <v>0</v>
      </c>
      <c r="AK239" s="86">
        <v>0</v>
      </c>
    </row>
    <row r="240" spans="1:37" ht="19.149999999999999" customHeight="1" x14ac:dyDescent="0.35">
      <c r="A240" s="73" t="s">
        <v>275</v>
      </c>
      <c r="B240" s="77">
        <v>32.1</v>
      </c>
      <c r="C240" s="78"/>
      <c r="D240" s="78"/>
      <c r="E240" s="78"/>
      <c r="F240" s="78"/>
      <c r="G240" s="78"/>
      <c r="H240" s="78"/>
      <c r="I240" s="78"/>
      <c r="J240" s="78"/>
      <c r="K240" s="78"/>
      <c r="L240" s="78"/>
      <c r="M240" s="78"/>
      <c r="N240" s="78"/>
      <c r="O240" s="78"/>
      <c r="P240" s="78"/>
      <c r="Q240" s="78"/>
      <c r="R240" s="78"/>
      <c r="S240" s="78"/>
      <c r="V240" s="102" t="s">
        <v>388</v>
      </c>
      <c r="W240" s="97">
        <v>32.1</v>
      </c>
      <c r="X240" s="97">
        <v>0</v>
      </c>
      <c r="Y240" s="97"/>
      <c r="Z240" s="97">
        <v>0</v>
      </c>
      <c r="AA240" s="97">
        <v>0</v>
      </c>
      <c r="AB240" s="86">
        <v>0</v>
      </c>
      <c r="AC240" s="86">
        <v>0</v>
      </c>
      <c r="AD240" s="86">
        <v>0</v>
      </c>
      <c r="AE240" s="86">
        <v>0</v>
      </c>
      <c r="AF240" s="86">
        <v>0</v>
      </c>
      <c r="AG240" s="86">
        <v>0</v>
      </c>
      <c r="AH240" s="86">
        <v>0</v>
      </c>
      <c r="AI240" s="86">
        <v>0</v>
      </c>
      <c r="AJ240" s="86">
        <v>0</v>
      </c>
      <c r="AK240" s="86">
        <v>0</v>
      </c>
    </row>
    <row r="241" spans="1:37" ht="19.149999999999999" customHeight="1" thickBot="1" x14ac:dyDescent="0.4">
      <c r="A241" s="1284"/>
      <c r="B241" s="1285"/>
      <c r="C241" s="1285"/>
      <c r="D241" s="1285"/>
      <c r="E241" s="1285"/>
      <c r="F241" s="1285"/>
      <c r="G241" s="1285"/>
      <c r="H241" s="1285"/>
      <c r="I241" s="1285"/>
      <c r="J241" s="1285"/>
      <c r="K241" s="1285"/>
      <c r="L241" s="1285"/>
      <c r="M241" s="1285"/>
      <c r="N241" s="1285"/>
      <c r="O241" s="1285"/>
      <c r="P241" s="1285"/>
      <c r="Q241" s="1285"/>
      <c r="R241" s="1285"/>
      <c r="S241" s="1285"/>
      <c r="V241" s="102" t="s">
        <v>356</v>
      </c>
      <c r="W241" s="97">
        <v>0</v>
      </c>
      <c r="X241" s="97">
        <v>0</v>
      </c>
      <c r="Y241" s="97"/>
      <c r="Z241" s="97">
        <v>0</v>
      </c>
      <c r="AA241" s="97">
        <v>0</v>
      </c>
      <c r="AB241" s="86">
        <v>0</v>
      </c>
      <c r="AC241" s="86">
        <v>0</v>
      </c>
      <c r="AD241" s="86">
        <v>0</v>
      </c>
      <c r="AE241" s="86">
        <v>0</v>
      </c>
      <c r="AF241" s="86">
        <v>0</v>
      </c>
      <c r="AG241" s="86">
        <v>0</v>
      </c>
      <c r="AH241" s="86">
        <v>0</v>
      </c>
      <c r="AI241" s="86">
        <v>0</v>
      </c>
      <c r="AJ241" s="86">
        <v>0</v>
      </c>
      <c r="AK241" s="86">
        <v>0</v>
      </c>
    </row>
    <row r="242" spans="1:37" s="81" customFormat="1" ht="25.5" customHeight="1" thickBot="1" x14ac:dyDescent="0.4">
      <c r="A242" s="79" t="s">
        <v>349</v>
      </c>
      <c r="B242" s="79"/>
      <c r="C242" s="79"/>
      <c r="D242" s="79"/>
      <c r="E242" s="79"/>
      <c r="F242" s="79"/>
      <c r="G242" s="1296" t="s">
        <v>350</v>
      </c>
      <c r="H242" s="1297"/>
      <c r="I242" s="1297"/>
      <c r="J242" s="1297"/>
      <c r="K242" s="1297"/>
      <c r="L242" s="1298"/>
      <c r="M242" s="1296" t="s">
        <v>351</v>
      </c>
      <c r="N242" s="1297"/>
      <c r="O242" s="1297"/>
      <c r="P242" s="1297"/>
      <c r="Q242" s="1297"/>
      <c r="R242" s="1298"/>
      <c r="S242" s="80"/>
      <c r="V242" s="103"/>
      <c r="W242" s="103"/>
      <c r="X242" s="103"/>
      <c r="Y242" s="103"/>
      <c r="Z242" s="103"/>
      <c r="AA242" s="104" t="s">
        <v>28</v>
      </c>
      <c r="AB242" s="6" t="s">
        <v>1</v>
      </c>
    </row>
    <row r="243" spans="1:37" s="81" customFormat="1" ht="18.75" customHeight="1" thickBot="1" x14ac:dyDescent="0.4">
      <c r="A243" s="79" t="s">
        <v>88</v>
      </c>
      <c r="B243" s="1290" t="s">
        <v>89</v>
      </c>
      <c r="C243" s="1290" t="s">
        <v>90</v>
      </c>
      <c r="D243" s="1290" t="s">
        <v>91</v>
      </c>
      <c r="E243" s="1290" t="s">
        <v>92</v>
      </c>
      <c r="F243" s="1290" t="s">
        <v>276</v>
      </c>
      <c r="G243" s="1290" t="s">
        <v>277</v>
      </c>
      <c r="H243" s="1290" t="s">
        <v>278</v>
      </c>
      <c r="I243" s="1290" t="s">
        <v>279</v>
      </c>
      <c r="J243" s="1290" t="s">
        <v>280</v>
      </c>
      <c r="K243" s="1290" t="s">
        <v>281</v>
      </c>
      <c r="L243" s="1290" t="s">
        <v>282</v>
      </c>
      <c r="M243" s="1290" t="s">
        <v>283</v>
      </c>
      <c r="N243" s="1290" t="s">
        <v>284</v>
      </c>
      <c r="O243" s="1290" t="s">
        <v>285</v>
      </c>
      <c r="P243" s="1290" t="s">
        <v>259</v>
      </c>
      <c r="Q243" s="1290" t="s">
        <v>286</v>
      </c>
      <c r="R243" s="1290" t="s">
        <v>287</v>
      </c>
      <c r="S243" s="80"/>
      <c r="V243" s="103"/>
      <c r="W243" s="103"/>
      <c r="X243" s="103"/>
      <c r="Y243" s="103"/>
      <c r="Z243" s="103"/>
      <c r="AA243" s="104" t="s">
        <v>28</v>
      </c>
      <c r="AB243" s="6" t="s">
        <v>1</v>
      </c>
    </row>
    <row r="244" spans="1:37" s="81" customFormat="1" ht="18.75" customHeight="1" thickBot="1" x14ac:dyDescent="0.4">
      <c r="A244" s="155"/>
      <c r="B244" s="1291"/>
      <c r="C244" s="1291"/>
      <c r="D244" s="1291"/>
      <c r="E244" s="1291"/>
      <c r="F244" s="1291"/>
      <c r="G244" s="1291"/>
      <c r="H244" s="1291"/>
      <c r="I244" s="1291"/>
      <c r="J244" s="1291"/>
      <c r="K244" s="1291"/>
      <c r="L244" s="1291"/>
      <c r="M244" s="1291"/>
      <c r="N244" s="1291"/>
      <c r="O244" s="1291"/>
      <c r="P244" s="1291"/>
      <c r="Q244" s="1291"/>
      <c r="R244" s="1291"/>
      <c r="S244" s="80"/>
      <c r="V244" s="103"/>
      <c r="W244" s="103"/>
      <c r="X244" s="103"/>
      <c r="Y244" s="103"/>
      <c r="Z244" s="103"/>
      <c r="AA244" s="156"/>
      <c r="AB244" s="6"/>
    </row>
    <row r="245" spans="1:37" ht="33" customHeight="1" thickBot="1" x14ac:dyDescent="0.4">
      <c r="A245" s="157" t="s">
        <v>54</v>
      </c>
      <c r="B245" s="158" t="s">
        <v>93</v>
      </c>
      <c r="C245" s="158"/>
      <c r="D245" s="158" t="s">
        <v>94</v>
      </c>
      <c r="E245" s="158" t="s">
        <v>288</v>
      </c>
      <c r="F245" s="159" t="s">
        <v>289</v>
      </c>
      <c r="G245" s="160">
        <v>4007</v>
      </c>
      <c r="H245" s="160">
        <v>2958</v>
      </c>
      <c r="I245" s="161">
        <v>485</v>
      </c>
      <c r="J245" s="161">
        <v>425</v>
      </c>
      <c r="K245" s="161">
        <v>103</v>
      </c>
      <c r="L245" s="161">
        <v>36</v>
      </c>
      <c r="M245" s="162">
        <v>0.73820813576241573</v>
      </c>
      <c r="N245" s="163">
        <v>0.12103818317943599</v>
      </c>
      <c r="O245" s="163">
        <v>0.10606438732218618</v>
      </c>
      <c r="P245" s="163">
        <v>2.5705016221612177E-2</v>
      </c>
      <c r="Q245" s="163">
        <v>8.9842775143498879E-3</v>
      </c>
      <c r="R245" s="163">
        <v>1</v>
      </c>
      <c r="X245" s="105" t="s">
        <v>54</v>
      </c>
      <c r="Y245" s="106">
        <v>4007</v>
      </c>
      <c r="Z245" s="107">
        <v>0.73820813576241573</v>
      </c>
      <c r="AA245" s="108" t="s">
        <v>33</v>
      </c>
      <c r="AB245" s="125">
        <v>0.8458720514653324</v>
      </c>
      <c r="AC245" s="126">
        <v>0.8458720514653324</v>
      </c>
    </row>
    <row r="246" spans="1:37" ht="33" customHeight="1" thickBot="1" x14ac:dyDescent="0.4">
      <c r="A246" s="158" t="s">
        <v>55</v>
      </c>
      <c r="B246" s="158" t="s">
        <v>93</v>
      </c>
      <c r="C246" s="158"/>
      <c r="D246" s="158" t="s">
        <v>95</v>
      </c>
      <c r="E246" s="158" t="s">
        <v>290</v>
      </c>
      <c r="F246" s="159" t="s">
        <v>291</v>
      </c>
      <c r="G246" s="160">
        <v>1867</v>
      </c>
      <c r="H246" s="160">
        <v>1340</v>
      </c>
      <c r="I246" s="160">
        <v>253</v>
      </c>
      <c r="J246" s="160">
        <v>224</v>
      </c>
      <c r="K246" s="160">
        <v>33</v>
      </c>
      <c r="L246" s="160">
        <v>17</v>
      </c>
      <c r="M246" s="162">
        <v>0.71772897696839855</v>
      </c>
      <c r="N246" s="163">
        <v>0.13551151580074985</v>
      </c>
      <c r="O246" s="163">
        <v>0.11997857525441885</v>
      </c>
      <c r="P246" s="163">
        <v>1.7675415104445636E-2</v>
      </c>
      <c r="Q246" s="163">
        <v>9.1055168719871449E-3</v>
      </c>
      <c r="R246" s="163">
        <v>1</v>
      </c>
      <c r="X246" s="105" t="s">
        <v>55</v>
      </c>
      <c r="Y246" s="106">
        <v>1867</v>
      </c>
      <c r="Z246" s="107">
        <v>0.71772897696839855</v>
      </c>
      <c r="AA246" s="104" t="s">
        <v>29</v>
      </c>
      <c r="AB246" s="87"/>
    </row>
    <row r="247" spans="1:37" ht="33" customHeight="1" x14ac:dyDescent="0.35">
      <c r="A247" s="158" t="s">
        <v>53</v>
      </c>
      <c r="B247" s="158" t="s">
        <v>93</v>
      </c>
      <c r="C247" s="158"/>
      <c r="D247" s="158" t="s">
        <v>292</v>
      </c>
      <c r="E247" s="158" t="s">
        <v>178</v>
      </c>
      <c r="F247" s="158" t="s">
        <v>179</v>
      </c>
      <c r="G247" s="160">
        <v>3214</v>
      </c>
      <c r="H247" s="160">
        <v>2300</v>
      </c>
      <c r="I247" s="160">
        <v>275</v>
      </c>
      <c r="J247" s="160">
        <v>490</v>
      </c>
      <c r="K247" s="160">
        <v>104</v>
      </c>
      <c r="L247" s="160">
        <v>45</v>
      </c>
      <c r="M247" s="162">
        <v>0.71561916614810206</v>
      </c>
      <c r="N247" s="163">
        <v>8.5563161169881774E-2</v>
      </c>
      <c r="O247" s="163">
        <v>0.15245799626633477</v>
      </c>
      <c r="P247" s="163">
        <v>3.2358431860609833E-2</v>
      </c>
      <c r="Q247" s="163">
        <v>1.4001244555071561E-2</v>
      </c>
      <c r="R247" s="163">
        <v>1</v>
      </c>
      <c r="S247" s="82"/>
      <c r="X247" s="109" t="s">
        <v>53</v>
      </c>
      <c r="Y247" s="106">
        <v>3214</v>
      </c>
      <c r="Z247" s="107">
        <v>0.71561916614810206</v>
      </c>
      <c r="AA247" s="110" t="s">
        <v>34</v>
      </c>
      <c r="AB247" s="88">
        <v>1012</v>
      </c>
      <c r="AC247" s="123">
        <v>0.62648221343873522</v>
      </c>
    </row>
    <row r="248" spans="1:37" ht="33" customHeight="1" x14ac:dyDescent="0.35">
      <c r="A248" s="158" t="s">
        <v>56</v>
      </c>
      <c r="B248" s="158" t="s">
        <v>93</v>
      </c>
      <c r="C248" s="158"/>
      <c r="D248" s="158" t="s">
        <v>96</v>
      </c>
      <c r="E248" s="158" t="s">
        <v>97</v>
      </c>
      <c r="F248" s="159" t="s">
        <v>98</v>
      </c>
      <c r="G248" s="160">
        <v>2777</v>
      </c>
      <c r="H248" s="160">
        <v>1298</v>
      </c>
      <c r="I248" s="160">
        <v>1002</v>
      </c>
      <c r="J248" s="160">
        <v>401</v>
      </c>
      <c r="K248" s="160">
        <v>23</v>
      </c>
      <c r="L248" s="160">
        <v>53</v>
      </c>
      <c r="M248" s="162">
        <v>0.46741087504501261</v>
      </c>
      <c r="N248" s="163">
        <v>0.36082102988836873</v>
      </c>
      <c r="O248" s="163">
        <v>0.14440043212099388</v>
      </c>
      <c r="P248" s="163">
        <v>8.2823190493338129E-3</v>
      </c>
      <c r="Q248" s="163">
        <v>1.9085343896290963E-2</v>
      </c>
      <c r="R248" s="163">
        <v>1</v>
      </c>
      <c r="X248" s="111" t="s">
        <v>56</v>
      </c>
      <c r="Y248" s="106">
        <v>2777</v>
      </c>
      <c r="Z248" s="107">
        <v>0.46741087504501261</v>
      </c>
      <c r="AA248" s="112" t="s">
        <v>35</v>
      </c>
      <c r="AB248" s="88">
        <v>743</v>
      </c>
      <c r="AC248" s="123">
        <v>0.6756393001345895</v>
      </c>
    </row>
    <row r="249" spans="1:37" ht="33" customHeight="1" x14ac:dyDescent="0.35">
      <c r="A249" s="158" t="s">
        <v>76</v>
      </c>
      <c r="B249" s="158" t="s">
        <v>93</v>
      </c>
      <c r="C249" s="158"/>
      <c r="D249" s="158" t="s">
        <v>99</v>
      </c>
      <c r="E249" s="158" t="s">
        <v>293</v>
      </c>
      <c r="F249" s="159" t="s">
        <v>294</v>
      </c>
      <c r="G249" s="160">
        <v>7216</v>
      </c>
      <c r="H249" s="160">
        <v>4988</v>
      </c>
      <c r="I249" s="160">
        <v>668</v>
      </c>
      <c r="J249" s="160">
        <v>1462</v>
      </c>
      <c r="K249" s="160">
        <v>79</v>
      </c>
      <c r="L249" s="160">
        <v>19</v>
      </c>
      <c r="M249" s="162">
        <v>0.69124168514412421</v>
      </c>
      <c r="N249" s="163">
        <v>9.2572062084257209E-2</v>
      </c>
      <c r="O249" s="163">
        <v>0.20260532150776053</v>
      </c>
      <c r="P249" s="163">
        <v>1.094789356984479E-2</v>
      </c>
      <c r="Q249" s="163">
        <v>2.6330376940133038E-3</v>
      </c>
      <c r="R249" s="163">
        <v>1</v>
      </c>
      <c r="X249" s="109" t="s">
        <v>76</v>
      </c>
      <c r="Y249" s="106">
        <v>7216</v>
      </c>
      <c r="Z249" s="107">
        <v>0.69124168514412421</v>
      </c>
      <c r="AA249" s="112" t="s">
        <v>36</v>
      </c>
      <c r="AB249" s="88">
        <v>23658</v>
      </c>
      <c r="AC249" s="123">
        <v>0.84850790430298417</v>
      </c>
    </row>
    <row r="250" spans="1:37" ht="33" customHeight="1" thickBot="1" x14ac:dyDescent="0.4">
      <c r="A250" s="158" t="s">
        <v>100</v>
      </c>
      <c r="B250" s="158" t="s">
        <v>101</v>
      </c>
      <c r="C250" s="158"/>
      <c r="D250" s="158" t="s">
        <v>102</v>
      </c>
      <c r="E250" s="158" t="s">
        <v>107</v>
      </c>
      <c r="F250" s="159" t="s">
        <v>295</v>
      </c>
      <c r="G250" s="160">
        <v>1590</v>
      </c>
      <c r="H250" s="160">
        <v>1138</v>
      </c>
      <c r="I250" s="160">
        <v>155</v>
      </c>
      <c r="J250" s="160">
        <v>292</v>
      </c>
      <c r="K250" s="160">
        <v>4</v>
      </c>
      <c r="L250" s="160">
        <v>1</v>
      </c>
      <c r="M250" s="162">
        <v>0.71572327044025152</v>
      </c>
      <c r="N250" s="163">
        <v>9.7484276729559755E-2</v>
      </c>
      <c r="O250" s="163">
        <v>0.18364779874213835</v>
      </c>
      <c r="P250" s="163">
        <v>2.5157232704402514E-3</v>
      </c>
      <c r="Q250" s="163">
        <v>6.2893081761006286E-4</v>
      </c>
      <c r="R250" s="163">
        <v>0.99999999999999989</v>
      </c>
      <c r="X250" s="105" t="s">
        <v>77</v>
      </c>
      <c r="Y250" s="106">
        <v>1590</v>
      </c>
      <c r="Z250" s="107">
        <v>0.71572327044025152</v>
      </c>
      <c r="AA250" s="113" t="s">
        <v>37</v>
      </c>
      <c r="AB250" s="88">
        <v>9253</v>
      </c>
      <c r="AC250" s="123">
        <v>0.85810007565114021</v>
      </c>
    </row>
    <row r="251" spans="1:37" ht="33" customHeight="1" thickBot="1" x14ac:dyDescent="0.4">
      <c r="A251" s="158" t="s">
        <v>79</v>
      </c>
      <c r="B251" s="158" t="s">
        <v>101</v>
      </c>
      <c r="C251" s="158"/>
      <c r="D251" s="158" t="s">
        <v>104</v>
      </c>
      <c r="E251" s="158" t="s">
        <v>107</v>
      </c>
      <c r="F251" s="159" t="s">
        <v>295</v>
      </c>
      <c r="G251" s="160">
        <v>4022</v>
      </c>
      <c r="H251" s="160">
        <v>2446</v>
      </c>
      <c r="I251" s="160">
        <v>420</v>
      </c>
      <c r="J251" s="160">
        <v>1100</v>
      </c>
      <c r="K251" s="160">
        <v>37</v>
      </c>
      <c r="L251" s="160">
        <v>19</v>
      </c>
      <c r="M251" s="162">
        <v>0.60815514669318749</v>
      </c>
      <c r="N251" s="163">
        <v>0.10442565887618101</v>
      </c>
      <c r="O251" s="163">
        <v>0.27349577324714075</v>
      </c>
      <c r="P251" s="163">
        <v>9.1994032819492783E-3</v>
      </c>
      <c r="Q251" s="163">
        <v>4.7240179015415216E-3</v>
      </c>
      <c r="R251" s="163">
        <v>1</v>
      </c>
      <c r="X251" s="111" t="s">
        <v>79</v>
      </c>
      <c r="Y251" s="106">
        <v>4022</v>
      </c>
      <c r="Z251" s="107">
        <v>0.60815514669318749</v>
      </c>
      <c r="AA251" s="7" t="s">
        <v>38</v>
      </c>
      <c r="AB251" s="89">
        <v>34666</v>
      </c>
      <c r="AC251" s="123">
        <v>0.84088155541452725</v>
      </c>
    </row>
    <row r="252" spans="1:37" ht="33" customHeight="1" thickBot="1" x14ac:dyDescent="0.4">
      <c r="A252" s="158" t="s">
        <v>105</v>
      </c>
      <c r="B252" s="158" t="s">
        <v>101</v>
      </c>
      <c r="C252" s="158"/>
      <c r="D252" s="158" t="s">
        <v>106</v>
      </c>
      <c r="E252" s="158" t="s">
        <v>107</v>
      </c>
      <c r="F252" s="164" t="s">
        <v>103</v>
      </c>
      <c r="G252" s="160">
        <v>1187</v>
      </c>
      <c r="H252" s="160">
        <v>612</v>
      </c>
      <c r="I252" s="160">
        <v>187</v>
      </c>
      <c r="J252" s="160">
        <v>261</v>
      </c>
      <c r="K252" s="160">
        <v>51</v>
      </c>
      <c r="L252" s="160">
        <v>76</v>
      </c>
      <c r="M252" s="162">
        <v>0.51558550968828976</v>
      </c>
      <c r="N252" s="163">
        <v>0.15754001684919966</v>
      </c>
      <c r="O252" s="163">
        <v>0.21988205560235888</v>
      </c>
      <c r="P252" s="163">
        <v>4.2965459140690818E-2</v>
      </c>
      <c r="Q252" s="163">
        <v>6.4026958719460819E-2</v>
      </c>
      <c r="R252" s="163">
        <v>0.99999999999999989</v>
      </c>
      <c r="X252" s="105" t="s">
        <v>78</v>
      </c>
      <c r="Y252" s="106">
        <v>1187</v>
      </c>
      <c r="Z252" s="107">
        <v>0.51558550968828976</v>
      </c>
      <c r="AA252" s="104" t="s">
        <v>29</v>
      </c>
      <c r="AB252" s="90">
        <v>0.84088155541452725</v>
      </c>
      <c r="AC252" s="123">
        <v>0.84088155541452725</v>
      </c>
    </row>
    <row r="253" spans="1:37" ht="33" customHeight="1" x14ac:dyDescent="0.35">
      <c r="A253" s="158" t="s">
        <v>35</v>
      </c>
      <c r="B253" s="158" t="s">
        <v>101</v>
      </c>
      <c r="C253" s="158"/>
      <c r="D253" s="158" t="s">
        <v>108</v>
      </c>
      <c r="E253" s="158" t="s">
        <v>107</v>
      </c>
      <c r="F253" s="159" t="s">
        <v>103</v>
      </c>
      <c r="G253" s="160">
        <v>743</v>
      </c>
      <c r="H253" s="160">
        <v>502</v>
      </c>
      <c r="I253" s="160">
        <v>168</v>
      </c>
      <c r="J253" s="160">
        <v>64</v>
      </c>
      <c r="K253" s="160">
        <v>6</v>
      </c>
      <c r="L253" s="160">
        <v>3</v>
      </c>
      <c r="M253" s="162">
        <v>0.6756393001345895</v>
      </c>
      <c r="N253" s="163">
        <v>0.22611036339165544</v>
      </c>
      <c r="O253" s="163">
        <v>8.613728129205922E-2</v>
      </c>
      <c r="P253" s="163">
        <v>8.0753701211305519E-3</v>
      </c>
      <c r="Q253" s="163">
        <v>4.0376850605652759E-3</v>
      </c>
      <c r="R253" s="163">
        <v>1</v>
      </c>
      <c r="X253" s="112" t="s">
        <v>35</v>
      </c>
      <c r="Y253" s="106">
        <v>743</v>
      </c>
      <c r="Z253" s="107">
        <v>0.6756393001345895</v>
      </c>
      <c r="AA253" s="109" t="s">
        <v>39</v>
      </c>
      <c r="AB253" s="88">
        <v>2640</v>
      </c>
      <c r="AC253" s="123">
        <v>0.73750000000000004</v>
      </c>
    </row>
    <row r="254" spans="1:37" ht="33" customHeight="1" x14ac:dyDescent="0.35">
      <c r="A254" s="158" t="s">
        <v>36</v>
      </c>
      <c r="B254" s="158" t="s">
        <v>109</v>
      </c>
      <c r="C254" s="165"/>
      <c r="D254" s="158" t="s">
        <v>110</v>
      </c>
      <c r="E254" s="158" t="s">
        <v>107</v>
      </c>
      <c r="F254" s="159" t="s">
        <v>295</v>
      </c>
      <c r="G254" s="160">
        <v>23658</v>
      </c>
      <c r="H254" s="160">
        <v>20074</v>
      </c>
      <c r="I254" s="160">
        <v>1322</v>
      </c>
      <c r="J254" s="160">
        <v>2175</v>
      </c>
      <c r="K254" s="160">
        <v>76</v>
      </c>
      <c r="L254" s="160">
        <v>11</v>
      </c>
      <c r="M254" s="162">
        <v>0.84850790430298417</v>
      </c>
      <c r="N254" s="163">
        <v>5.5879617888240765E-2</v>
      </c>
      <c r="O254" s="163">
        <v>9.193507481612985E-2</v>
      </c>
      <c r="P254" s="163">
        <v>3.2124439935751121E-3</v>
      </c>
      <c r="Q254" s="163">
        <v>4.64958999070082E-4</v>
      </c>
      <c r="R254" s="163">
        <v>1</v>
      </c>
      <c r="X254" s="112" t="s">
        <v>36</v>
      </c>
      <c r="Y254" s="106">
        <v>23658</v>
      </c>
      <c r="Z254" s="107">
        <v>0.84850790430298417</v>
      </c>
      <c r="AA254" s="105" t="s">
        <v>40</v>
      </c>
      <c r="AB254" s="88">
        <v>7167</v>
      </c>
      <c r="AC254" s="123">
        <v>0.87874982558950743</v>
      </c>
    </row>
    <row r="255" spans="1:37" ht="33" customHeight="1" x14ac:dyDescent="0.35">
      <c r="A255" s="158" t="s">
        <v>37</v>
      </c>
      <c r="B255" s="158" t="s">
        <v>109</v>
      </c>
      <c r="C255" s="158"/>
      <c r="D255" s="158" t="s">
        <v>111</v>
      </c>
      <c r="E255" s="158" t="s">
        <v>107</v>
      </c>
      <c r="F255" s="159" t="s">
        <v>295</v>
      </c>
      <c r="G255" s="160">
        <v>9253</v>
      </c>
      <c r="H255" s="160">
        <v>7940</v>
      </c>
      <c r="I255" s="160">
        <v>554</v>
      </c>
      <c r="J255" s="160">
        <v>726</v>
      </c>
      <c r="K255" s="160">
        <v>21</v>
      </c>
      <c r="L255" s="160">
        <v>12</v>
      </c>
      <c r="M255" s="162">
        <v>0.85810007565114021</v>
      </c>
      <c r="N255" s="163">
        <v>5.9872473792283581E-2</v>
      </c>
      <c r="O255" s="163">
        <v>7.8461039662812065E-2</v>
      </c>
      <c r="P255" s="163">
        <v>2.2695342051226629E-3</v>
      </c>
      <c r="Q255" s="163">
        <v>1.2968766886415216E-3</v>
      </c>
      <c r="R255" s="163">
        <v>1</v>
      </c>
      <c r="X255" s="113" t="s">
        <v>37</v>
      </c>
      <c r="Y255" s="106">
        <v>9253</v>
      </c>
      <c r="Z255" s="107">
        <v>0.85810007565114021</v>
      </c>
      <c r="AA255" s="105" t="s">
        <v>41</v>
      </c>
      <c r="AB255" s="88">
        <v>206</v>
      </c>
      <c r="AC255" s="123">
        <v>0.77669902912621358</v>
      </c>
    </row>
    <row r="256" spans="1:37" ht="33" customHeight="1" x14ac:dyDescent="0.35">
      <c r="A256" s="158" t="s">
        <v>112</v>
      </c>
      <c r="B256" s="158" t="s">
        <v>93</v>
      </c>
      <c r="C256" s="158"/>
      <c r="D256" s="158" t="s">
        <v>113</v>
      </c>
      <c r="E256" s="158" t="s">
        <v>97</v>
      </c>
      <c r="F256" s="159" t="s">
        <v>98</v>
      </c>
      <c r="G256" s="160">
        <v>1012</v>
      </c>
      <c r="H256" s="160">
        <v>634</v>
      </c>
      <c r="I256" s="160">
        <v>120</v>
      </c>
      <c r="J256" s="160">
        <v>207</v>
      </c>
      <c r="K256" s="160">
        <v>34</v>
      </c>
      <c r="L256" s="160">
        <v>17</v>
      </c>
      <c r="M256" s="162">
        <v>0.62648221343873522</v>
      </c>
      <c r="N256" s="163">
        <v>0.11857707509881422</v>
      </c>
      <c r="O256" s="163">
        <v>0.20454545454545456</v>
      </c>
      <c r="P256" s="163">
        <v>3.3596837944664032E-2</v>
      </c>
      <c r="Q256" s="163">
        <v>1.6798418972332016E-2</v>
      </c>
      <c r="R256" s="163">
        <v>1</v>
      </c>
      <c r="X256" s="110" t="s">
        <v>34</v>
      </c>
      <c r="Y256" s="106">
        <v>1012</v>
      </c>
      <c r="Z256" s="107">
        <v>0.62648221343873522</v>
      </c>
      <c r="AA256" s="105" t="s">
        <v>42</v>
      </c>
      <c r="AB256" s="88">
        <v>0</v>
      </c>
      <c r="AC256" s="123" t="s">
        <v>319</v>
      </c>
    </row>
    <row r="257" spans="1:29" ht="33" customHeight="1" thickBot="1" x14ac:dyDescent="0.4">
      <c r="A257" s="166" t="s">
        <v>61</v>
      </c>
      <c r="B257" s="158" t="s">
        <v>93</v>
      </c>
      <c r="C257" s="158"/>
      <c r="D257" s="158" t="s">
        <v>114</v>
      </c>
      <c r="E257" s="167" t="s">
        <v>115</v>
      </c>
      <c r="F257" s="168" t="s">
        <v>116</v>
      </c>
      <c r="G257" s="160">
        <v>2100</v>
      </c>
      <c r="H257" s="160">
        <v>546</v>
      </c>
      <c r="I257" s="160">
        <v>249</v>
      </c>
      <c r="J257" s="160">
        <v>1290</v>
      </c>
      <c r="K257" s="160">
        <v>9</v>
      </c>
      <c r="L257" s="160">
        <v>6</v>
      </c>
      <c r="M257" s="162">
        <v>0.26</v>
      </c>
      <c r="N257" s="163">
        <v>0.11857142857142858</v>
      </c>
      <c r="O257" s="163">
        <v>0.61428571428571432</v>
      </c>
      <c r="P257" s="163">
        <v>4.2857142857142859E-3</v>
      </c>
      <c r="Q257" s="163">
        <v>2.8571428571428571E-3</v>
      </c>
      <c r="R257" s="163">
        <v>1</v>
      </c>
      <c r="X257" s="114" t="s">
        <v>61</v>
      </c>
      <c r="Y257" s="106">
        <v>2100</v>
      </c>
      <c r="Z257" s="107">
        <v>0.26</v>
      </c>
      <c r="AA257" s="105" t="s">
        <v>43</v>
      </c>
      <c r="AB257" s="88">
        <v>5859</v>
      </c>
      <c r="AC257" s="123">
        <v>0.75644307902372421</v>
      </c>
    </row>
    <row r="258" spans="1:29" ht="33" customHeight="1" thickBot="1" x14ac:dyDescent="0.4">
      <c r="A258" s="166" t="s">
        <v>117</v>
      </c>
      <c r="B258" s="158" t="s">
        <v>93</v>
      </c>
      <c r="C258" s="158"/>
      <c r="D258" s="158" t="s">
        <v>118</v>
      </c>
      <c r="E258" s="167" t="s">
        <v>119</v>
      </c>
      <c r="F258" s="168" t="s">
        <v>120</v>
      </c>
      <c r="G258" s="160">
        <v>1437</v>
      </c>
      <c r="H258" s="160">
        <v>492</v>
      </c>
      <c r="I258" s="160">
        <v>131</v>
      </c>
      <c r="J258" s="160">
        <v>814</v>
      </c>
      <c r="K258" s="160">
        <v>0</v>
      </c>
      <c r="L258" s="160">
        <v>0</v>
      </c>
      <c r="M258" s="162"/>
      <c r="N258" s="163"/>
      <c r="O258" s="163"/>
      <c r="P258" s="163"/>
      <c r="Q258" s="163"/>
      <c r="R258" s="163"/>
      <c r="X258" s="115" t="s">
        <v>62</v>
      </c>
      <c r="Y258" s="106">
        <v>1437</v>
      </c>
      <c r="Z258" s="107">
        <v>0</v>
      </c>
      <c r="AA258" s="105" t="s">
        <v>44</v>
      </c>
      <c r="AB258" s="88">
        <v>255</v>
      </c>
      <c r="AC258" s="123">
        <v>0.27450980392156865</v>
      </c>
    </row>
    <row r="259" spans="1:29" ht="33" customHeight="1" x14ac:dyDescent="0.35">
      <c r="A259" s="158" t="s">
        <v>60</v>
      </c>
      <c r="B259" s="158" t="s">
        <v>93</v>
      </c>
      <c r="C259" s="158"/>
      <c r="D259" s="158" t="s">
        <v>121</v>
      </c>
      <c r="E259" s="158" t="s">
        <v>97</v>
      </c>
      <c r="F259" s="159" t="s">
        <v>98</v>
      </c>
      <c r="G259" s="160">
        <v>751</v>
      </c>
      <c r="H259" s="160">
        <v>401</v>
      </c>
      <c r="I259" s="160">
        <v>93</v>
      </c>
      <c r="J259" s="160">
        <v>245</v>
      </c>
      <c r="K259" s="160">
        <v>7</v>
      </c>
      <c r="L259" s="160">
        <v>5</v>
      </c>
      <c r="M259" s="162">
        <v>0.53395472703062585</v>
      </c>
      <c r="N259" s="163">
        <v>0.12383488681757657</v>
      </c>
      <c r="O259" s="163">
        <v>0.32623169107856193</v>
      </c>
      <c r="P259" s="163">
        <v>9.3209054593874838E-3</v>
      </c>
      <c r="Q259" s="163">
        <v>6.6577896138482022E-3</v>
      </c>
      <c r="R259" s="163">
        <v>1</v>
      </c>
      <c r="X259" s="114" t="s">
        <v>60</v>
      </c>
      <c r="Y259" s="106">
        <v>751</v>
      </c>
      <c r="Z259" s="107">
        <v>0.53395472703062585</v>
      </c>
      <c r="AA259" s="105" t="s">
        <v>45</v>
      </c>
      <c r="AB259" s="88">
        <v>185</v>
      </c>
      <c r="AC259" s="123">
        <v>0.46486486486486489</v>
      </c>
    </row>
    <row r="260" spans="1:29" ht="33" customHeight="1" thickBot="1" x14ac:dyDescent="0.4">
      <c r="A260" s="158" t="s">
        <v>122</v>
      </c>
      <c r="B260" s="158" t="s">
        <v>93</v>
      </c>
      <c r="C260" s="158"/>
      <c r="D260" s="158" t="s">
        <v>123</v>
      </c>
      <c r="E260" s="158" t="s">
        <v>97</v>
      </c>
      <c r="F260" s="159" t="s">
        <v>98</v>
      </c>
      <c r="G260" s="160">
        <v>379</v>
      </c>
      <c r="H260" s="160">
        <v>160</v>
      </c>
      <c r="I260" s="160">
        <v>60</v>
      </c>
      <c r="J260" s="160">
        <v>156</v>
      </c>
      <c r="K260" s="160">
        <v>3</v>
      </c>
      <c r="L260" s="160">
        <v>0</v>
      </c>
      <c r="M260" s="162">
        <v>0.42216358839050133</v>
      </c>
      <c r="N260" s="163">
        <v>0.15831134564643801</v>
      </c>
      <c r="O260" s="163">
        <v>0.41160949868073876</v>
      </c>
      <c r="P260" s="163">
        <v>7.9155672823219003E-3</v>
      </c>
      <c r="Q260" s="163">
        <v>0</v>
      </c>
      <c r="R260" s="163">
        <v>1</v>
      </c>
      <c r="X260" s="114" t="s">
        <v>59</v>
      </c>
      <c r="Y260" s="106">
        <v>379</v>
      </c>
      <c r="Z260" s="107">
        <v>0.42216358839050133</v>
      </c>
      <c r="AA260" s="111" t="s">
        <v>46</v>
      </c>
      <c r="AB260" s="88">
        <v>1059</v>
      </c>
      <c r="AC260" s="123">
        <v>0.62134088762983952</v>
      </c>
    </row>
    <row r="261" spans="1:29" ht="33" customHeight="1" thickBot="1" x14ac:dyDescent="0.4">
      <c r="A261" s="158" t="s">
        <v>58</v>
      </c>
      <c r="B261" s="158" t="s">
        <v>101</v>
      </c>
      <c r="C261" s="158"/>
      <c r="D261" s="158" t="s">
        <v>124</v>
      </c>
      <c r="E261" s="158" t="s">
        <v>296</v>
      </c>
      <c r="F261" s="159" t="s">
        <v>297</v>
      </c>
      <c r="G261" s="160">
        <v>432</v>
      </c>
      <c r="H261" s="160">
        <v>199</v>
      </c>
      <c r="I261" s="160">
        <v>78</v>
      </c>
      <c r="J261" s="160">
        <v>153</v>
      </c>
      <c r="K261" s="160">
        <v>2</v>
      </c>
      <c r="L261" s="160">
        <v>0</v>
      </c>
      <c r="M261" s="162">
        <v>0.46064814814814814</v>
      </c>
      <c r="N261" s="163">
        <v>0.18055555555555555</v>
      </c>
      <c r="O261" s="163">
        <v>0.35416666666666669</v>
      </c>
      <c r="P261" s="163">
        <v>4.6296296296296294E-3</v>
      </c>
      <c r="Q261" s="163">
        <v>0</v>
      </c>
      <c r="R261" s="163">
        <v>1</v>
      </c>
      <c r="X261" s="116" t="s">
        <v>58</v>
      </c>
      <c r="Y261" s="106">
        <v>432</v>
      </c>
      <c r="Z261" s="107">
        <v>0.46064814814814814</v>
      </c>
      <c r="AA261" s="8" t="s">
        <v>47</v>
      </c>
      <c r="AB261" s="89">
        <v>17371</v>
      </c>
      <c r="AC261" s="123">
        <v>0.78584997985147664</v>
      </c>
    </row>
    <row r="262" spans="1:29" ht="33" customHeight="1" thickBot="1" x14ac:dyDescent="0.4">
      <c r="A262" s="158" t="s">
        <v>63</v>
      </c>
      <c r="B262" s="158" t="s">
        <v>101</v>
      </c>
      <c r="C262" s="158"/>
      <c r="D262" s="158" t="s">
        <v>125</v>
      </c>
      <c r="E262" s="158" t="s">
        <v>296</v>
      </c>
      <c r="F262" s="159" t="s">
        <v>297</v>
      </c>
      <c r="G262" s="160">
        <v>7815</v>
      </c>
      <c r="H262" s="160">
        <v>4456</v>
      </c>
      <c r="I262" s="160">
        <v>579</v>
      </c>
      <c r="J262" s="160">
        <v>2707</v>
      </c>
      <c r="K262" s="160">
        <v>46</v>
      </c>
      <c r="L262" s="160">
        <v>27</v>
      </c>
      <c r="M262" s="162">
        <v>0.57018554062699933</v>
      </c>
      <c r="N262" s="163">
        <v>7.4088291746641069E-2</v>
      </c>
      <c r="O262" s="163">
        <v>0.34638515674984005</v>
      </c>
      <c r="P262" s="163">
        <v>5.8861164427383237E-3</v>
      </c>
      <c r="Q262" s="163">
        <v>3.4548944337811898E-3</v>
      </c>
      <c r="R262" s="163">
        <v>1</v>
      </c>
      <c r="X262" s="111" t="s">
        <v>63</v>
      </c>
      <c r="Y262" s="106">
        <v>7815</v>
      </c>
      <c r="Z262" s="107">
        <v>0.57018554062699933</v>
      </c>
      <c r="AA262" s="8" t="s">
        <v>47</v>
      </c>
      <c r="AB262" s="90">
        <v>0.78584997985147664</v>
      </c>
      <c r="AC262" s="123">
        <v>0.78584997985147664</v>
      </c>
    </row>
    <row r="263" spans="1:29" ht="33" customHeight="1" x14ac:dyDescent="0.35">
      <c r="A263" s="158" t="s">
        <v>30</v>
      </c>
      <c r="B263" s="158" t="s">
        <v>93</v>
      </c>
      <c r="C263" s="158"/>
      <c r="D263" s="158" t="s">
        <v>126</v>
      </c>
      <c r="E263" s="158" t="s">
        <v>298</v>
      </c>
      <c r="F263" s="159" t="s">
        <v>299</v>
      </c>
      <c r="G263" s="160">
        <v>36241</v>
      </c>
      <c r="H263" s="160">
        <v>31362</v>
      </c>
      <c r="I263" s="160">
        <v>810</v>
      </c>
      <c r="J263" s="160">
        <v>3922</v>
      </c>
      <c r="K263" s="160">
        <v>103</v>
      </c>
      <c r="L263" s="160">
        <v>44</v>
      </c>
      <c r="M263" s="162">
        <v>0.86537347203443615</v>
      </c>
      <c r="N263" s="163">
        <v>2.2350376645236057E-2</v>
      </c>
      <c r="O263" s="163">
        <v>0.10821997185508127</v>
      </c>
      <c r="P263" s="163">
        <v>2.8420849314312519E-3</v>
      </c>
      <c r="Q263" s="163">
        <v>1.2140945338152921E-3</v>
      </c>
      <c r="R263" s="163">
        <v>1</v>
      </c>
      <c r="X263" s="110" t="s">
        <v>30</v>
      </c>
      <c r="Y263" s="106">
        <v>36241</v>
      </c>
      <c r="Z263" s="107">
        <v>0.86537347203443615</v>
      </c>
      <c r="AA263" s="109" t="s">
        <v>48</v>
      </c>
      <c r="AB263" s="88">
        <v>2911</v>
      </c>
      <c r="AC263" s="123">
        <v>0.26313981449673651</v>
      </c>
    </row>
    <row r="264" spans="1:29" ht="33" customHeight="1" x14ac:dyDescent="0.35">
      <c r="A264" s="158" t="s">
        <v>65</v>
      </c>
      <c r="B264" s="158" t="s">
        <v>93</v>
      </c>
      <c r="C264" s="158"/>
      <c r="D264" s="158" t="s">
        <v>127</v>
      </c>
      <c r="E264" s="158" t="s">
        <v>128</v>
      </c>
      <c r="F264" s="159" t="s">
        <v>128</v>
      </c>
      <c r="G264" s="160">
        <v>2164</v>
      </c>
      <c r="H264" s="160">
        <v>780</v>
      </c>
      <c r="I264" s="160">
        <v>151</v>
      </c>
      <c r="J264" s="160">
        <v>1233</v>
      </c>
      <c r="K264" s="160">
        <v>0</v>
      </c>
      <c r="L264" s="160">
        <v>0</v>
      </c>
      <c r="M264" s="162">
        <v>0.36044362292051757</v>
      </c>
      <c r="N264" s="163">
        <v>6.9778188539741215E-2</v>
      </c>
      <c r="O264" s="163">
        <v>0.56977818853974127</v>
      </c>
      <c r="P264" s="163">
        <v>0</v>
      </c>
      <c r="Q264" s="163">
        <v>0</v>
      </c>
      <c r="R264" s="163">
        <v>1</v>
      </c>
      <c r="X264" s="113" t="s">
        <v>65</v>
      </c>
      <c r="Y264" s="106">
        <v>2164</v>
      </c>
      <c r="Z264" s="107">
        <v>0.36044362292051757</v>
      </c>
      <c r="AA264" s="105" t="s">
        <v>49</v>
      </c>
      <c r="AB264" s="88">
        <v>1620</v>
      </c>
      <c r="AC264" s="123">
        <v>0.79691358024691361</v>
      </c>
    </row>
    <row r="265" spans="1:29" ht="33" customHeight="1" x14ac:dyDescent="0.35">
      <c r="A265" s="158" t="s">
        <v>73</v>
      </c>
      <c r="B265" s="158" t="s">
        <v>93</v>
      </c>
      <c r="C265" s="158"/>
      <c r="D265" s="158" t="s">
        <v>129</v>
      </c>
      <c r="E265" s="158" t="s">
        <v>300</v>
      </c>
      <c r="F265" s="159" t="s">
        <v>301</v>
      </c>
      <c r="G265" s="160">
        <v>476</v>
      </c>
      <c r="H265" s="160">
        <v>216</v>
      </c>
      <c r="I265" s="160">
        <v>18</v>
      </c>
      <c r="J265" s="160">
        <v>152</v>
      </c>
      <c r="K265" s="160">
        <v>45</v>
      </c>
      <c r="L265" s="160">
        <v>45</v>
      </c>
      <c r="M265" s="162">
        <v>0.45378151260504201</v>
      </c>
      <c r="N265" s="163">
        <v>3.7815126050420166E-2</v>
      </c>
      <c r="O265" s="163">
        <v>0.31932773109243695</v>
      </c>
      <c r="P265" s="163">
        <v>9.4537815126050417E-2</v>
      </c>
      <c r="Q265" s="163">
        <v>9.4537815126050417E-2</v>
      </c>
      <c r="R265" s="163">
        <v>1</v>
      </c>
      <c r="X265" s="109" t="s">
        <v>73</v>
      </c>
      <c r="Y265" s="106">
        <v>476</v>
      </c>
      <c r="Z265" s="107">
        <v>0.45378151260504201</v>
      </c>
      <c r="AA265" s="105" t="s">
        <v>50</v>
      </c>
      <c r="AB265" s="88">
        <v>4421</v>
      </c>
      <c r="AC265" s="123">
        <v>0.15878760461434066</v>
      </c>
    </row>
    <row r="266" spans="1:29" ht="33" customHeight="1" thickBot="1" x14ac:dyDescent="0.4">
      <c r="A266" s="158" t="s">
        <v>130</v>
      </c>
      <c r="B266" s="158" t="s">
        <v>93</v>
      </c>
      <c r="C266" s="158"/>
      <c r="D266" s="158" t="s">
        <v>131</v>
      </c>
      <c r="E266" s="158" t="s">
        <v>302</v>
      </c>
      <c r="F266" s="159" t="s">
        <v>302</v>
      </c>
      <c r="G266" s="160">
        <v>1906</v>
      </c>
      <c r="H266" s="160">
        <v>529</v>
      </c>
      <c r="I266" s="160">
        <v>134</v>
      </c>
      <c r="J266" s="160">
        <v>766</v>
      </c>
      <c r="K266" s="160">
        <v>180</v>
      </c>
      <c r="L266" s="160">
        <v>297</v>
      </c>
      <c r="M266" s="162">
        <v>0.27754459601259179</v>
      </c>
      <c r="N266" s="163">
        <v>7.0304302203567676E-2</v>
      </c>
      <c r="O266" s="163">
        <v>0.40188877229800629</v>
      </c>
      <c r="P266" s="163">
        <v>9.4438614900314799E-2</v>
      </c>
      <c r="Q266" s="163">
        <v>0.15582371458551941</v>
      </c>
      <c r="R266" s="163">
        <v>1</v>
      </c>
      <c r="X266" s="111" t="s">
        <v>74</v>
      </c>
      <c r="Y266" s="106">
        <v>1906</v>
      </c>
      <c r="Z266" s="107">
        <v>0.27754459601259179</v>
      </c>
      <c r="AA266" s="111" t="s">
        <v>51</v>
      </c>
      <c r="AB266" s="88">
        <v>11335</v>
      </c>
      <c r="AC266" s="123">
        <v>0.72068813409792676</v>
      </c>
    </row>
    <row r="267" spans="1:29" ht="33" customHeight="1" thickBot="1" x14ac:dyDescent="0.4">
      <c r="A267" s="169" t="s">
        <v>132</v>
      </c>
      <c r="B267" s="169" t="s">
        <v>136</v>
      </c>
      <c r="C267" s="169"/>
      <c r="D267" s="169" t="s">
        <v>133</v>
      </c>
      <c r="E267" s="169" t="s">
        <v>134</v>
      </c>
      <c r="F267" s="170" t="s">
        <v>135</v>
      </c>
      <c r="G267" s="160">
        <v>52734</v>
      </c>
      <c r="H267" s="160">
        <v>6490</v>
      </c>
      <c r="I267" s="160">
        <v>12451</v>
      </c>
      <c r="J267" s="160">
        <v>33115</v>
      </c>
      <c r="K267" s="160">
        <v>179</v>
      </c>
      <c r="L267" s="160">
        <v>499</v>
      </c>
      <c r="M267" s="171">
        <v>0.12307050479766375</v>
      </c>
      <c r="N267" s="172">
        <v>0.23610953085296013</v>
      </c>
      <c r="O267" s="172">
        <v>0.6279629840330716</v>
      </c>
      <c r="P267" s="172">
        <v>3.3943945082868738E-3</v>
      </c>
      <c r="Q267" s="172">
        <v>9.4625858080175981E-3</v>
      </c>
      <c r="R267" s="172">
        <v>0.99999999999999989</v>
      </c>
      <c r="Y267" s="106">
        <v>52734</v>
      </c>
      <c r="Z267" s="107">
        <v>0.12307050479766375</v>
      </c>
      <c r="AA267" s="8" t="s">
        <v>52</v>
      </c>
      <c r="AB267" s="89">
        <v>20287</v>
      </c>
      <c r="AC267" s="123">
        <v>0.53867008429043228</v>
      </c>
    </row>
    <row r="268" spans="1:29" ht="33" customHeight="1" thickBot="1" x14ac:dyDescent="0.4">
      <c r="A268" s="158" t="s">
        <v>70</v>
      </c>
      <c r="B268" s="158" t="s">
        <v>136</v>
      </c>
      <c r="C268" s="158" t="s">
        <v>137</v>
      </c>
      <c r="D268" s="158" t="s">
        <v>138</v>
      </c>
      <c r="E268" s="158" t="s">
        <v>139</v>
      </c>
      <c r="F268" s="159" t="s">
        <v>139</v>
      </c>
      <c r="G268" s="160">
        <v>12289</v>
      </c>
      <c r="H268" s="160">
        <v>10708</v>
      </c>
      <c r="I268" s="160">
        <v>1110</v>
      </c>
      <c r="J268" s="160">
        <v>455</v>
      </c>
      <c r="K268" s="160">
        <v>15</v>
      </c>
      <c r="L268" s="160">
        <v>1</v>
      </c>
      <c r="M268" s="162">
        <v>0.87134836032223939</v>
      </c>
      <c r="N268" s="163">
        <v>9.0324680608674421E-2</v>
      </c>
      <c r="O268" s="163">
        <v>3.7024981690943121E-2</v>
      </c>
      <c r="P268" s="163">
        <v>1.2206037920091139E-3</v>
      </c>
      <c r="Q268" s="163">
        <v>8.1373586133940925E-5</v>
      </c>
      <c r="R268" s="163">
        <v>1</v>
      </c>
      <c r="X268" s="117" t="s">
        <v>71</v>
      </c>
      <c r="Y268" s="106">
        <v>12289</v>
      </c>
      <c r="Z268" s="107">
        <v>0.87134836032223939</v>
      </c>
      <c r="AA268" s="8" t="s">
        <v>52</v>
      </c>
      <c r="AB268" s="90">
        <v>0.53867008429043228</v>
      </c>
      <c r="AC268" s="123">
        <v>0.53867008429043228</v>
      </c>
    </row>
    <row r="269" spans="1:29" ht="33" customHeight="1" x14ac:dyDescent="0.35">
      <c r="A269" s="158" t="s">
        <v>28</v>
      </c>
      <c r="B269" s="158" t="s">
        <v>93</v>
      </c>
      <c r="C269" s="158" t="s">
        <v>303</v>
      </c>
      <c r="D269" s="158" t="s">
        <v>140</v>
      </c>
      <c r="E269" s="158" t="s">
        <v>97</v>
      </c>
      <c r="F269" s="159" t="s">
        <v>352</v>
      </c>
      <c r="G269" s="160">
        <v>44768</v>
      </c>
      <c r="H269" s="160">
        <v>37868</v>
      </c>
      <c r="I269" s="160">
        <v>3110</v>
      </c>
      <c r="J269" s="160">
        <v>3600</v>
      </c>
      <c r="K269" s="160">
        <v>123</v>
      </c>
      <c r="L269" s="160">
        <v>67</v>
      </c>
      <c r="M269" s="162">
        <v>0.8458720514653324</v>
      </c>
      <c r="N269" s="163">
        <v>6.9469263759828453E-2</v>
      </c>
      <c r="O269" s="163">
        <v>8.041458184417441E-2</v>
      </c>
      <c r="P269" s="163">
        <v>2.7474982130092922E-3</v>
      </c>
      <c r="Q269" s="163">
        <v>1.4966047176554682E-3</v>
      </c>
      <c r="R269" s="163">
        <v>1</v>
      </c>
      <c r="X269" s="108" t="s">
        <v>33</v>
      </c>
      <c r="Y269" s="106">
        <v>44768</v>
      </c>
      <c r="Z269" s="107">
        <v>0.8458720514653324</v>
      </c>
      <c r="AA269" s="109" t="s">
        <v>53</v>
      </c>
      <c r="AB269" s="88">
        <v>3214</v>
      </c>
      <c r="AC269" s="123">
        <v>0.71561916614810206</v>
      </c>
    </row>
    <row r="270" spans="1:29" ht="33" customHeight="1" thickBot="1" x14ac:dyDescent="0.4">
      <c r="A270" s="158" t="s">
        <v>46</v>
      </c>
      <c r="B270" s="158" t="s">
        <v>141</v>
      </c>
      <c r="C270" s="158" t="s">
        <v>142</v>
      </c>
      <c r="D270" s="158" t="s">
        <v>143</v>
      </c>
      <c r="E270" s="173" t="s">
        <v>353</v>
      </c>
      <c r="F270" s="159" t="s">
        <v>179</v>
      </c>
      <c r="G270" s="160">
        <v>1059</v>
      </c>
      <c r="H270" s="160">
        <v>658</v>
      </c>
      <c r="I270" s="160">
        <v>107</v>
      </c>
      <c r="J270" s="160">
        <v>271</v>
      </c>
      <c r="K270" s="160">
        <v>16</v>
      </c>
      <c r="L270" s="160">
        <v>7</v>
      </c>
      <c r="M270" s="162">
        <v>0.62134088762983952</v>
      </c>
      <c r="N270" s="163">
        <v>0.10103871576959396</v>
      </c>
      <c r="O270" s="163">
        <v>0.25590179414542019</v>
      </c>
      <c r="P270" s="163">
        <v>1.5108593012275733E-2</v>
      </c>
      <c r="Q270" s="163">
        <v>6.6100094428706326E-3</v>
      </c>
      <c r="R270" s="163">
        <v>1</v>
      </c>
      <c r="X270" s="111" t="s">
        <v>46</v>
      </c>
      <c r="Y270" s="106">
        <v>1059</v>
      </c>
      <c r="Z270" s="107">
        <v>0.62134088762983952</v>
      </c>
      <c r="AA270" s="105" t="s">
        <v>54</v>
      </c>
      <c r="AB270" s="88">
        <v>4007</v>
      </c>
      <c r="AC270" s="123">
        <v>0.73820813576241573</v>
      </c>
    </row>
    <row r="271" spans="1:29" ht="33" customHeight="1" x14ac:dyDescent="0.35">
      <c r="A271" s="158" t="s">
        <v>45</v>
      </c>
      <c r="B271" s="158" t="s">
        <v>144</v>
      </c>
      <c r="C271" s="158"/>
      <c r="D271" s="158" t="s">
        <v>145</v>
      </c>
      <c r="E271" s="158" t="s">
        <v>97</v>
      </c>
      <c r="F271" s="159" t="s">
        <v>98</v>
      </c>
      <c r="G271" s="160">
        <v>185</v>
      </c>
      <c r="H271" s="160">
        <v>86</v>
      </c>
      <c r="I271" s="160">
        <v>15</v>
      </c>
      <c r="J271" s="160">
        <v>52</v>
      </c>
      <c r="K271" s="160">
        <v>15</v>
      </c>
      <c r="L271" s="160">
        <v>17</v>
      </c>
      <c r="M271" s="162">
        <v>0.46486486486486489</v>
      </c>
      <c r="N271" s="163">
        <v>8.1081081081081086E-2</v>
      </c>
      <c r="O271" s="163">
        <v>0.2810810810810811</v>
      </c>
      <c r="P271" s="163">
        <v>8.1081081081081086E-2</v>
      </c>
      <c r="Q271" s="163">
        <v>9.1891891891891897E-2</v>
      </c>
      <c r="R271" s="163">
        <v>1</v>
      </c>
      <c r="X271" s="105" t="s">
        <v>45</v>
      </c>
      <c r="Y271" s="106">
        <v>185</v>
      </c>
      <c r="Z271" s="107">
        <v>0.46486486486486489</v>
      </c>
      <c r="AA271" s="105" t="s">
        <v>55</v>
      </c>
      <c r="AB271" s="88">
        <v>1867</v>
      </c>
      <c r="AC271" s="123">
        <v>0.71772897696839855</v>
      </c>
    </row>
    <row r="272" spans="1:29" ht="33" customHeight="1" thickBot="1" x14ac:dyDescent="0.4">
      <c r="A272" s="158" t="s">
        <v>39</v>
      </c>
      <c r="B272" s="158" t="s">
        <v>146</v>
      </c>
      <c r="C272" s="158"/>
      <c r="D272" s="158" t="s">
        <v>147</v>
      </c>
      <c r="E272" s="158" t="s">
        <v>304</v>
      </c>
      <c r="F272" s="159" t="s">
        <v>305</v>
      </c>
      <c r="G272" s="160">
        <v>2640</v>
      </c>
      <c r="H272" s="160">
        <v>1947</v>
      </c>
      <c r="I272" s="160">
        <v>459</v>
      </c>
      <c r="J272" s="160">
        <v>191</v>
      </c>
      <c r="K272" s="160">
        <v>35</v>
      </c>
      <c r="L272" s="160">
        <v>8</v>
      </c>
      <c r="M272" s="162">
        <v>0.73750000000000004</v>
      </c>
      <c r="N272" s="163">
        <v>0.17386363636363636</v>
      </c>
      <c r="O272" s="163">
        <v>7.2348484848484843E-2</v>
      </c>
      <c r="P272" s="163">
        <v>1.3257575757575758E-2</v>
      </c>
      <c r="Q272" s="163">
        <v>3.0303030303030303E-3</v>
      </c>
      <c r="R272" s="163">
        <v>1</v>
      </c>
      <c r="X272" s="109" t="s">
        <v>39</v>
      </c>
      <c r="Y272" s="106">
        <v>2640</v>
      </c>
      <c r="Z272" s="107">
        <v>0.73750000000000004</v>
      </c>
      <c r="AA272" s="111" t="s">
        <v>56</v>
      </c>
      <c r="AB272" s="88">
        <v>2777</v>
      </c>
      <c r="AC272" s="123">
        <v>0.46741087504501261</v>
      </c>
    </row>
    <row r="273" spans="1:29" ht="33" customHeight="1" thickBot="1" x14ac:dyDescent="0.4">
      <c r="A273" s="158" t="s">
        <v>40</v>
      </c>
      <c r="B273" s="158" t="s">
        <v>144</v>
      </c>
      <c r="C273" s="158"/>
      <c r="D273" s="158" t="s">
        <v>148</v>
      </c>
      <c r="E273" s="167" t="s">
        <v>354</v>
      </c>
      <c r="F273" s="168" t="s">
        <v>355</v>
      </c>
      <c r="G273" s="160">
        <v>7167</v>
      </c>
      <c r="H273" s="160">
        <v>6298</v>
      </c>
      <c r="I273" s="160">
        <v>259</v>
      </c>
      <c r="J273" s="160">
        <v>480</v>
      </c>
      <c r="K273" s="160">
        <v>110</v>
      </c>
      <c r="L273" s="160">
        <v>20</v>
      </c>
      <c r="M273" s="162">
        <v>0.87874982558950743</v>
      </c>
      <c r="N273" s="163">
        <v>3.6137854053299848E-2</v>
      </c>
      <c r="O273" s="163">
        <v>6.6973629133528667E-2</v>
      </c>
      <c r="P273" s="163">
        <v>1.5348123343100321E-2</v>
      </c>
      <c r="Q273" s="163">
        <v>2.7905678805636948E-3</v>
      </c>
      <c r="R273" s="163">
        <v>0.99999999999999989</v>
      </c>
      <c r="X273" s="105" t="s">
        <v>40</v>
      </c>
      <c r="Y273" s="106">
        <v>7167</v>
      </c>
      <c r="Z273" s="107">
        <v>0.87874982558950743</v>
      </c>
      <c r="AA273" s="8" t="s">
        <v>57</v>
      </c>
      <c r="AB273" s="91">
        <v>11865</v>
      </c>
      <c r="AC273" s="123">
        <v>0.6654867256637168</v>
      </c>
    </row>
    <row r="274" spans="1:29" ht="33" customHeight="1" thickBot="1" x14ac:dyDescent="0.4">
      <c r="A274" s="158" t="s">
        <v>44</v>
      </c>
      <c r="B274" s="158" t="s">
        <v>144</v>
      </c>
      <c r="C274" s="158"/>
      <c r="D274" s="158" t="s">
        <v>149</v>
      </c>
      <c r="E274" s="158" t="s">
        <v>150</v>
      </c>
      <c r="F274" s="159" t="s">
        <v>150</v>
      </c>
      <c r="G274" s="160">
        <v>255</v>
      </c>
      <c r="H274" s="160">
        <v>70</v>
      </c>
      <c r="I274" s="160">
        <v>12</v>
      </c>
      <c r="J274" s="160">
        <v>16</v>
      </c>
      <c r="K274" s="160">
        <v>68</v>
      </c>
      <c r="L274" s="160">
        <v>89</v>
      </c>
      <c r="M274" s="162">
        <v>0.27450980392156865</v>
      </c>
      <c r="N274" s="163">
        <v>4.7058823529411764E-2</v>
      </c>
      <c r="O274" s="163">
        <v>6.2745098039215685E-2</v>
      </c>
      <c r="P274" s="163">
        <v>0.26666666666666666</v>
      </c>
      <c r="Q274" s="163">
        <v>0.34901960784313724</v>
      </c>
      <c r="R274" s="163">
        <v>1</v>
      </c>
      <c r="X274" s="105" t="s">
        <v>44</v>
      </c>
      <c r="Y274" s="106">
        <v>255</v>
      </c>
      <c r="Z274" s="107">
        <v>0.27450980392156865</v>
      </c>
      <c r="AA274" s="8" t="s">
        <v>57</v>
      </c>
      <c r="AB274" s="90">
        <v>0.6654867256637168</v>
      </c>
      <c r="AC274" s="123">
        <v>0.6654867256637168</v>
      </c>
    </row>
    <row r="275" spans="1:29" ht="33" customHeight="1" x14ac:dyDescent="0.35">
      <c r="A275" s="158" t="s">
        <v>43</v>
      </c>
      <c r="B275" s="158" t="s">
        <v>144</v>
      </c>
      <c r="C275" s="158"/>
      <c r="D275" s="158" t="s">
        <v>151</v>
      </c>
      <c r="E275" s="158" t="s">
        <v>306</v>
      </c>
      <c r="F275" s="159" t="s">
        <v>307</v>
      </c>
      <c r="G275" s="160">
        <v>5859</v>
      </c>
      <c r="H275" s="160">
        <v>4432</v>
      </c>
      <c r="I275" s="160">
        <v>266</v>
      </c>
      <c r="J275" s="160">
        <v>922</v>
      </c>
      <c r="K275" s="160">
        <v>202</v>
      </c>
      <c r="L275" s="160">
        <v>37</v>
      </c>
      <c r="M275" s="162">
        <v>0.75644307902372421</v>
      </c>
      <c r="N275" s="163">
        <v>4.5400238948626048E-2</v>
      </c>
      <c r="O275" s="163">
        <v>0.15736473800989931</v>
      </c>
      <c r="P275" s="163">
        <v>3.4476873186550606E-2</v>
      </c>
      <c r="Q275" s="163">
        <v>6.3150708311998632E-3</v>
      </c>
      <c r="R275" s="163">
        <v>1</v>
      </c>
      <c r="X275" s="105" t="s">
        <v>43</v>
      </c>
      <c r="Y275" s="106">
        <v>5859</v>
      </c>
      <c r="Z275" s="107">
        <v>0.75644307902372421</v>
      </c>
      <c r="AA275" s="116" t="s">
        <v>58</v>
      </c>
      <c r="AB275" s="88">
        <v>432</v>
      </c>
      <c r="AC275" s="123">
        <v>0.46064814814814814</v>
      </c>
    </row>
    <row r="276" spans="1:29" ht="33" customHeight="1" thickBot="1" x14ac:dyDescent="0.4">
      <c r="A276" s="158" t="s">
        <v>86</v>
      </c>
      <c r="B276" s="158" t="s">
        <v>144</v>
      </c>
      <c r="C276" s="158"/>
      <c r="D276" s="158" t="s">
        <v>152</v>
      </c>
      <c r="E276" s="158" t="s">
        <v>153</v>
      </c>
      <c r="F276" s="159" t="s">
        <v>154</v>
      </c>
      <c r="G276" s="160">
        <v>449</v>
      </c>
      <c r="H276" s="160">
        <v>239</v>
      </c>
      <c r="I276" s="160">
        <v>29</v>
      </c>
      <c r="J276" s="160">
        <v>88</v>
      </c>
      <c r="K276" s="160">
        <v>35</v>
      </c>
      <c r="L276" s="160">
        <v>58</v>
      </c>
      <c r="M276" s="162">
        <v>0.53229398663697103</v>
      </c>
      <c r="N276" s="163">
        <v>6.4587973273942098E-2</v>
      </c>
      <c r="O276" s="163">
        <v>0.19599109131403117</v>
      </c>
      <c r="P276" s="163">
        <v>7.7951002227171495E-2</v>
      </c>
      <c r="Q276" s="163">
        <v>0.1291759465478842</v>
      </c>
      <c r="R276" s="163">
        <v>0.99999999999999989</v>
      </c>
      <c r="X276" s="118" t="s">
        <v>86</v>
      </c>
      <c r="Y276" s="106">
        <v>449</v>
      </c>
      <c r="Z276" s="107">
        <v>0.53229398663697103</v>
      </c>
      <c r="AA276" s="114" t="s">
        <v>59</v>
      </c>
      <c r="AB276" s="88">
        <v>379</v>
      </c>
      <c r="AC276" s="123">
        <v>0.42216358839050133</v>
      </c>
    </row>
    <row r="277" spans="1:29" ht="33" customHeight="1" x14ac:dyDescent="0.35">
      <c r="A277" s="158" t="s">
        <v>155</v>
      </c>
      <c r="B277" s="158" t="s">
        <v>144</v>
      </c>
      <c r="C277" s="158"/>
      <c r="D277" s="158" t="s">
        <v>156</v>
      </c>
      <c r="E277" s="158" t="s">
        <v>97</v>
      </c>
      <c r="F277" s="159" t="s">
        <v>98</v>
      </c>
      <c r="G277" s="160">
        <v>206</v>
      </c>
      <c r="H277" s="160">
        <v>160</v>
      </c>
      <c r="I277" s="160">
        <v>12</v>
      </c>
      <c r="J277" s="160">
        <v>20</v>
      </c>
      <c r="K277" s="160">
        <v>11</v>
      </c>
      <c r="L277" s="160">
        <v>3</v>
      </c>
      <c r="M277" s="162">
        <v>0.77669902912621358</v>
      </c>
      <c r="N277" s="163">
        <v>5.8252427184466021E-2</v>
      </c>
      <c r="O277" s="163">
        <v>9.7087378640776698E-2</v>
      </c>
      <c r="P277" s="163">
        <v>5.3398058252427182E-2</v>
      </c>
      <c r="Q277" s="163">
        <v>1.4563106796116505E-2</v>
      </c>
      <c r="R277" s="163">
        <v>0.99999999999999989</v>
      </c>
      <c r="X277" s="105" t="s">
        <v>41</v>
      </c>
      <c r="Y277" s="106">
        <v>206</v>
      </c>
      <c r="Z277" s="107">
        <v>0.77669902912621358</v>
      </c>
      <c r="AA277" s="114" t="s">
        <v>60</v>
      </c>
      <c r="AB277" s="88">
        <v>751</v>
      </c>
      <c r="AC277" s="123">
        <v>0.53395472703062585</v>
      </c>
    </row>
    <row r="278" spans="1:29" ht="33" customHeight="1" thickBot="1" x14ac:dyDescent="0.4">
      <c r="A278" s="158" t="s">
        <v>157</v>
      </c>
      <c r="B278" s="158" t="s">
        <v>144</v>
      </c>
      <c r="C278" s="158"/>
      <c r="D278" s="158" t="s">
        <v>158</v>
      </c>
      <c r="E278" s="158" t="s">
        <v>159</v>
      </c>
      <c r="F278" s="159" t="s">
        <v>160</v>
      </c>
      <c r="G278" s="160">
        <v>0</v>
      </c>
      <c r="H278" s="160">
        <v>0</v>
      </c>
      <c r="I278" s="160">
        <v>0</v>
      </c>
      <c r="J278" s="160">
        <v>0</v>
      </c>
      <c r="K278" s="160">
        <v>0</v>
      </c>
      <c r="L278" s="160">
        <v>0</v>
      </c>
      <c r="M278" s="162" t="e">
        <v>#DIV/0!</v>
      </c>
      <c r="N278" s="163" t="e">
        <v>#DIV/0!</v>
      </c>
      <c r="O278" s="163" t="e">
        <v>#DIV/0!</v>
      </c>
      <c r="P278" s="163" t="e">
        <v>#DIV/0!</v>
      </c>
      <c r="Q278" s="163" t="e">
        <v>#DIV/0!</v>
      </c>
      <c r="R278" s="163" t="e">
        <v>#DIV/0!</v>
      </c>
      <c r="X278" s="105" t="s">
        <v>42</v>
      </c>
      <c r="Y278" s="106">
        <v>0</v>
      </c>
      <c r="Z278" s="107" t="s">
        <v>319</v>
      </c>
      <c r="AA278" s="114" t="s">
        <v>61</v>
      </c>
      <c r="AB278" s="88">
        <v>2100</v>
      </c>
      <c r="AC278" s="123">
        <v>0.26</v>
      </c>
    </row>
    <row r="279" spans="1:29" ht="33" customHeight="1" thickBot="1" x14ac:dyDescent="0.4">
      <c r="A279" s="158" t="s">
        <v>66</v>
      </c>
      <c r="B279" s="158" t="s">
        <v>161</v>
      </c>
      <c r="C279" s="158" t="s">
        <v>142</v>
      </c>
      <c r="D279" s="158" t="s">
        <v>162</v>
      </c>
      <c r="E279" s="158" t="s">
        <v>178</v>
      </c>
      <c r="F279" s="159" t="s">
        <v>179</v>
      </c>
      <c r="G279" s="160">
        <v>485</v>
      </c>
      <c r="H279" s="160">
        <v>266</v>
      </c>
      <c r="I279" s="160">
        <v>160</v>
      </c>
      <c r="J279" s="160">
        <v>38</v>
      </c>
      <c r="K279" s="160">
        <v>13</v>
      </c>
      <c r="L279" s="160">
        <v>8</v>
      </c>
      <c r="M279" s="162">
        <v>0.54845360824742273</v>
      </c>
      <c r="N279" s="163">
        <v>0.32989690721649484</v>
      </c>
      <c r="O279" s="163">
        <v>7.8350515463917525E-2</v>
      </c>
      <c r="P279" s="163">
        <v>2.6804123711340205E-2</v>
      </c>
      <c r="Q279" s="163">
        <v>1.6494845360824743E-2</v>
      </c>
      <c r="R279" s="163">
        <v>1</v>
      </c>
      <c r="X279" s="119" t="s">
        <v>66</v>
      </c>
      <c r="Y279" s="106">
        <v>485</v>
      </c>
      <c r="Z279" s="107">
        <v>0.54845360824742273</v>
      </c>
      <c r="AA279" s="115" t="s">
        <v>62</v>
      </c>
      <c r="AB279" s="88">
        <v>1437</v>
      </c>
      <c r="AC279" s="123">
        <v>0</v>
      </c>
    </row>
    <row r="280" spans="1:29" ht="33" customHeight="1" thickBot="1" x14ac:dyDescent="0.4">
      <c r="A280" s="158" t="s">
        <v>31</v>
      </c>
      <c r="B280" s="158" t="s">
        <v>93</v>
      </c>
      <c r="C280" s="158"/>
      <c r="D280" s="158" t="s">
        <v>163</v>
      </c>
      <c r="E280" s="166" t="s">
        <v>308</v>
      </c>
      <c r="F280" s="159" t="s">
        <v>309</v>
      </c>
      <c r="G280" s="160">
        <v>40148</v>
      </c>
      <c r="H280" s="160">
        <v>32892</v>
      </c>
      <c r="I280" s="160">
        <v>2954</v>
      </c>
      <c r="J280" s="160">
        <v>4256</v>
      </c>
      <c r="K280" s="160">
        <v>33</v>
      </c>
      <c r="L280" s="160">
        <v>13</v>
      </c>
      <c r="M280" s="162">
        <v>0.81926870578858224</v>
      </c>
      <c r="N280" s="163">
        <v>7.3577762279565612E-2</v>
      </c>
      <c r="O280" s="163">
        <v>0.10600777124638837</v>
      </c>
      <c r="P280" s="163">
        <v>8.2195875261532327E-4</v>
      </c>
      <c r="Q280" s="163">
        <v>3.2380193284846072E-4</v>
      </c>
      <c r="R280" s="163">
        <v>1</v>
      </c>
      <c r="X280" s="117" t="s">
        <v>72</v>
      </c>
      <c r="Y280" s="106">
        <v>40148</v>
      </c>
      <c r="Z280" s="107">
        <v>0.81926870578858224</v>
      </c>
      <c r="AA280" s="111" t="s">
        <v>63</v>
      </c>
      <c r="AB280" s="88">
        <v>7815</v>
      </c>
      <c r="AC280" s="123">
        <v>0.57018554062699933</v>
      </c>
    </row>
    <row r="281" spans="1:29" ht="33" customHeight="1" thickBot="1" x14ac:dyDescent="0.4">
      <c r="A281" s="158" t="s">
        <v>68</v>
      </c>
      <c r="B281" s="158" t="s">
        <v>93</v>
      </c>
      <c r="C281" s="158"/>
      <c r="D281" s="158" t="s">
        <v>164</v>
      </c>
      <c r="E281" s="158" t="s">
        <v>310</v>
      </c>
      <c r="F281" s="159" t="s">
        <v>310</v>
      </c>
      <c r="G281" s="160">
        <v>1946</v>
      </c>
      <c r="H281" s="160">
        <v>1174</v>
      </c>
      <c r="I281" s="160">
        <v>604</v>
      </c>
      <c r="J281" s="160">
        <v>105</v>
      </c>
      <c r="K281" s="160">
        <v>30</v>
      </c>
      <c r="L281" s="160">
        <v>33</v>
      </c>
      <c r="M281" s="162">
        <v>0.60328879753340181</v>
      </c>
      <c r="N281" s="163">
        <v>0.31038026721479961</v>
      </c>
      <c r="O281" s="163">
        <v>5.3956834532374098E-2</v>
      </c>
      <c r="P281" s="163">
        <v>1.5416238437821172E-2</v>
      </c>
      <c r="Q281" s="163">
        <v>1.695786228160329E-2</v>
      </c>
      <c r="R281" s="163">
        <v>1</v>
      </c>
      <c r="X281" s="111" t="s">
        <v>68</v>
      </c>
      <c r="Y281" s="106">
        <v>1946</v>
      </c>
      <c r="Z281" s="107">
        <v>0.60328879753340181</v>
      </c>
      <c r="AA281" s="8" t="s">
        <v>64</v>
      </c>
      <c r="AB281" s="89">
        <v>12914</v>
      </c>
      <c r="AC281" s="123">
        <v>0.44618243766455012</v>
      </c>
    </row>
    <row r="282" spans="1:29" ht="33" customHeight="1" thickBot="1" x14ac:dyDescent="0.4">
      <c r="A282" s="158" t="s">
        <v>67</v>
      </c>
      <c r="B282" s="158" t="s">
        <v>161</v>
      </c>
      <c r="C282" s="158" t="s">
        <v>142</v>
      </c>
      <c r="D282" s="158" t="s">
        <v>165</v>
      </c>
      <c r="E282" s="158" t="s">
        <v>166</v>
      </c>
      <c r="F282" s="159" t="s">
        <v>167</v>
      </c>
      <c r="G282" s="160">
        <v>46</v>
      </c>
      <c r="H282" s="160">
        <v>3</v>
      </c>
      <c r="I282" s="160">
        <v>11</v>
      </c>
      <c r="J282" s="160">
        <v>18</v>
      </c>
      <c r="K282" s="160">
        <v>5</v>
      </c>
      <c r="L282" s="160">
        <v>9</v>
      </c>
      <c r="M282" s="162">
        <v>6.5217391304347824E-2</v>
      </c>
      <c r="N282" s="163">
        <v>0.2391304347826087</v>
      </c>
      <c r="O282" s="163">
        <v>0.39130434782608697</v>
      </c>
      <c r="P282" s="163">
        <v>0.10869565217391304</v>
      </c>
      <c r="Q282" s="163">
        <v>0.19565217391304349</v>
      </c>
      <c r="R282" s="163">
        <v>1</v>
      </c>
      <c r="X282" s="109" t="s">
        <v>67</v>
      </c>
      <c r="Y282" s="106">
        <v>46</v>
      </c>
      <c r="Z282" s="107">
        <v>6.5217391304347824E-2</v>
      </c>
      <c r="AA282" s="8" t="s">
        <v>64</v>
      </c>
      <c r="AB282" s="90">
        <v>0.44618243766455012</v>
      </c>
      <c r="AC282" s="123">
        <v>0.44618243766455012</v>
      </c>
    </row>
    <row r="283" spans="1:29" ht="33" customHeight="1" x14ac:dyDescent="0.35">
      <c r="A283" s="158" t="s">
        <v>168</v>
      </c>
      <c r="B283" s="158" t="s">
        <v>169</v>
      </c>
      <c r="C283" s="158"/>
      <c r="D283" s="158" t="s">
        <v>170</v>
      </c>
      <c r="E283" s="158" t="s">
        <v>311</v>
      </c>
      <c r="F283" s="159" t="s">
        <v>312</v>
      </c>
      <c r="G283" s="160">
        <v>9619</v>
      </c>
      <c r="H283" s="160">
        <v>6656</v>
      </c>
      <c r="I283" s="160">
        <v>1334</v>
      </c>
      <c r="J283" s="160">
        <v>1546</v>
      </c>
      <c r="K283" s="160">
        <v>63</v>
      </c>
      <c r="L283" s="160">
        <v>20</v>
      </c>
      <c r="M283" s="162">
        <v>0.69196382160307723</v>
      </c>
      <c r="N283" s="163">
        <v>0.13868385487056867</v>
      </c>
      <c r="O283" s="163">
        <v>0.16072356793845513</v>
      </c>
      <c r="P283" s="163">
        <v>6.5495373739473959E-3</v>
      </c>
      <c r="Q283" s="163">
        <v>2.0792182139515543E-3</v>
      </c>
      <c r="R283" s="163">
        <v>0.99999999999999989</v>
      </c>
      <c r="X283" s="109" t="s">
        <v>81</v>
      </c>
      <c r="Y283" s="106">
        <v>9619</v>
      </c>
      <c r="Z283" s="107">
        <v>0.69196382160307723</v>
      </c>
      <c r="AA283" s="120" t="s">
        <v>30</v>
      </c>
      <c r="AB283" s="88">
        <v>36241</v>
      </c>
      <c r="AC283" s="123">
        <v>0.86537347203443615</v>
      </c>
    </row>
    <row r="284" spans="1:29" ht="33" customHeight="1" thickBot="1" x14ac:dyDescent="0.4">
      <c r="A284" s="158" t="s">
        <v>171</v>
      </c>
      <c r="B284" s="158" t="s">
        <v>93</v>
      </c>
      <c r="C284" s="165"/>
      <c r="D284" s="158" t="s">
        <v>172</v>
      </c>
      <c r="E284" s="158" t="s">
        <v>97</v>
      </c>
      <c r="F284" s="159" t="s">
        <v>98</v>
      </c>
      <c r="G284" s="160">
        <v>8721</v>
      </c>
      <c r="H284" s="160">
        <v>6510</v>
      </c>
      <c r="I284" s="160">
        <v>1324</v>
      </c>
      <c r="J284" s="160">
        <v>801</v>
      </c>
      <c r="K284" s="160">
        <v>66</v>
      </c>
      <c r="L284" s="160">
        <v>20</v>
      </c>
      <c r="M284" s="162">
        <v>0.74647402820777431</v>
      </c>
      <c r="N284" s="163">
        <v>0.15181745212704964</v>
      </c>
      <c r="O284" s="163">
        <v>9.1847265221878222E-2</v>
      </c>
      <c r="P284" s="163">
        <v>7.5679394564843478E-3</v>
      </c>
      <c r="Q284" s="163">
        <v>2.293314986813439E-3</v>
      </c>
      <c r="R284" s="163">
        <v>1</v>
      </c>
      <c r="X284" s="105" t="s">
        <v>82</v>
      </c>
      <c r="Y284" s="106">
        <v>8721</v>
      </c>
      <c r="Z284" s="107">
        <v>0.74647402820777431</v>
      </c>
      <c r="AA284" s="121" t="s">
        <v>65</v>
      </c>
      <c r="AB284" s="88">
        <v>2164</v>
      </c>
      <c r="AC284" s="123">
        <v>0.36044362292051757</v>
      </c>
    </row>
    <row r="285" spans="1:29" ht="33" customHeight="1" thickBot="1" x14ac:dyDescent="0.4">
      <c r="A285" s="158" t="s">
        <v>83</v>
      </c>
      <c r="B285" s="158" t="s">
        <v>93</v>
      </c>
      <c r="C285" s="158"/>
      <c r="D285" s="158" t="s">
        <v>173</v>
      </c>
      <c r="E285" s="158" t="s">
        <v>97</v>
      </c>
      <c r="F285" s="159" t="s">
        <v>98</v>
      </c>
      <c r="G285" s="160">
        <v>148</v>
      </c>
      <c r="H285" s="160">
        <v>69</v>
      </c>
      <c r="I285" s="160">
        <v>54</v>
      </c>
      <c r="J285" s="160">
        <v>13</v>
      </c>
      <c r="K285" s="160">
        <v>7</v>
      </c>
      <c r="L285" s="160">
        <v>5</v>
      </c>
      <c r="M285" s="162">
        <v>0.46621621621621623</v>
      </c>
      <c r="N285" s="163">
        <v>0.36486486486486486</v>
      </c>
      <c r="O285" s="163">
        <v>8.7837837837837843E-2</v>
      </c>
      <c r="P285" s="163">
        <v>4.72972972972973E-2</v>
      </c>
      <c r="Q285" s="163">
        <v>3.3783783783783786E-2</v>
      </c>
      <c r="R285" s="163">
        <v>1</v>
      </c>
      <c r="X285" s="111" t="s">
        <v>83</v>
      </c>
      <c r="Y285" s="106">
        <v>148</v>
      </c>
      <c r="Z285" s="107">
        <v>0.46621621621621623</v>
      </c>
      <c r="AA285" s="8" t="s">
        <v>320</v>
      </c>
      <c r="AB285" s="89">
        <v>38405</v>
      </c>
      <c r="AC285" s="123">
        <v>0.83692227574534561</v>
      </c>
    </row>
    <row r="286" spans="1:29" ht="33" customHeight="1" thickBot="1" x14ac:dyDescent="0.4">
      <c r="A286" s="158" t="s">
        <v>174</v>
      </c>
      <c r="B286" s="158" t="s">
        <v>93</v>
      </c>
      <c r="C286" s="158"/>
      <c r="D286" s="158" t="s">
        <v>175</v>
      </c>
      <c r="E286" s="158" t="s">
        <v>97</v>
      </c>
      <c r="F286" s="159" t="s">
        <v>98</v>
      </c>
      <c r="G286" s="160">
        <v>35</v>
      </c>
      <c r="H286" s="160">
        <v>22</v>
      </c>
      <c r="I286" s="160">
        <v>3</v>
      </c>
      <c r="J286" s="160">
        <v>8</v>
      </c>
      <c r="K286" s="160">
        <v>0</v>
      </c>
      <c r="L286" s="160">
        <v>2</v>
      </c>
      <c r="M286" s="162">
        <v>0.62857142857142856</v>
      </c>
      <c r="N286" s="163">
        <v>8.5714285714285715E-2</v>
      </c>
      <c r="O286" s="163">
        <v>0.22857142857142856</v>
      </c>
      <c r="P286" s="163">
        <v>0</v>
      </c>
      <c r="Q286" s="163">
        <v>5.7142857142857141E-2</v>
      </c>
      <c r="R286" s="163">
        <v>1</v>
      </c>
      <c r="X286" s="119" t="s">
        <v>85</v>
      </c>
      <c r="Y286" s="106">
        <v>35</v>
      </c>
      <c r="Z286" s="107">
        <v>0.62857142857142856</v>
      </c>
      <c r="AA286" s="8" t="s">
        <v>320</v>
      </c>
      <c r="AB286" s="90">
        <v>0.83692227574534561</v>
      </c>
      <c r="AC286" s="123">
        <v>0.83692227574534561</v>
      </c>
    </row>
    <row r="287" spans="1:29" ht="33" customHeight="1" x14ac:dyDescent="0.35">
      <c r="A287" s="158" t="s">
        <v>176</v>
      </c>
      <c r="B287" s="158" t="s">
        <v>93</v>
      </c>
      <c r="C287" s="158"/>
      <c r="D287" s="158" t="s">
        <v>177</v>
      </c>
      <c r="E287" s="158" t="s">
        <v>178</v>
      </c>
      <c r="F287" s="159" t="s">
        <v>179</v>
      </c>
      <c r="G287" s="160">
        <v>39</v>
      </c>
      <c r="H287" s="160">
        <v>5</v>
      </c>
      <c r="I287" s="160">
        <v>10</v>
      </c>
      <c r="J287" s="160">
        <v>18</v>
      </c>
      <c r="K287" s="160">
        <v>0</v>
      </c>
      <c r="L287" s="160">
        <v>6</v>
      </c>
      <c r="M287" s="162">
        <v>0.12820512820512819</v>
      </c>
      <c r="N287" s="163">
        <v>0.25641025641025639</v>
      </c>
      <c r="O287" s="163">
        <v>0.46153846153846156</v>
      </c>
      <c r="P287" s="163">
        <v>0</v>
      </c>
      <c r="Q287" s="163">
        <v>0.15384615384615385</v>
      </c>
      <c r="R287" s="163">
        <v>1</v>
      </c>
      <c r="Y287" s="106">
        <v>39</v>
      </c>
      <c r="Z287" s="107">
        <v>0.12820512820512819</v>
      </c>
      <c r="AA287" s="119" t="s">
        <v>66</v>
      </c>
      <c r="AB287" s="88">
        <v>485</v>
      </c>
      <c r="AC287" s="123">
        <v>0.54845360824742273</v>
      </c>
    </row>
    <row r="288" spans="1:29" ht="33" customHeight="1" x14ac:dyDescent="0.35">
      <c r="A288" s="158" t="s">
        <v>180</v>
      </c>
      <c r="B288" s="158" t="s">
        <v>93</v>
      </c>
      <c r="C288" s="158"/>
      <c r="D288" s="158" t="s">
        <v>181</v>
      </c>
      <c r="E288" s="158" t="s">
        <v>139</v>
      </c>
      <c r="F288" s="159" t="s">
        <v>139</v>
      </c>
      <c r="G288" s="160">
        <v>382</v>
      </c>
      <c r="H288" s="160">
        <v>18</v>
      </c>
      <c r="I288" s="160">
        <v>36</v>
      </c>
      <c r="J288" s="160">
        <v>260</v>
      </c>
      <c r="K288" s="160">
        <v>4</v>
      </c>
      <c r="L288" s="160">
        <v>64</v>
      </c>
      <c r="M288" s="162">
        <v>4.712041884816754E-2</v>
      </c>
      <c r="N288" s="163">
        <v>9.4240837696335081E-2</v>
      </c>
      <c r="O288" s="163">
        <v>0.68062827225130895</v>
      </c>
      <c r="P288" s="163">
        <v>1.0471204188481676E-2</v>
      </c>
      <c r="Q288" s="163">
        <v>0.16753926701570682</v>
      </c>
      <c r="R288" s="163">
        <v>1</v>
      </c>
      <c r="Y288" s="106">
        <v>382</v>
      </c>
      <c r="Z288" s="107">
        <v>4.712041884816754E-2</v>
      </c>
      <c r="AA288" s="109" t="s">
        <v>67</v>
      </c>
      <c r="AB288" s="88">
        <v>46</v>
      </c>
      <c r="AC288" s="123">
        <v>6.5217391304347824E-2</v>
      </c>
    </row>
    <row r="289" spans="1:29" ht="33" customHeight="1" thickBot="1" x14ac:dyDescent="0.4">
      <c r="A289" s="158" t="s">
        <v>182</v>
      </c>
      <c r="B289" s="158" t="s">
        <v>93</v>
      </c>
      <c r="C289" s="158"/>
      <c r="D289" s="158" t="s">
        <v>183</v>
      </c>
      <c r="E289" s="158" t="s">
        <v>184</v>
      </c>
      <c r="F289" s="159" t="s">
        <v>185</v>
      </c>
      <c r="G289" s="160">
        <v>45</v>
      </c>
      <c r="H289" s="160">
        <v>0</v>
      </c>
      <c r="I289" s="160">
        <v>9</v>
      </c>
      <c r="J289" s="160">
        <v>32</v>
      </c>
      <c r="K289" s="160">
        <v>1</v>
      </c>
      <c r="L289" s="160">
        <v>3</v>
      </c>
      <c r="M289" s="162">
        <v>0</v>
      </c>
      <c r="N289" s="163">
        <v>0.2</v>
      </c>
      <c r="O289" s="163">
        <v>0.71111111111111114</v>
      </c>
      <c r="P289" s="163">
        <v>2.2222222222222223E-2</v>
      </c>
      <c r="Q289" s="163">
        <v>6.6666666666666666E-2</v>
      </c>
      <c r="R289" s="163">
        <v>1.0000000000000002</v>
      </c>
      <c r="Y289" s="106">
        <v>45</v>
      </c>
      <c r="Z289" s="107">
        <v>0</v>
      </c>
      <c r="AA289" s="111" t="s">
        <v>68</v>
      </c>
      <c r="AB289" s="88">
        <v>1946</v>
      </c>
      <c r="AC289" s="123">
        <v>0.60328879753340181</v>
      </c>
    </row>
    <row r="290" spans="1:29" ht="33" customHeight="1" thickBot="1" x14ac:dyDescent="0.4">
      <c r="A290" s="158" t="s">
        <v>186</v>
      </c>
      <c r="B290" s="158" t="s">
        <v>93</v>
      </c>
      <c r="C290" s="158"/>
      <c r="D290" s="158" t="s">
        <v>187</v>
      </c>
      <c r="E290" s="158" t="s">
        <v>313</v>
      </c>
      <c r="F290" s="159" t="s">
        <v>314</v>
      </c>
      <c r="G290" s="160">
        <v>12</v>
      </c>
      <c r="H290" s="160">
        <v>0</v>
      </c>
      <c r="I290" s="160">
        <v>1</v>
      </c>
      <c r="J290" s="160">
        <v>2</v>
      </c>
      <c r="K290" s="160">
        <v>1</v>
      </c>
      <c r="L290" s="160">
        <v>8</v>
      </c>
      <c r="M290" s="162">
        <v>0</v>
      </c>
      <c r="N290" s="163">
        <v>8.3333333333333329E-2</v>
      </c>
      <c r="O290" s="163">
        <v>0.16666666666666666</v>
      </c>
      <c r="P290" s="163">
        <v>8.3333333333333329E-2</v>
      </c>
      <c r="Q290" s="163">
        <v>0.66666666666666663</v>
      </c>
      <c r="R290" s="163">
        <v>1</v>
      </c>
      <c r="Y290" s="106">
        <v>12</v>
      </c>
      <c r="Z290" s="107">
        <v>0</v>
      </c>
      <c r="AA290" s="8" t="s">
        <v>69</v>
      </c>
      <c r="AB290" s="92">
        <v>2477</v>
      </c>
      <c r="AC290" s="123">
        <v>0.5825595478401292</v>
      </c>
    </row>
    <row r="291" spans="1:29" ht="33" customHeight="1" thickBot="1" x14ac:dyDescent="0.4">
      <c r="A291" s="158" t="s">
        <v>188</v>
      </c>
      <c r="B291" s="158" t="s">
        <v>93</v>
      </c>
      <c r="C291" s="158"/>
      <c r="D291" s="158" t="s">
        <v>189</v>
      </c>
      <c r="E291" s="158" t="s">
        <v>97</v>
      </c>
      <c r="F291" s="159" t="s">
        <v>98</v>
      </c>
      <c r="G291" s="160">
        <v>11</v>
      </c>
      <c r="H291" s="160">
        <v>0</v>
      </c>
      <c r="I291" s="160">
        <v>1</v>
      </c>
      <c r="J291" s="160">
        <v>2</v>
      </c>
      <c r="K291" s="160">
        <v>4</v>
      </c>
      <c r="L291" s="160">
        <v>4</v>
      </c>
      <c r="M291" s="162">
        <v>0</v>
      </c>
      <c r="N291" s="163">
        <v>9.0909090909090912E-2</v>
      </c>
      <c r="O291" s="163">
        <v>0.18181818181818182</v>
      </c>
      <c r="P291" s="163">
        <v>0.36363636363636365</v>
      </c>
      <c r="Q291" s="163">
        <v>0.36363636363636365</v>
      </c>
      <c r="R291" s="163">
        <v>1</v>
      </c>
      <c r="Y291" s="106">
        <v>11</v>
      </c>
      <c r="Z291" s="107">
        <v>0</v>
      </c>
      <c r="AA291" s="8" t="s">
        <v>69</v>
      </c>
      <c r="AB291" s="93">
        <v>0.5825595478401292</v>
      </c>
      <c r="AC291" s="123">
        <v>0.5825595478401292</v>
      </c>
    </row>
    <row r="292" spans="1:29" ht="33" customHeight="1" thickBot="1" x14ac:dyDescent="0.4">
      <c r="A292" s="158" t="s">
        <v>190</v>
      </c>
      <c r="B292" s="158" t="s">
        <v>191</v>
      </c>
      <c r="C292" s="158"/>
      <c r="D292" s="158" t="s">
        <v>192</v>
      </c>
      <c r="E292" s="158" t="s">
        <v>193</v>
      </c>
      <c r="F292" s="159" t="s">
        <v>193</v>
      </c>
      <c r="G292" s="160">
        <v>1620</v>
      </c>
      <c r="H292" s="160">
        <v>1291</v>
      </c>
      <c r="I292" s="160">
        <v>9</v>
      </c>
      <c r="J292" s="160">
        <v>317</v>
      </c>
      <c r="K292" s="160">
        <v>2</v>
      </c>
      <c r="L292" s="160">
        <v>1</v>
      </c>
      <c r="M292" s="162">
        <v>0.79691358024691361</v>
      </c>
      <c r="N292" s="163">
        <v>5.5555555555555558E-3</v>
      </c>
      <c r="O292" s="163">
        <v>0.195679012345679</v>
      </c>
      <c r="P292" s="163">
        <v>1.2345679012345679E-3</v>
      </c>
      <c r="Q292" s="163">
        <v>6.1728395061728394E-4</v>
      </c>
      <c r="R292" s="163">
        <v>1</v>
      </c>
      <c r="X292" s="105" t="s">
        <v>49</v>
      </c>
      <c r="Y292" s="106">
        <v>1620</v>
      </c>
      <c r="Z292" s="107">
        <v>0.79691358024691361</v>
      </c>
      <c r="AA292" s="8" t="s">
        <v>71</v>
      </c>
      <c r="AB292" s="88">
        <v>12289</v>
      </c>
      <c r="AC292" s="123">
        <v>0.87134836032223939</v>
      </c>
    </row>
    <row r="293" spans="1:29" ht="33" customHeight="1" thickBot="1" x14ac:dyDescent="0.4">
      <c r="A293" s="158" t="s">
        <v>194</v>
      </c>
      <c r="B293" s="158" t="s">
        <v>191</v>
      </c>
      <c r="C293" s="158"/>
      <c r="D293" s="158" t="s">
        <v>195</v>
      </c>
      <c r="E293" s="158" t="s">
        <v>196</v>
      </c>
      <c r="F293" s="159" t="s">
        <v>197</v>
      </c>
      <c r="G293" s="160">
        <v>11335</v>
      </c>
      <c r="H293" s="160">
        <v>8169</v>
      </c>
      <c r="I293" s="160">
        <v>73</v>
      </c>
      <c r="J293" s="160">
        <v>3079</v>
      </c>
      <c r="K293" s="160">
        <v>8</v>
      </c>
      <c r="L293" s="160">
        <v>6</v>
      </c>
      <c r="M293" s="162">
        <v>0.72068813409792676</v>
      </c>
      <c r="N293" s="163">
        <v>6.4402293780326421E-3</v>
      </c>
      <c r="O293" s="163">
        <v>0.27163652404058225</v>
      </c>
      <c r="P293" s="163">
        <v>7.0577856197618001E-4</v>
      </c>
      <c r="Q293" s="163">
        <v>5.2933392148213495E-4</v>
      </c>
      <c r="R293" s="163">
        <v>1</v>
      </c>
      <c r="X293" s="111" t="s">
        <v>51</v>
      </c>
      <c r="Y293" s="106">
        <v>11335</v>
      </c>
      <c r="Z293" s="107">
        <v>0.72068813409792676</v>
      </c>
      <c r="AA293" s="8" t="s">
        <v>71</v>
      </c>
      <c r="AB293" s="124">
        <v>0.87134836032223939</v>
      </c>
      <c r="AC293" s="123">
        <v>0.87134836032223939</v>
      </c>
    </row>
    <row r="294" spans="1:29" ht="33" customHeight="1" thickBot="1" x14ac:dyDescent="0.4">
      <c r="A294" s="158" t="s">
        <v>50</v>
      </c>
      <c r="B294" s="158" t="s">
        <v>198</v>
      </c>
      <c r="C294" s="158"/>
      <c r="D294" s="158" t="s">
        <v>199</v>
      </c>
      <c r="E294" s="158">
        <v>9732</v>
      </c>
      <c r="F294" s="159">
        <v>9732</v>
      </c>
      <c r="G294" s="160">
        <v>4421</v>
      </c>
      <c r="H294" s="160">
        <v>702</v>
      </c>
      <c r="I294" s="160">
        <v>259</v>
      </c>
      <c r="J294" s="160">
        <v>3460</v>
      </c>
      <c r="K294" s="160">
        <v>0</v>
      </c>
      <c r="L294" s="160">
        <v>0</v>
      </c>
      <c r="M294" s="162">
        <v>0.15878760461434066</v>
      </c>
      <c r="N294" s="163">
        <v>5.8584030762270978E-2</v>
      </c>
      <c r="O294" s="163">
        <v>0.78262836462338836</v>
      </c>
      <c r="P294" s="163">
        <v>0</v>
      </c>
      <c r="Q294" s="163">
        <v>0</v>
      </c>
      <c r="R294" s="163">
        <v>1</v>
      </c>
      <c r="X294" s="105" t="s">
        <v>50</v>
      </c>
      <c r="Y294" s="106">
        <v>4421</v>
      </c>
      <c r="Z294" s="107">
        <v>0.15878760461434066</v>
      </c>
      <c r="AA294" s="8" t="s">
        <v>72</v>
      </c>
      <c r="AB294" s="88">
        <v>40148</v>
      </c>
      <c r="AC294" s="123">
        <v>0.81926870578858224</v>
      </c>
    </row>
    <row r="295" spans="1:29" ht="33" customHeight="1" thickBot="1" x14ac:dyDescent="0.4">
      <c r="A295" s="158" t="s">
        <v>48</v>
      </c>
      <c r="B295" s="158" t="s">
        <v>200</v>
      </c>
      <c r="C295" s="158"/>
      <c r="D295" s="158" t="s">
        <v>201</v>
      </c>
      <c r="E295" s="158">
        <v>9823</v>
      </c>
      <c r="F295" s="159">
        <v>9823</v>
      </c>
      <c r="G295" s="160">
        <v>2911</v>
      </c>
      <c r="H295" s="160">
        <v>766</v>
      </c>
      <c r="I295" s="160">
        <v>60</v>
      </c>
      <c r="J295" s="160">
        <v>2085</v>
      </c>
      <c r="K295" s="160">
        <v>0</v>
      </c>
      <c r="L295" s="160">
        <v>0</v>
      </c>
      <c r="M295" s="162">
        <v>0.26313981449673651</v>
      </c>
      <c r="N295" s="163">
        <v>2.0611473720371008E-2</v>
      </c>
      <c r="O295" s="163">
        <v>0.71624871178289251</v>
      </c>
      <c r="P295" s="163">
        <v>0</v>
      </c>
      <c r="Q295" s="163">
        <v>0</v>
      </c>
      <c r="R295" s="163">
        <v>1</v>
      </c>
      <c r="X295" s="109" t="s">
        <v>48</v>
      </c>
      <c r="Y295" s="106">
        <v>2911</v>
      </c>
      <c r="Z295" s="107">
        <v>0.26313981449673651</v>
      </c>
      <c r="AA295" s="104" t="s">
        <v>32</v>
      </c>
      <c r="AB295" s="124">
        <v>0.81926870578858224</v>
      </c>
      <c r="AC295" s="123" t="s">
        <v>319</v>
      </c>
    </row>
    <row r="296" spans="1:29" hidden="1" x14ac:dyDescent="0.35">
      <c r="Y296" s="106">
        <v>0</v>
      </c>
      <c r="Z296" s="107">
        <v>0</v>
      </c>
      <c r="AA296" s="109" t="s">
        <v>73</v>
      </c>
      <c r="AB296" s="88">
        <v>476</v>
      </c>
      <c r="AC296" s="123">
        <v>0.45378151260504201</v>
      </c>
    </row>
    <row r="297" spans="1:29" ht="15" hidden="1" thickBot="1" x14ac:dyDescent="0.4">
      <c r="Y297" s="106">
        <v>0</v>
      </c>
      <c r="Z297" s="107">
        <v>0</v>
      </c>
      <c r="AA297" s="111" t="s">
        <v>74</v>
      </c>
      <c r="AB297" s="88">
        <v>1906</v>
      </c>
      <c r="AC297" s="123">
        <v>0.27754459601259179</v>
      </c>
    </row>
    <row r="298" spans="1:29" ht="15" hidden="1" thickBot="1" x14ac:dyDescent="0.4">
      <c r="Y298" s="106">
        <v>0</v>
      </c>
      <c r="Z298" s="107">
        <v>0</v>
      </c>
      <c r="AA298" s="8" t="s">
        <v>75</v>
      </c>
      <c r="AB298" s="89">
        <v>2382</v>
      </c>
      <c r="AC298" s="123">
        <v>0.31276238455079763</v>
      </c>
    </row>
    <row r="299" spans="1:29" ht="15" hidden="1" thickBot="1" x14ac:dyDescent="0.4">
      <c r="Y299" s="106">
        <v>0</v>
      </c>
      <c r="Z299" s="107">
        <v>0</v>
      </c>
      <c r="AA299" s="8" t="s">
        <v>75</v>
      </c>
      <c r="AB299" s="90">
        <v>0.31276238455079763</v>
      </c>
      <c r="AC299" s="123">
        <v>0.31276238455079763</v>
      </c>
    </row>
    <row r="300" spans="1:29" hidden="1" x14ac:dyDescent="0.35">
      <c r="Y300" s="107">
        <v>0</v>
      </c>
      <c r="Z300" s="107">
        <v>0</v>
      </c>
      <c r="AA300" s="109" t="s">
        <v>76</v>
      </c>
      <c r="AB300" s="88">
        <v>7216</v>
      </c>
      <c r="AC300" s="123">
        <v>0.69124168514412421</v>
      </c>
    </row>
    <row r="301" spans="1:29" hidden="1" x14ac:dyDescent="0.35">
      <c r="Y301" s="107">
        <v>0</v>
      </c>
      <c r="Z301" s="107">
        <v>0</v>
      </c>
      <c r="AA301" s="105" t="s">
        <v>77</v>
      </c>
      <c r="AB301" s="88">
        <v>1590</v>
      </c>
      <c r="AC301" s="123">
        <v>0.71572327044025152</v>
      </c>
    </row>
    <row r="302" spans="1:29" hidden="1" x14ac:dyDescent="0.35">
      <c r="Y302" s="107">
        <v>0</v>
      </c>
      <c r="Z302" s="107">
        <v>0</v>
      </c>
      <c r="AA302" s="105" t="s">
        <v>78</v>
      </c>
      <c r="AB302" s="88">
        <v>1187</v>
      </c>
      <c r="AC302" s="123">
        <v>0.51558550968828976</v>
      </c>
    </row>
    <row r="303" spans="1:29" ht="15" hidden="1" thickBot="1" x14ac:dyDescent="0.4">
      <c r="Y303" s="107">
        <v>0</v>
      </c>
      <c r="Z303" s="107">
        <v>0</v>
      </c>
      <c r="AA303" s="111" t="s">
        <v>79</v>
      </c>
      <c r="AB303" s="88">
        <v>4022</v>
      </c>
      <c r="AC303" s="123">
        <v>0.60815514669318749</v>
      </c>
    </row>
    <row r="304" spans="1:29" ht="15" hidden="1" thickBot="1" x14ac:dyDescent="0.4">
      <c r="Y304" s="107">
        <v>0</v>
      </c>
      <c r="Z304" s="107">
        <v>0</v>
      </c>
      <c r="AA304" s="8" t="s">
        <v>80</v>
      </c>
      <c r="AB304" s="89">
        <v>14015</v>
      </c>
      <c r="AC304" s="123">
        <v>0.65529789511237957</v>
      </c>
    </row>
    <row r="305" spans="25:29" ht="15" hidden="1" thickBot="1" x14ac:dyDescent="0.4">
      <c r="Y305" s="107">
        <v>0</v>
      </c>
      <c r="Z305" s="107">
        <v>0</v>
      </c>
      <c r="AA305" s="8" t="s">
        <v>80</v>
      </c>
      <c r="AB305" s="90">
        <v>0.65529789511237957</v>
      </c>
      <c r="AC305" s="123">
        <v>0.65529789511237957</v>
      </c>
    </row>
    <row r="306" spans="25:29" hidden="1" x14ac:dyDescent="0.35">
      <c r="AA306" s="109" t="s">
        <v>81</v>
      </c>
      <c r="AB306" s="88">
        <v>9619</v>
      </c>
      <c r="AC306" s="123">
        <v>0.69196382160307723</v>
      </c>
    </row>
    <row r="307" spans="25:29" hidden="1" x14ac:dyDescent="0.35">
      <c r="AA307" s="105" t="s">
        <v>82</v>
      </c>
      <c r="AB307" s="88">
        <v>8721</v>
      </c>
      <c r="AC307" s="123">
        <v>0.74647402820777431</v>
      </c>
    </row>
    <row r="308" spans="25:29" ht="15" hidden="1" thickBot="1" x14ac:dyDescent="0.4">
      <c r="AA308" s="111" t="s">
        <v>83</v>
      </c>
      <c r="AB308" s="88">
        <v>148</v>
      </c>
      <c r="AC308" s="123">
        <v>0.46621621621621623</v>
      </c>
    </row>
    <row r="309" spans="25:29" ht="15" hidden="1" thickBot="1" x14ac:dyDescent="0.4">
      <c r="AA309" s="8" t="s">
        <v>84</v>
      </c>
      <c r="AB309" s="89">
        <v>18488</v>
      </c>
      <c r="AC309" s="123">
        <v>0.71586975335352665</v>
      </c>
    </row>
    <row r="310" spans="25:29" ht="15" hidden="1" thickBot="1" x14ac:dyDescent="0.4">
      <c r="AA310" s="8" t="s">
        <v>84</v>
      </c>
      <c r="AB310" s="90">
        <v>0.71586975335352665</v>
      </c>
      <c r="AC310" s="123">
        <v>0.71586975335352665</v>
      </c>
    </row>
    <row r="311" spans="25:29" hidden="1" x14ac:dyDescent="0.35">
      <c r="AA311" s="109" t="s">
        <v>85</v>
      </c>
      <c r="AB311" s="94"/>
      <c r="AC311" s="123">
        <v>0.62857142857142856</v>
      </c>
    </row>
    <row r="312" spans="25:29" ht="15" hidden="1" thickBot="1" x14ac:dyDescent="0.4">
      <c r="AA312" s="122" t="s">
        <v>86</v>
      </c>
      <c r="AB312" s="95"/>
      <c r="AC312" s="123">
        <v>0.53229398663697103</v>
      </c>
    </row>
  </sheetData>
  <sheetProtection autoFilter="0" pivotTables="0"/>
  <protectedRanges>
    <protectedRange sqref="G245:L295" name="numbers"/>
    <protectedRange sqref="AB247:AB250 AB253:AB260 AB263:AB266 AB269:AB272 AB275:AB280 AB283:AB284 AB287:AB289 AB294 AB292 AB296:AB297 AB300:AB303 AB306:AB308 AC247:AC279 AC281:AC285 AC287:AC312" name="numbers_1"/>
  </protectedRanges>
  <mergeCells count="50">
    <mergeCell ref="R243:R244"/>
    <mergeCell ref="A241:S241"/>
    <mergeCell ref="G242:L242"/>
    <mergeCell ref="O243:O244"/>
    <mergeCell ref="P243:P244"/>
    <mergeCell ref="M242:R242"/>
    <mergeCell ref="C243:C244"/>
    <mergeCell ref="B243:B244"/>
    <mergeCell ref="D243:D244"/>
    <mergeCell ref="E243:E244"/>
    <mergeCell ref="F243:F244"/>
    <mergeCell ref="G243:G244"/>
    <mergeCell ref="H243:H244"/>
    <mergeCell ref="B5:B7"/>
    <mergeCell ref="A62:S62"/>
    <mergeCell ref="A76:S76"/>
    <mergeCell ref="A90:S90"/>
    <mergeCell ref="A104:S104"/>
    <mergeCell ref="V18:W18"/>
    <mergeCell ref="V19:W19"/>
    <mergeCell ref="I243:I244"/>
    <mergeCell ref="J243:J244"/>
    <mergeCell ref="K243:K244"/>
    <mergeCell ref="L243:L244"/>
    <mergeCell ref="A118:S118"/>
    <mergeCell ref="A226:S226"/>
    <mergeCell ref="A231:S231"/>
    <mergeCell ref="A132:S132"/>
    <mergeCell ref="A148:S148"/>
    <mergeCell ref="A164:S164"/>
    <mergeCell ref="A180:S180"/>
    <mergeCell ref="M243:M244"/>
    <mergeCell ref="N243:N244"/>
    <mergeCell ref="Q243:Q244"/>
    <mergeCell ref="A236:S236"/>
    <mergeCell ref="V9:W9"/>
    <mergeCell ref="V10:W10"/>
    <mergeCell ref="V11:W11"/>
    <mergeCell ref="V12:W12"/>
    <mergeCell ref="V13:W13"/>
    <mergeCell ref="V14:W14"/>
    <mergeCell ref="V15:W15"/>
    <mergeCell ref="V16:W16"/>
    <mergeCell ref="A206:S206"/>
    <mergeCell ref="A211:S211"/>
    <mergeCell ref="A216:S216"/>
    <mergeCell ref="A221:S221"/>
    <mergeCell ref="A196:S196"/>
    <mergeCell ref="A201:S201"/>
    <mergeCell ref="V17:W17"/>
  </mergeCells>
  <conditionalFormatting sqref="H30:L30 O36 K36:L36 N30 C36:I36 C30">
    <cfRule type="cellIs" dxfId="2" priority="1" stopIfTrue="1" operator="equal">
      <formula>"Sig"</formula>
    </cfRule>
    <cfRule type="cellIs" dxfId="1" priority="2" stopIfTrue="1" operator="equal">
      <formula>"Not Sig"</formula>
    </cfRule>
  </conditionalFormatting>
  <printOptions horizontalCentered="1" verticalCentered="1"/>
  <pageMargins left="0.2361111111111111" right="0.19652777777777777" top="0.6694444444444444" bottom="0.47291666666666665" header="0.51180555555555551" footer="0.31527777777777777"/>
  <pageSetup paperSize="9" scale="54" firstPageNumber="0" orientation="landscape" horizontalDpi="300" verticalDpi="300" r:id="rId1"/>
  <headerFooter alignWithMargins="0">
    <oddHeader>&amp;CUKACR QUALITY AND PERFORMANCE INDICATORS 2011 Report               Refer to Technical Notes before completing</oddHeader>
    <oddFooter>&amp;LTemplate2011.xls&amp;CHELPLINE FOR QA QUERIES:  
Ceri on (029) 2050 2358    &amp;R31/03/2011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AH66"/>
  <sheetViews>
    <sheetView topLeftCell="A46" workbookViewId="0">
      <selection activeCell="M10" sqref="M10"/>
    </sheetView>
  </sheetViews>
  <sheetFormatPr defaultColWidth="0" defaultRowHeight="14.5" x14ac:dyDescent="0.35"/>
  <cols>
    <col min="1" max="5" width="16.1796875" customWidth="1"/>
    <col min="6" max="6" width="0.7265625" style="190" customWidth="1"/>
    <col min="7" max="7" width="20.81640625" style="233" bestFit="1" customWidth="1"/>
    <col min="8" max="8" width="21.7265625" style="233" bestFit="1" customWidth="1"/>
    <col min="9" max="9" width="0.7265625" style="190" customWidth="1"/>
    <col min="10" max="10" width="20.81640625" style="233" bestFit="1" customWidth="1"/>
    <col min="11" max="11" width="20.1796875" style="233" bestFit="1" customWidth="1"/>
    <col min="12" max="12" width="0.7265625" style="190" customWidth="1"/>
    <col min="13" max="13" width="22" style="187" bestFit="1" customWidth="1"/>
    <col min="14" max="14" width="0.7265625" style="190" customWidth="1"/>
    <col min="15" max="16" width="22" bestFit="1" customWidth="1"/>
    <col min="17" max="17" width="0.7265625" style="190" customWidth="1"/>
    <col min="18" max="19" width="30.453125" bestFit="1" customWidth="1"/>
    <col min="20" max="20" width="0.7265625" style="190" customWidth="1"/>
    <col min="21" max="21" width="20" bestFit="1" customWidth="1"/>
    <col min="22" max="22" width="21.7265625" bestFit="1" customWidth="1"/>
    <col min="23" max="23" width="0.7265625" style="190" customWidth="1"/>
    <col min="24" max="25" width="21.7265625" hidden="1" customWidth="1"/>
    <col min="26" max="27" width="0" hidden="1" customWidth="1"/>
    <col min="28" max="34" width="21.7265625" hidden="1" customWidth="1"/>
    <col min="35" max="16384" width="9.1796875" hidden="1"/>
  </cols>
  <sheetData>
    <row r="1" spans="1:25" ht="21.5" thickBot="1" x14ac:dyDescent="0.4">
      <c r="A1" s="174"/>
      <c r="B1" s="174"/>
      <c r="C1" s="174"/>
      <c r="D1" s="174"/>
      <c r="E1" s="174"/>
      <c r="G1" s="1299" t="s">
        <v>589</v>
      </c>
      <c r="H1" s="1299"/>
      <c r="J1" s="1299" t="s">
        <v>590</v>
      </c>
      <c r="K1" s="1299"/>
      <c r="M1" s="224"/>
      <c r="O1" s="174" t="s">
        <v>591</v>
      </c>
      <c r="P1" s="174" t="s">
        <v>591</v>
      </c>
      <c r="R1" s="174" t="s">
        <v>592</v>
      </c>
      <c r="S1" s="174" t="s">
        <v>592</v>
      </c>
      <c r="U1" s="174" t="s">
        <v>593</v>
      </c>
      <c r="V1" s="174" t="s">
        <v>593</v>
      </c>
    </row>
    <row r="2" spans="1:25" x14ac:dyDescent="0.35">
      <c r="A2" s="1280" t="s">
        <v>428</v>
      </c>
      <c r="B2" s="1276" t="s">
        <v>438</v>
      </c>
      <c r="C2" s="1276" t="s">
        <v>89</v>
      </c>
      <c r="D2" s="1276" t="s">
        <v>90</v>
      </c>
      <c r="E2" s="1276" t="s">
        <v>91</v>
      </c>
      <c r="G2" s="1278" t="s">
        <v>594</v>
      </c>
      <c r="H2" s="1278" t="s">
        <v>595</v>
      </c>
      <c r="J2" s="1278" t="s">
        <v>596</v>
      </c>
      <c r="K2" s="1278" t="s">
        <v>595</v>
      </c>
      <c r="M2" s="1276" t="s">
        <v>597</v>
      </c>
      <c r="O2" s="1276" t="s">
        <v>92</v>
      </c>
      <c r="P2" s="1278" t="s">
        <v>276</v>
      </c>
      <c r="R2" s="1276" t="s">
        <v>92</v>
      </c>
      <c r="S2" s="1278" t="s">
        <v>276</v>
      </c>
      <c r="U2" s="1276" t="s">
        <v>92</v>
      </c>
      <c r="V2" s="1278" t="s">
        <v>276</v>
      </c>
      <c r="X2" s="1278"/>
      <c r="Y2" s="1278"/>
    </row>
    <row r="3" spans="1:25" ht="15" thickBot="1" x14ac:dyDescent="0.4">
      <c r="A3" s="1281"/>
      <c r="B3" s="1277"/>
      <c r="C3" s="1277"/>
      <c r="D3" s="1277"/>
      <c r="E3" s="1277"/>
      <c r="G3" s="1279"/>
      <c r="H3" s="1279"/>
      <c r="J3" s="1279"/>
      <c r="K3" s="1279"/>
      <c r="M3" s="1277"/>
      <c r="O3" s="1277"/>
      <c r="P3" s="1279"/>
      <c r="R3" s="1277"/>
      <c r="S3" s="1279"/>
      <c r="U3" s="1277"/>
      <c r="V3" s="1279"/>
      <c r="X3" s="1279"/>
      <c r="Y3" s="1279"/>
    </row>
    <row r="4" spans="1:25" ht="65" x14ac:dyDescent="0.35">
      <c r="A4" s="225" t="s">
        <v>54</v>
      </c>
      <c r="B4" s="226" t="s">
        <v>403</v>
      </c>
      <c r="C4" s="227" t="s">
        <v>93</v>
      </c>
      <c r="D4" s="192"/>
      <c r="E4" s="192" t="s">
        <v>94</v>
      </c>
      <c r="G4" s="228" t="s">
        <v>598</v>
      </c>
      <c r="H4" s="228" t="s">
        <v>599</v>
      </c>
      <c r="J4" s="228" t="s">
        <v>547</v>
      </c>
      <c r="K4" s="228" t="s">
        <v>600</v>
      </c>
      <c r="M4" s="229" t="s">
        <v>622</v>
      </c>
      <c r="O4" s="192" t="s">
        <v>288</v>
      </c>
      <c r="P4" s="192" t="s">
        <v>289</v>
      </c>
      <c r="R4" s="192" t="s">
        <v>601</v>
      </c>
      <c r="S4" s="192" t="s">
        <v>547</v>
      </c>
      <c r="U4" s="192" t="s">
        <v>602</v>
      </c>
      <c r="V4" s="192" t="s">
        <v>547</v>
      </c>
      <c r="X4" s="192"/>
      <c r="Y4" s="192"/>
    </row>
    <row r="5" spans="1:25" ht="52" x14ac:dyDescent="0.35">
      <c r="A5" s="195" t="s">
        <v>55</v>
      </c>
      <c r="B5" s="226" t="s">
        <v>403</v>
      </c>
      <c r="C5" s="230" t="s">
        <v>93</v>
      </c>
      <c r="D5" s="192"/>
      <c r="E5" s="194" t="s">
        <v>95</v>
      </c>
      <c r="G5" s="228" t="s">
        <v>603</v>
      </c>
      <c r="H5" s="228" t="s">
        <v>599</v>
      </c>
      <c r="J5" s="228" t="s">
        <v>548</v>
      </c>
      <c r="K5" s="228" t="s">
        <v>600</v>
      </c>
      <c r="M5" s="229" t="s">
        <v>623</v>
      </c>
      <c r="O5" s="192" t="s">
        <v>290</v>
      </c>
      <c r="P5" s="192" t="s">
        <v>291</v>
      </c>
      <c r="R5" s="192" t="s">
        <v>604</v>
      </c>
      <c r="S5" s="192" t="s">
        <v>548</v>
      </c>
      <c r="U5" s="192" t="s">
        <v>605</v>
      </c>
      <c r="V5" s="192" t="s">
        <v>548</v>
      </c>
      <c r="X5" s="192"/>
      <c r="Y5" s="192"/>
    </row>
    <row r="6" spans="1:25" ht="26" x14ac:dyDescent="0.35">
      <c r="A6" s="195" t="s">
        <v>53</v>
      </c>
      <c r="B6" s="226" t="s">
        <v>403</v>
      </c>
      <c r="C6" s="230" t="s">
        <v>93</v>
      </c>
      <c r="D6" s="192"/>
      <c r="E6" s="194" t="s">
        <v>549</v>
      </c>
      <c r="G6" s="228" t="s">
        <v>606</v>
      </c>
      <c r="H6" s="228" t="s">
        <v>607</v>
      </c>
      <c r="J6" s="228" t="s">
        <v>550</v>
      </c>
      <c r="K6" s="228" t="s">
        <v>600</v>
      </c>
      <c r="M6" s="229" t="s">
        <v>624</v>
      </c>
      <c r="O6" s="192" t="s">
        <v>356</v>
      </c>
      <c r="P6" s="192" t="s">
        <v>356</v>
      </c>
      <c r="R6" s="192" t="s">
        <v>606</v>
      </c>
      <c r="S6" s="192" t="s">
        <v>550</v>
      </c>
      <c r="U6" s="192" t="s">
        <v>608</v>
      </c>
      <c r="V6" s="192" t="s">
        <v>550</v>
      </c>
      <c r="X6" s="192"/>
      <c r="Y6" s="192"/>
    </row>
    <row r="7" spans="1:25" ht="52" x14ac:dyDescent="0.35">
      <c r="A7" s="195" t="s">
        <v>56</v>
      </c>
      <c r="B7" s="226" t="s">
        <v>403</v>
      </c>
      <c r="C7" s="230" t="s">
        <v>93</v>
      </c>
      <c r="D7" s="192"/>
      <c r="E7" s="194" t="s">
        <v>96</v>
      </c>
      <c r="G7" s="228" t="s">
        <v>97</v>
      </c>
      <c r="H7" s="228" t="s">
        <v>609</v>
      </c>
      <c r="J7" s="231" t="s">
        <v>98</v>
      </c>
      <c r="K7" s="232" t="s">
        <v>610</v>
      </c>
      <c r="M7" s="229" t="s">
        <v>625</v>
      </c>
      <c r="O7" s="192" t="s">
        <v>97</v>
      </c>
      <c r="P7" s="192" t="s">
        <v>98</v>
      </c>
      <c r="R7" s="192" t="s">
        <v>97</v>
      </c>
      <c r="S7" s="192" t="s">
        <v>98</v>
      </c>
      <c r="U7" s="192" t="s">
        <v>611</v>
      </c>
      <c r="V7" s="192" t="s">
        <v>98</v>
      </c>
      <c r="X7" s="192"/>
      <c r="Y7" s="192"/>
    </row>
    <row r="8" spans="1:25" ht="52" x14ac:dyDescent="0.35">
      <c r="A8" s="195" t="s">
        <v>76</v>
      </c>
      <c r="B8" s="226" t="s">
        <v>405</v>
      </c>
      <c r="C8" s="230" t="s">
        <v>93</v>
      </c>
      <c r="D8" s="192"/>
      <c r="E8" s="194" t="s">
        <v>99</v>
      </c>
      <c r="G8" s="228" t="s">
        <v>612</v>
      </c>
      <c r="H8" s="228" t="s">
        <v>613</v>
      </c>
      <c r="J8" s="228" t="s">
        <v>554</v>
      </c>
      <c r="K8" s="228" t="s">
        <v>614</v>
      </c>
      <c r="M8" s="229" t="s">
        <v>626</v>
      </c>
      <c r="O8" s="192" t="s">
        <v>293</v>
      </c>
      <c r="P8" s="192" t="s">
        <v>294</v>
      </c>
      <c r="R8" s="192" t="s">
        <v>612</v>
      </c>
      <c r="S8" s="192" t="s">
        <v>551</v>
      </c>
      <c r="U8" s="192" t="s">
        <v>615</v>
      </c>
      <c r="V8" s="192" t="s">
        <v>551</v>
      </c>
      <c r="X8" s="192"/>
      <c r="Y8" s="192"/>
    </row>
    <row r="9" spans="1:25" ht="52" x14ac:dyDescent="0.35">
      <c r="A9" s="195" t="s">
        <v>100</v>
      </c>
      <c r="B9" s="226" t="s">
        <v>405</v>
      </c>
      <c r="C9" s="230" t="s">
        <v>101</v>
      </c>
      <c r="D9" s="192"/>
      <c r="E9" s="194" t="s">
        <v>102</v>
      </c>
      <c r="G9" s="228" t="s">
        <v>552</v>
      </c>
      <c r="H9" s="228" t="s">
        <v>613</v>
      </c>
      <c r="J9" s="228" t="s">
        <v>557</v>
      </c>
      <c r="K9" s="228" t="s">
        <v>614</v>
      </c>
      <c r="M9" s="229" t="s">
        <v>627</v>
      </c>
      <c r="O9" s="192" t="s">
        <v>107</v>
      </c>
      <c r="P9" s="192" t="s">
        <v>295</v>
      </c>
      <c r="R9" s="192" t="s">
        <v>552</v>
      </c>
      <c r="S9" s="192" t="s">
        <v>103</v>
      </c>
      <c r="U9" s="192" t="s">
        <v>616</v>
      </c>
      <c r="V9" s="192" t="s">
        <v>103</v>
      </c>
      <c r="X9" s="192"/>
      <c r="Y9" s="192"/>
    </row>
    <row r="10" spans="1:25" ht="52" x14ac:dyDescent="0.35">
      <c r="A10" s="195" t="s">
        <v>79</v>
      </c>
      <c r="B10" s="226" t="s">
        <v>405</v>
      </c>
      <c r="C10" s="230" t="s">
        <v>101</v>
      </c>
      <c r="D10" s="192"/>
      <c r="E10" s="194" t="s">
        <v>104</v>
      </c>
      <c r="G10" s="228" t="s">
        <v>552</v>
      </c>
      <c r="H10" s="228" t="s">
        <v>617</v>
      </c>
      <c r="J10" s="228" t="s">
        <v>103</v>
      </c>
      <c r="K10" s="228" t="s">
        <v>600</v>
      </c>
      <c r="M10" s="229" t="s">
        <v>356</v>
      </c>
      <c r="O10" s="192" t="s">
        <v>107</v>
      </c>
      <c r="P10" s="192" t="s">
        <v>295</v>
      </c>
      <c r="R10" s="192" t="s">
        <v>552</v>
      </c>
      <c r="S10" s="192" t="s">
        <v>103</v>
      </c>
      <c r="U10" s="192" t="s">
        <v>552</v>
      </c>
      <c r="V10" s="192" t="s">
        <v>103</v>
      </c>
      <c r="X10" s="192"/>
      <c r="Y10" s="192"/>
    </row>
    <row r="11" spans="1:25" ht="26" x14ac:dyDescent="0.35">
      <c r="A11" s="193" t="s">
        <v>105</v>
      </c>
      <c r="B11" s="191" t="s">
        <v>405</v>
      </c>
      <c r="C11" s="194" t="s">
        <v>101</v>
      </c>
      <c r="D11" s="192"/>
      <c r="E11" s="194" t="s">
        <v>106</v>
      </c>
      <c r="G11" s="231" t="s">
        <v>107</v>
      </c>
      <c r="H11" s="232" t="s">
        <v>610</v>
      </c>
      <c r="J11" s="228" t="s">
        <v>295</v>
      </c>
      <c r="K11" s="228" t="s">
        <v>600</v>
      </c>
      <c r="M11" s="229" t="s">
        <v>356</v>
      </c>
      <c r="O11" s="192" t="s">
        <v>107</v>
      </c>
      <c r="P11" s="192" t="s">
        <v>103</v>
      </c>
      <c r="R11" s="192" t="s">
        <v>107</v>
      </c>
      <c r="S11" s="192" t="s">
        <v>295</v>
      </c>
      <c r="U11" s="192" t="s">
        <v>107</v>
      </c>
      <c r="V11" s="192" t="s">
        <v>295</v>
      </c>
      <c r="X11" s="192"/>
      <c r="Y11" s="192"/>
    </row>
    <row r="12" spans="1:25" ht="26" x14ac:dyDescent="0.35">
      <c r="A12" s="193" t="s">
        <v>35</v>
      </c>
      <c r="B12" s="191" t="s">
        <v>456</v>
      </c>
      <c r="C12" s="194" t="s">
        <v>101</v>
      </c>
      <c r="D12" s="192"/>
      <c r="E12" s="194" t="s">
        <v>108</v>
      </c>
      <c r="G12" s="231" t="s">
        <v>107</v>
      </c>
      <c r="H12" s="232" t="s">
        <v>610</v>
      </c>
      <c r="J12" s="228" t="s">
        <v>295</v>
      </c>
      <c r="K12" s="228" t="s">
        <v>600</v>
      </c>
      <c r="M12" s="229" t="s">
        <v>356</v>
      </c>
      <c r="O12" s="192" t="s">
        <v>107</v>
      </c>
      <c r="P12" s="192" t="s">
        <v>103</v>
      </c>
      <c r="R12" s="192" t="s">
        <v>107</v>
      </c>
      <c r="S12" s="192" t="s">
        <v>295</v>
      </c>
      <c r="U12" s="192" t="s">
        <v>107</v>
      </c>
      <c r="V12" s="192" t="s">
        <v>295</v>
      </c>
      <c r="X12" s="192"/>
      <c r="Y12" s="192"/>
    </row>
    <row r="13" spans="1:25" ht="52" x14ac:dyDescent="0.35">
      <c r="A13" s="195" t="s">
        <v>36</v>
      </c>
      <c r="B13" s="226" t="s">
        <v>583</v>
      </c>
      <c r="C13" s="230" t="s">
        <v>109</v>
      </c>
      <c r="D13" s="192"/>
      <c r="E13" s="194" t="s">
        <v>110</v>
      </c>
      <c r="G13" s="228" t="s">
        <v>552</v>
      </c>
      <c r="H13" s="228" t="s">
        <v>617</v>
      </c>
      <c r="J13" s="228" t="s">
        <v>103</v>
      </c>
      <c r="K13" s="228" t="s">
        <v>600</v>
      </c>
      <c r="M13" s="229" t="s">
        <v>356</v>
      </c>
      <c r="O13" s="192" t="s">
        <v>107</v>
      </c>
      <c r="P13" s="192" t="s">
        <v>295</v>
      </c>
      <c r="R13" s="192" t="s">
        <v>552</v>
      </c>
      <c r="S13" s="192" t="s">
        <v>103</v>
      </c>
      <c r="U13" s="192" t="s">
        <v>552</v>
      </c>
      <c r="V13" s="192" t="s">
        <v>103</v>
      </c>
      <c r="X13" s="192"/>
      <c r="Y13" s="192"/>
    </row>
    <row r="14" spans="1:25" ht="52" x14ac:dyDescent="0.35">
      <c r="A14" s="195" t="s">
        <v>37</v>
      </c>
      <c r="B14" s="226" t="s">
        <v>583</v>
      </c>
      <c r="C14" s="230" t="s">
        <v>109</v>
      </c>
      <c r="D14" s="192"/>
      <c r="E14" s="194" t="s">
        <v>111</v>
      </c>
      <c r="G14" s="228" t="s">
        <v>552</v>
      </c>
      <c r="H14" s="228" t="s">
        <v>617</v>
      </c>
      <c r="J14" s="228" t="s">
        <v>103</v>
      </c>
      <c r="K14" s="228" t="s">
        <v>600</v>
      </c>
      <c r="M14" s="229" t="s">
        <v>356</v>
      </c>
      <c r="O14" s="192" t="s">
        <v>107</v>
      </c>
      <c r="P14" s="192" t="s">
        <v>295</v>
      </c>
      <c r="R14" s="192" t="s">
        <v>552</v>
      </c>
      <c r="S14" s="192" t="s">
        <v>103</v>
      </c>
      <c r="U14" s="192" t="s">
        <v>552</v>
      </c>
      <c r="V14" s="192" t="s">
        <v>103</v>
      </c>
      <c r="X14" s="192"/>
      <c r="Y14" s="192"/>
    </row>
    <row r="15" spans="1:25" ht="52" x14ac:dyDescent="0.35">
      <c r="A15" s="195" t="s">
        <v>112</v>
      </c>
      <c r="B15" s="226" t="s">
        <v>583</v>
      </c>
      <c r="C15" s="230" t="s">
        <v>93</v>
      </c>
      <c r="D15" s="192"/>
      <c r="E15" s="194" t="s">
        <v>113</v>
      </c>
      <c r="G15" s="228" t="s">
        <v>553</v>
      </c>
      <c r="H15" s="228" t="s">
        <v>617</v>
      </c>
      <c r="J15" s="228" t="s">
        <v>554</v>
      </c>
      <c r="K15" s="228" t="s">
        <v>600</v>
      </c>
      <c r="M15" s="229" t="s">
        <v>356</v>
      </c>
      <c r="O15" s="192" t="s">
        <v>97</v>
      </c>
      <c r="P15" s="192" t="s">
        <v>98</v>
      </c>
      <c r="R15" s="192" t="s">
        <v>553</v>
      </c>
      <c r="S15" s="192" t="s">
        <v>554</v>
      </c>
      <c r="U15" s="192" t="s">
        <v>553</v>
      </c>
      <c r="V15" s="192" t="s">
        <v>554</v>
      </c>
      <c r="X15" s="192"/>
      <c r="Y15" s="192"/>
    </row>
    <row r="16" spans="1:25" ht="26" x14ac:dyDescent="0.35">
      <c r="A16" s="195" t="s">
        <v>61</v>
      </c>
      <c r="B16" s="191" t="s">
        <v>405</v>
      </c>
      <c r="C16" s="194" t="s">
        <v>93</v>
      </c>
      <c r="D16" s="192"/>
      <c r="E16" s="194" t="s">
        <v>114</v>
      </c>
      <c r="G16" s="231" t="s">
        <v>115</v>
      </c>
      <c r="H16" s="232" t="s">
        <v>610</v>
      </c>
      <c r="J16" s="231" t="s">
        <v>116</v>
      </c>
      <c r="K16" s="232" t="s">
        <v>610</v>
      </c>
      <c r="M16" s="229" t="s">
        <v>356</v>
      </c>
      <c r="O16" s="192" t="s">
        <v>115</v>
      </c>
      <c r="P16" s="192" t="s">
        <v>116</v>
      </c>
      <c r="R16" s="192" t="s">
        <v>115</v>
      </c>
      <c r="S16" s="192" t="s">
        <v>116</v>
      </c>
      <c r="U16" s="192" t="s">
        <v>115</v>
      </c>
      <c r="V16" s="192" t="s">
        <v>116</v>
      </c>
      <c r="X16" s="192"/>
      <c r="Y16" s="192"/>
    </row>
    <row r="17" spans="1:25" ht="26" x14ac:dyDescent="0.35">
      <c r="A17" s="195" t="s">
        <v>117</v>
      </c>
      <c r="B17" s="191" t="s">
        <v>405</v>
      </c>
      <c r="C17" s="194" t="s">
        <v>93</v>
      </c>
      <c r="D17" s="192"/>
      <c r="E17" s="194" t="s">
        <v>118</v>
      </c>
      <c r="G17" s="231" t="s">
        <v>119</v>
      </c>
      <c r="H17" s="232" t="s">
        <v>610</v>
      </c>
      <c r="J17" s="231" t="s">
        <v>120</v>
      </c>
      <c r="K17" s="232" t="s">
        <v>610</v>
      </c>
      <c r="M17" s="229" t="s">
        <v>356</v>
      </c>
      <c r="O17" s="192" t="s">
        <v>119</v>
      </c>
      <c r="P17" s="192" t="s">
        <v>120</v>
      </c>
      <c r="R17" s="192" t="s">
        <v>119</v>
      </c>
      <c r="S17" s="192" t="s">
        <v>120</v>
      </c>
      <c r="U17" s="192" t="s">
        <v>119</v>
      </c>
      <c r="V17" s="192" t="s">
        <v>120</v>
      </c>
      <c r="X17" s="192"/>
      <c r="Y17" s="192"/>
    </row>
    <row r="18" spans="1:25" ht="52" x14ac:dyDescent="0.35">
      <c r="A18" s="195" t="s">
        <v>60</v>
      </c>
      <c r="B18" s="226" t="s">
        <v>405</v>
      </c>
      <c r="C18" s="230" t="s">
        <v>93</v>
      </c>
      <c r="D18" s="192"/>
      <c r="E18" s="194" t="s">
        <v>121</v>
      </c>
      <c r="G18" s="228" t="s">
        <v>555</v>
      </c>
      <c r="H18" s="228" t="s">
        <v>617</v>
      </c>
      <c r="J18" s="228" t="s">
        <v>554</v>
      </c>
      <c r="K18" s="228" t="s">
        <v>600</v>
      </c>
      <c r="M18" s="229" t="s">
        <v>356</v>
      </c>
      <c r="O18" s="192" t="s">
        <v>97</v>
      </c>
      <c r="P18" s="192" t="s">
        <v>98</v>
      </c>
      <c r="R18" s="192" t="s">
        <v>555</v>
      </c>
      <c r="S18" s="192" t="s">
        <v>554</v>
      </c>
      <c r="U18" s="192" t="s">
        <v>555</v>
      </c>
      <c r="V18" s="192" t="s">
        <v>554</v>
      </c>
      <c r="X18" s="192"/>
      <c r="Y18" s="192"/>
    </row>
    <row r="19" spans="1:25" ht="52" x14ac:dyDescent="0.35">
      <c r="A19" s="195" t="s">
        <v>122</v>
      </c>
      <c r="B19" s="226" t="s">
        <v>405</v>
      </c>
      <c r="C19" s="230" t="s">
        <v>93</v>
      </c>
      <c r="D19" s="192"/>
      <c r="E19" s="194" t="s">
        <v>123</v>
      </c>
      <c r="G19" s="228" t="s">
        <v>553</v>
      </c>
      <c r="H19" s="228" t="s">
        <v>617</v>
      </c>
      <c r="J19" s="228" t="s">
        <v>554</v>
      </c>
      <c r="K19" s="228" t="s">
        <v>600</v>
      </c>
      <c r="M19" s="229" t="s">
        <v>356</v>
      </c>
      <c r="O19" s="192" t="s">
        <v>97</v>
      </c>
      <c r="P19" s="192" t="s">
        <v>98</v>
      </c>
      <c r="R19" s="192" t="s">
        <v>553</v>
      </c>
      <c r="S19" s="192" t="s">
        <v>554</v>
      </c>
      <c r="U19" s="192" t="s">
        <v>553</v>
      </c>
      <c r="V19" s="192" t="s">
        <v>554</v>
      </c>
      <c r="X19" s="192"/>
      <c r="Y19" s="192"/>
    </row>
    <row r="20" spans="1:25" ht="52" x14ac:dyDescent="0.35">
      <c r="A20" s="195" t="s">
        <v>58</v>
      </c>
      <c r="B20" s="226" t="s">
        <v>406</v>
      </c>
      <c r="C20" s="230" t="s">
        <v>101</v>
      </c>
      <c r="D20" s="192"/>
      <c r="E20" s="194" t="s">
        <v>124</v>
      </c>
      <c r="G20" s="228" t="s">
        <v>556</v>
      </c>
      <c r="H20" s="228" t="s">
        <v>617</v>
      </c>
      <c r="J20" s="228" t="s">
        <v>557</v>
      </c>
      <c r="K20" s="228" t="s">
        <v>600</v>
      </c>
      <c r="M20" s="229" t="s">
        <v>356</v>
      </c>
      <c r="O20" s="192" t="s">
        <v>296</v>
      </c>
      <c r="P20" s="192" t="s">
        <v>297</v>
      </c>
      <c r="R20" s="192" t="s">
        <v>556</v>
      </c>
      <c r="S20" s="192" t="s">
        <v>557</v>
      </c>
      <c r="U20" s="192" t="s">
        <v>556</v>
      </c>
      <c r="V20" s="192" t="s">
        <v>557</v>
      </c>
      <c r="X20" s="192"/>
      <c r="Y20" s="192"/>
    </row>
    <row r="21" spans="1:25" ht="52" x14ac:dyDescent="0.35">
      <c r="A21" s="195" t="s">
        <v>63</v>
      </c>
      <c r="B21" s="226" t="s">
        <v>406</v>
      </c>
      <c r="C21" s="230" t="s">
        <v>101</v>
      </c>
      <c r="D21" s="192"/>
      <c r="E21" s="194" t="s">
        <v>125</v>
      </c>
      <c r="G21" s="228" t="s">
        <v>556</v>
      </c>
      <c r="H21" s="228" t="s">
        <v>617</v>
      </c>
      <c r="J21" s="228" t="s">
        <v>557</v>
      </c>
      <c r="K21" s="228" t="s">
        <v>600</v>
      </c>
      <c r="M21" s="229" t="s">
        <v>356</v>
      </c>
      <c r="O21" s="192" t="s">
        <v>296</v>
      </c>
      <c r="P21" s="192" t="s">
        <v>297</v>
      </c>
      <c r="R21" s="192" t="s">
        <v>556</v>
      </c>
      <c r="S21" s="192" t="s">
        <v>557</v>
      </c>
      <c r="U21" s="192" t="s">
        <v>556</v>
      </c>
      <c r="V21" s="192" t="s">
        <v>557</v>
      </c>
      <c r="X21" s="192"/>
      <c r="Y21" s="192"/>
    </row>
    <row r="22" spans="1:25" ht="52" x14ac:dyDescent="0.35">
      <c r="A22" s="195" t="s">
        <v>30</v>
      </c>
      <c r="B22" s="226" t="s">
        <v>30</v>
      </c>
      <c r="C22" s="230" t="s">
        <v>93</v>
      </c>
      <c r="D22" s="192"/>
      <c r="E22" s="194" t="s">
        <v>126</v>
      </c>
      <c r="G22" s="228" t="s">
        <v>558</v>
      </c>
      <c r="H22" s="228" t="s">
        <v>617</v>
      </c>
      <c r="J22" s="228" t="s">
        <v>559</v>
      </c>
      <c r="K22" s="228" t="s">
        <v>600</v>
      </c>
      <c r="M22" s="229" t="s">
        <v>356</v>
      </c>
      <c r="O22" s="192" t="s">
        <v>298</v>
      </c>
      <c r="P22" s="192" t="s">
        <v>299</v>
      </c>
      <c r="R22" s="192" t="s">
        <v>558</v>
      </c>
      <c r="S22" s="192" t="s">
        <v>559</v>
      </c>
      <c r="U22" s="192" t="s">
        <v>558</v>
      </c>
      <c r="V22" s="192" t="s">
        <v>559</v>
      </c>
      <c r="X22" s="192"/>
      <c r="Y22" s="192"/>
    </row>
    <row r="23" spans="1:25" ht="26" x14ac:dyDescent="0.35">
      <c r="A23" s="193" t="s">
        <v>65</v>
      </c>
      <c r="B23" s="191" t="s">
        <v>30</v>
      </c>
      <c r="C23" s="194" t="s">
        <v>93</v>
      </c>
      <c r="D23" s="192"/>
      <c r="E23" s="194" t="s">
        <v>127</v>
      </c>
      <c r="G23" s="231" t="s">
        <v>128</v>
      </c>
      <c r="H23" s="232" t="s">
        <v>610</v>
      </c>
      <c r="J23" s="231" t="s">
        <v>128</v>
      </c>
      <c r="K23" s="232" t="s">
        <v>610</v>
      </c>
      <c r="M23" s="229" t="s">
        <v>356</v>
      </c>
      <c r="O23" s="192" t="s">
        <v>128</v>
      </c>
      <c r="P23" s="192" t="s">
        <v>128</v>
      </c>
      <c r="R23" s="192" t="s">
        <v>128</v>
      </c>
      <c r="S23" s="192" t="s">
        <v>128</v>
      </c>
      <c r="U23" s="192" t="s">
        <v>128</v>
      </c>
      <c r="V23" s="192" t="s">
        <v>128</v>
      </c>
      <c r="X23" s="192"/>
      <c r="Y23" s="192"/>
    </row>
    <row r="24" spans="1:25" ht="52" x14ac:dyDescent="0.35">
      <c r="A24" s="195" t="s">
        <v>73</v>
      </c>
      <c r="B24" s="226" t="s">
        <v>456</v>
      </c>
      <c r="C24" s="230" t="s">
        <v>93</v>
      </c>
      <c r="D24" s="192"/>
      <c r="E24" s="194" t="s">
        <v>129</v>
      </c>
      <c r="G24" s="228" t="s">
        <v>560</v>
      </c>
      <c r="H24" s="228" t="s">
        <v>617</v>
      </c>
      <c r="J24" s="228" t="s">
        <v>561</v>
      </c>
      <c r="K24" s="228" t="s">
        <v>600</v>
      </c>
      <c r="M24" s="229" t="s">
        <v>356</v>
      </c>
      <c r="O24" s="192" t="s">
        <v>300</v>
      </c>
      <c r="P24" s="192" t="s">
        <v>301</v>
      </c>
      <c r="R24" s="192" t="s">
        <v>560</v>
      </c>
      <c r="S24" s="192" t="s">
        <v>561</v>
      </c>
      <c r="U24" s="192" t="s">
        <v>560</v>
      </c>
      <c r="V24" s="192" t="s">
        <v>561</v>
      </c>
      <c r="X24" s="192"/>
      <c r="Y24" s="192"/>
    </row>
    <row r="25" spans="1:25" ht="78" x14ac:dyDescent="0.35">
      <c r="A25" s="195" t="s">
        <v>130</v>
      </c>
      <c r="B25" s="226" t="s">
        <v>456</v>
      </c>
      <c r="C25" s="230" t="s">
        <v>93</v>
      </c>
      <c r="D25" s="192"/>
      <c r="E25" s="194" t="s">
        <v>131</v>
      </c>
      <c r="G25" s="228" t="s">
        <v>562</v>
      </c>
      <c r="H25" s="228" t="s">
        <v>617</v>
      </c>
      <c r="J25" s="228" t="s">
        <v>563</v>
      </c>
      <c r="K25" s="228" t="s">
        <v>600</v>
      </c>
      <c r="M25" s="229" t="s">
        <v>356</v>
      </c>
      <c r="O25" s="192" t="s">
        <v>302</v>
      </c>
      <c r="P25" s="192" t="s">
        <v>302</v>
      </c>
      <c r="R25" s="192" t="s">
        <v>562</v>
      </c>
      <c r="S25" s="192" t="s">
        <v>563</v>
      </c>
      <c r="U25" s="192" t="s">
        <v>562</v>
      </c>
      <c r="V25" s="192" t="s">
        <v>563</v>
      </c>
      <c r="X25" s="192"/>
      <c r="Y25" s="192"/>
    </row>
    <row r="26" spans="1:25" ht="26" x14ac:dyDescent="0.35">
      <c r="A26" s="196" t="s">
        <v>132</v>
      </c>
      <c r="B26" s="191" t="s">
        <v>217</v>
      </c>
      <c r="C26" s="197" t="s">
        <v>136</v>
      </c>
      <c r="D26" s="192"/>
      <c r="E26" s="197" t="s">
        <v>133</v>
      </c>
      <c r="G26" s="231" t="s">
        <v>134</v>
      </c>
      <c r="H26" s="232" t="s">
        <v>610</v>
      </c>
      <c r="J26" s="231" t="s">
        <v>135</v>
      </c>
      <c r="K26" s="232" t="s">
        <v>610</v>
      </c>
      <c r="M26" s="229" t="s">
        <v>356</v>
      </c>
      <c r="O26" s="192" t="s">
        <v>134</v>
      </c>
      <c r="P26" s="192" t="s">
        <v>135</v>
      </c>
      <c r="R26" s="192" t="s">
        <v>134</v>
      </c>
      <c r="S26" s="192" t="s">
        <v>135</v>
      </c>
      <c r="U26" s="192" t="s">
        <v>134</v>
      </c>
      <c r="V26" s="192" t="s">
        <v>135</v>
      </c>
      <c r="X26" s="192"/>
      <c r="Y26" s="192"/>
    </row>
    <row r="27" spans="1:25" ht="65" x14ac:dyDescent="0.35">
      <c r="A27" s="193" t="s">
        <v>70</v>
      </c>
      <c r="B27" s="191" t="s">
        <v>217</v>
      </c>
      <c r="C27" s="194" t="s">
        <v>136</v>
      </c>
      <c r="D27" s="192" t="s">
        <v>137</v>
      </c>
      <c r="E27" s="194" t="s">
        <v>138</v>
      </c>
      <c r="G27" s="231" t="s">
        <v>139</v>
      </c>
      <c r="H27" s="232" t="s">
        <v>610</v>
      </c>
      <c r="J27" s="231" t="s">
        <v>139</v>
      </c>
      <c r="K27" s="232" t="s">
        <v>610</v>
      </c>
      <c r="M27" s="229" t="s">
        <v>356</v>
      </c>
      <c r="O27" s="192" t="s">
        <v>139</v>
      </c>
      <c r="P27" s="192" t="s">
        <v>139</v>
      </c>
      <c r="R27" s="192" t="s">
        <v>139</v>
      </c>
      <c r="S27" s="192" t="s">
        <v>139</v>
      </c>
      <c r="U27" s="192" t="s">
        <v>139</v>
      </c>
      <c r="V27" s="192" t="s">
        <v>139</v>
      </c>
      <c r="X27" s="192"/>
      <c r="Y27" s="192"/>
    </row>
    <row r="28" spans="1:25" ht="65" x14ac:dyDescent="0.35">
      <c r="A28" s="195" t="s">
        <v>28</v>
      </c>
      <c r="B28" s="226" t="s">
        <v>28</v>
      </c>
      <c r="C28" s="230" t="s">
        <v>93</v>
      </c>
      <c r="D28" s="192" t="s">
        <v>564</v>
      </c>
      <c r="E28" s="194" t="s">
        <v>140</v>
      </c>
      <c r="G28" s="228" t="s">
        <v>555</v>
      </c>
      <c r="H28" s="228" t="s">
        <v>617</v>
      </c>
      <c r="J28" s="228" t="s">
        <v>565</v>
      </c>
      <c r="K28" s="228" t="s">
        <v>600</v>
      </c>
      <c r="M28" s="229" t="s">
        <v>356</v>
      </c>
      <c r="O28" s="192" t="s">
        <v>97</v>
      </c>
      <c r="P28" s="192" t="s">
        <v>98</v>
      </c>
      <c r="R28" s="192" t="s">
        <v>555</v>
      </c>
      <c r="S28" s="192" t="s">
        <v>565</v>
      </c>
      <c r="U28" s="192" t="s">
        <v>555</v>
      </c>
      <c r="V28" s="192" t="s">
        <v>565</v>
      </c>
      <c r="X28" s="192"/>
      <c r="Y28" s="192"/>
    </row>
    <row r="29" spans="1:25" ht="52" x14ac:dyDescent="0.35">
      <c r="A29" s="195" t="s">
        <v>46</v>
      </c>
      <c r="B29" s="226" t="s">
        <v>536</v>
      </c>
      <c r="C29" s="230" t="s">
        <v>141</v>
      </c>
      <c r="D29" s="192" t="s">
        <v>142</v>
      </c>
      <c r="E29" s="194" t="s">
        <v>143</v>
      </c>
      <c r="G29" s="228" t="s">
        <v>618</v>
      </c>
      <c r="H29" s="228" t="s">
        <v>619</v>
      </c>
      <c r="J29" s="228" t="s">
        <v>566</v>
      </c>
      <c r="K29" s="228" t="s">
        <v>600</v>
      </c>
      <c r="M29" s="229" t="s">
        <v>356</v>
      </c>
      <c r="O29" s="192" t="s">
        <v>178</v>
      </c>
      <c r="P29" s="192" t="s">
        <v>179</v>
      </c>
      <c r="R29" s="192" t="s">
        <v>618</v>
      </c>
      <c r="S29" s="192" t="s">
        <v>566</v>
      </c>
      <c r="U29" s="192" t="s">
        <v>586</v>
      </c>
      <c r="V29" s="192" t="s">
        <v>566</v>
      </c>
      <c r="X29" s="192"/>
      <c r="Y29" s="192"/>
    </row>
    <row r="30" spans="1:25" ht="52" x14ac:dyDescent="0.35">
      <c r="A30" s="195" t="s">
        <v>45</v>
      </c>
      <c r="B30" s="226" t="s">
        <v>536</v>
      </c>
      <c r="C30" s="230" t="s">
        <v>144</v>
      </c>
      <c r="D30" s="192"/>
      <c r="E30" s="194" t="s">
        <v>145</v>
      </c>
      <c r="G30" s="228" t="s">
        <v>555</v>
      </c>
      <c r="H30" s="228" t="s">
        <v>617</v>
      </c>
      <c r="J30" s="228" t="s">
        <v>567</v>
      </c>
      <c r="K30" s="228" t="s">
        <v>600</v>
      </c>
      <c r="M30" s="229" t="s">
        <v>356</v>
      </c>
      <c r="O30" s="192" t="s">
        <v>97</v>
      </c>
      <c r="P30" s="192" t="s">
        <v>98</v>
      </c>
      <c r="R30" s="192" t="s">
        <v>555</v>
      </c>
      <c r="S30" s="192" t="s">
        <v>567</v>
      </c>
      <c r="U30" s="192" t="s">
        <v>555</v>
      </c>
      <c r="V30" s="192" t="s">
        <v>567</v>
      </c>
      <c r="X30" s="192"/>
      <c r="Y30" s="192"/>
    </row>
    <row r="31" spans="1:25" ht="52" x14ac:dyDescent="0.35">
      <c r="A31" s="195" t="s">
        <v>39</v>
      </c>
      <c r="B31" s="226" t="s">
        <v>39</v>
      </c>
      <c r="C31" s="230" t="s">
        <v>146</v>
      </c>
      <c r="D31" s="192"/>
      <c r="E31" s="194" t="s">
        <v>147</v>
      </c>
      <c r="G31" s="228" t="s">
        <v>568</v>
      </c>
      <c r="H31" s="228" t="s">
        <v>617</v>
      </c>
      <c r="J31" s="228" t="s">
        <v>569</v>
      </c>
      <c r="K31" s="228" t="s">
        <v>600</v>
      </c>
      <c r="M31" s="229" t="s">
        <v>356</v>
      </c>
      <c r="O31" s="192" t="s">
        <v>304</v>
      </c>
      <c r="P31" s="192" t="s">
        <v>305</v>
      </c>
      <c r="R31" s="192" t="s">
        <v>568</v>
      </c>
      <c r="S31" s="192" t="s">
        <v>569</v>
      </c>
      <c r="U31" s="192" t="s">
        <v>568</v>
      </c>
      <c r="V31" s="192" t="s">
        <v>569</v>
      </c>
      <c r="X31" s="192"/>
      <c r="Y31" s="192"/>
    </row>
    <row r="32" spans="1:25" ht="52" x14ac:dyDescent="0.35">
      <c r="A32" s="195" t="s">
        <v>40</v>
      </c>
      <c r="B32" s="226" t="s">
        <v>536</v>
      </c>
      <c r="C32" s="230" t="s">
        <v>144</v>
      </c>
      <c r="D32" s="192"/>
      <c r="E32" s="194" t="s">
        <v>148</v>
      </c>
      <c r="G32" s="228" t="s">
        <v>570</v>
      </c>
      <c r="H32" s="228" t="s">
        <v>617</v>
      </c>
      <c r="J32" s="228" t="s">
        <v>571</v>
      </c>
      <c r="K32" s="228" t="s">
        <v>600</v>
      </c>
      <c r="M32" s="229" t="s">
        <v>356</v>
      </c>
      <c r="O32" s="192" t="s">
        <v>620</v>
      </c>
      <c r="P32" s="192" t="s">
        <v>621</v>
      </c>
      <c r="R32" s="192" t="s">
        <v>570</v>
      </c>
      <c r="S32" s="192" t="s">
        <v>571</v>
      </c>
      <c r="U32" s="192" t="s">
        <v>570</v>
      </c>
      <c r="V32" s="192" t="s">
        <v>571</v>
      </c>
      <c r="X32" s="192"/>
      <c r="Y32" s="192"/>
    </row>
    <row r="33" spans="1:25" ht="26" x14ac:dyDescent="0.35">
      <c r="A33" s="193" t="s">
        <v>44</v>
      </c>
      <c r="B33" s="191" t="s">
        <v>536</v>
      </c>
      <c r="C33" s="194" t="s">
        <v>144</v>
      </c>
      <c r="D33" s="192"/>
      <c r="E33" s="194" t="s">
        <v>149</v>
      </c>
      <c r="G33" s="231" t="s">
        <v>150</v>
      </c>
      <c r="H33" s="232" t="s">
        <v>610</v>
      </c>
      <c r="J33" s="231" t="s">
        <v>150</v>
      </c>
      <c r="K33" s="232" t="s">
        <v>610</v>
      </c>
      <c r="M33" s="229" t="s">
        <v>356</v>
      </c>
      <c r="O33" s="192" t="s">
        <v>150</v>
      </c>
      <c r="P33" s="192" t="s">
        <v>150</v>
      </c>
      <c r="R33" s="192" t="s">
        <v>150</v>
      </c>
      <c r="S33" s="192" t="s">
        <v>150</v>
      </c>
      <c r="U33" s="192" t="s">
        <v>150</v>
      </c>
      <c r="V33" s="192" t="s">
        <v>150</v>
      </c>
      <c r="X33" s="192"/>
      <c r="Y33" s="192"/>
    </row>
    <row r="34" spans="1:25" ht="52" x14ac:dyDescent="0.35">
      <c r="A34" s="195" t="s">
        <v>43</v>
      </c>
      <c r="B34" s="226" t="s">
        <v>536</v>
      </c>
      <c r="C34" s="230" t="s">
        <v>144</v>
      </c>
      <c r="D34" s="192"/>
      <c r="E34" s="194" t="s">
        <v>151</v>
      </c>
      <c r="G34" s="228" t="s">
        <v>572</v>
      </c>
      <c r="H34" s="228" t="s">
        <v>617</v>
      </c>
      <c r="J34" s="228" t="s">
        <v>573</v>
      </c>
      <c r="K34" s="228" t="s">
        <v>600</v>
      </c>
      <c r="M34" s="229" t="s">
        <v>356</v>
      </c>
      <c r="O34" s="192" t="s">
        <v>306</v>
      </c>
      <c r="P34" s="192" t="s">
        <v>307</v>
      </c>
      <c r="R34" s="192" t="s">
        <v>572</v>
      </c>
      <c r="S34" s="192" t="s">
        <v>573</v>
      </c>
      <c r="U34" s="192" t="s">
        <v>572</v>
      </c>
      <c r="V34" s="192" t="s">
        <v>573</v>
      </c>
      <c r="X34" s="192"/>
      <c r="Y34" s="192"/>
    </row>
    <row r="35" spans="1:25" ht="52" x14ac:dyDescent="0.35">
      <c r="A35" s="193" t="s">
        <v>86</v>
      </c>
      <c r="B35" s="191" t="s">
        <v>456</v>
      </c>
      <c r="C35" s="194" t="s">
        <v>144</v>
      </c>
      <c r="D35" s="192"/>
      <c r="E35" s="194" t="s">
        <v>152</v>
      </c>
      <c r="G35" s="231" t="s">
        <v>153</v>
      </c>
      <c r="H35" s="232" t="s">
        <v>610</v>
      </c>
      <c r="J35" s="231" t="s">
        <v>154</v>
      </c>
      <c r="K35" s="232" t="s">
        <v>610</v>
      </c>
      <c r="M35" s="229" t="s">
        <v>356</v>
      </c>
      <c r="O35" s="192" t="s">
        <v>153</v>
      </c>
      <c r="P35" s="192" t="s">
        <v>154</v>
      </c>
      <c r="R35" s="192" t="s">
        <v>153</v>
      </c>
      <c r="S35" s="192" t="s">
        <v>154</v>
      </c>
      <c r="U35" s="192" t="s">
        <v>153</v>
      </c>
      <c r="V35" s="192" t="s">
        <v>154</v>
      </c>
      <c r="X35" s="192"/>
      <c r="Y35" s="192"/>
    </row>
    <row r="36" spans="1:25" ht="52" x14ac:dyDescent="0.35">
      <c r="A36" s="195" t="s">
        <v>155</v>
      </c>
      <c r="B36" s="226" t="s">
        <v>536</v>
      </c>
      <c r="C36" s="230" t="s">
        <v>144</v>
      </c>
      <c r="D36" s="192"/>
      <c r="E36" s="194" t="s">
        <v>156</v>
      </c>
      <c r="G36" s="228" t="s">
        <v>555</v>
      </c>
      <c r="H36" s="228" t="s">
        <v>617</v>
      </c>
      <c r="J36" s="228" t="s">
        <v>567</v>
      </c>
      <c r="K36" s="228" t="s">
        <v>600</v>
      </c>
      <c r="M36" s="229" t="s">
        <v>356</v>
      </c>
      <c r="O36" s="192" t="s">
        <v>97</v>
      </c>
      <c r="P36" s="192" t="s">
        <v>98</v>
      </c>
      <c r="R36" s="192" t="s">
        <v>555</v>
      </c>
      <c r="S36" s="192" t="s">
        <v>567</v>
      </c>
      <c r="U36" s="192" t="s">
        <v>555</v>
      </c>
      <c r="V36" s="192" t="s">
        <v>567</v>
      </c>
      <c r="X36" s="192"/>
      <c r="Y36" s="192"/>
    </row>
    <row r="37" spans="1:25" ht="39" x14ac:dyDescent="0.35">
      <c r="A37" s="193" t="s">
        <v>157</v>
      </c>
      <c r="B37" s="191" t="s">
        <v>456</v>
      </c>
      <c r="C37" s="194" t="s">
        <v>144</v>
      </c>
      <c r="D37" s="192"/>
      <c r="E37" s="194" t="s">
        <v>158</v>
      </c>
      <c r="G37" s="231" t="s">
        <v>159</v>
      </c>
      <c r="H37" s="232" t="s">
        <v>610</v>
      </c>
      <c r="J37" s="231" t="s">
        <v>160</v>
      </c>
      <c r="K37" s="232" t="s">
        <v>610</v>
      </c>
      <c r="M37" s="229" t="s">
        <v>356</v>
      </c>
      <c r="O37" s="192" t="s">
        <v>159</v>
      </c>
      <c r="P37" s="192" t="s">
        <v>160</v>
      </c>
      <c r="R37" s="192" t="s">
        <v>159</v>
      </c>
      <c r="S37" s="192" t="s">
        <v>160</v>
      </c>
      <c r="U37" s="192" t="s">
        <v>159</v>
      </c>
      <c r="V37" s="192" t="s">
        <v>160</v>
      </c>
      <c r="X37" s="192"/>
      <c r="Y37" s="192"/>
    </row>
    <row r="38" spans="1:25" ht="52" x14ac:dyDescent="0.35">
      <c r="A38" s="195" t="s">
        <v>66</v>
      </c>
      <c r="B38" s="226" t="s">
        <v>456</v>
      </c>
      <c r="C38" s="230" t="s">
        <v>161</v>
      </c>
      <c r="D38" s="192" t="s">
        <v>142</v>
      </c>
      <c r="E38" s="194" t="s">
        <v>162</v>
      </c>
      <c r="G38" s="228" t="s">
        <v>574</v>
      </c>
      <c r="H38" s="228" t="s">
        <v>617</v>
      </c>
      <c r="J38" s="228" t="s">
        <v>566</v>
      </c>
      <c r="K38" s="228" t="s">
        <v>600</v>
      </c>
      <c r="M38" s="229" t="s">
        <v>356</v>
      </c>
      <c r="O38" s="192" t="s">
        <v>178</v>
      </c>
      <c r="P38" s="192" t="s">
        <v>179</v>
      </c>
      <c r="R38" s="192" t="s">
        <v>574</v>
      </c>
      <c r="S38" s="192" t="s">
        <v>566</v>
      </c>
      <c r="U38" s="192" t="s">
        <v>574</v>
      </c>
      <c r="V38" s="192" t="s">
        <v>566</v>
      </c>
      <c r="X38" s="192"/>
      <c r="Y38" s="192"/>
    </row>
    <row r="39" spans="1:25" ht="52" x14ac:dyDescent="0.35">
      <c r="A39" s="195" t="s">
        <v>31</v>
      </c>
      <c r="B39" s="226" t="s">
        <v>31</v>
      </c>
      <c r="C39" s="230" t="s">
        <v>93</v>
      </c>
      <c r="D39" s="192"/>
      <c r="E39" s="194" t="s">
        <v>163</v>
      </c>
      <c r="G39" s="228" t="s">
        <v>575</v>
      </c>
      <c r="H39" s="228" t="s">
        <v>617</v>
      </c>
      <c r="J39" s="228" t="s">
        <v>576</v>
      </c>
      <c r="K39" s="228" t="s">
        <v>600</v>
      </c>
      <c r="M39" s="229" t="s">
        <v>356</v>
      </c>
      <c r="O39" s="192" t="s">
        <v>308</v>
      </c>
      <c r="P39" s="192" t="s">
        <v>309</v>
      </c>
      <c r="R39" s="192" t="s">
        <v>575</v>
      </c>
      <c r="S39" s="192" t="s">
        <v>576</v>
      </c>
      <c r="U39" s="192" t="s">
        <v>575</v>
      </c>
      <c r="V39" s="192" t="s">
        <v>576</v>
      </c>
      <c r="X39" s="192"/>
      <c r="Y39" s="192"/>
    </row>
    <row r="40" spans="1:25" ht="52" x14ac:dyDescent="0.35">
      <c r="A40" s="195" t="s">
        <v>68</v>
      </c>
      <c r="B40" s="226" t="s">
        <v>456</v>
      </c>
      <c r="C40" s="230" t="s">
        <v>93</v>
      </c>
      <c r="D40" s="192"/>
      <c r="E40" s="194" t="s">
        <v>164</v>
      </c>
      <c r="G40" s="228" t="s">
        <v>577</v>
      </c>
      <c r="H40" s="228" t="s">
        <v>617</v>
      </c>
      <c r="J40" s="228" t="s">
        <v>577</v>
      </c>
      <c r="K40" s="228" t="s">
        <v>600</v>
      </c>
      <c r="M40" s="229" t="s">
        <v>356</v>
      </c>
      <c r="O40" s="192" t="s">
        <v>310</v>
      </c>
      <c r="P40" s="192" t="s">
        <v>310</v>
      </c>
      <c r="R40" s="192" t="s">
        <v>577</v>
      </c>
      <c r="S40" s="192" t="s">
        <v>577</v>
      </c>
      <c r="U40" s="192" t="s">
        <v>577</v>
      </c>
      <c r="V40" s="192" t="s">
        <v>577</v>
      </c>
      <c r="X40" s="192"/>
      <c r="Y40" s="192"/>
    </row>
    <row r="41" spans="1:25" ht="39" x14ac:dyDescent="0.35">
      <c r="A41" s="193" t="s">
        <v>67</v>
      </c>
      <c r="B41" s="191" t="s">
        <v>456</v>
      </c>
      <c r="C41" s="194" t="s">
        <v>161</v>
      </c>
      <c r="D41" s="192" t="s">
        <v>142</v>
      </c>
      <c r="E41" s="194" t="s">
        <v>165</v>
      </c>
      <c r="G41" s="231" t="s">
        <v>166</v>
      </c>
      <c r="H41" s="232" t="s">
        <v>610</v>
      </c>
      <c r="J41" s="231" t="s">
        <v>167</v>
      </c>
      <c r="K41" s="232" t="s">
        <v>610</v>
      </c>
      <c r="M41" s="229" t="s">
        <v>356</v>
      </c>
      <c r="O41" s="192" t="s">
        <v>166</v>
      </c>
      <c r="P41" s="192" t="s">
        <v>167</v>
      </c>
      <c r="R41" s="192" t="s">
        <v>166</v>
      </c>
      <c r="S41" s="192" t="s">
        <v>167</v>
      </c>
      <c r="U41" s="192" t="s">
        <v>166</v>
      </c>
      <c r="V41" s="192" t="s">
        <v>167</v>
      </c>
      <c r="X41" s="192"/>
      <c r="Y41" s="192"/>
    </row>
    <row r="42" spans="1:25" ht="52" x14ac:dyDescent="0.35">
      <c r="A42" s="195" t="s">
        <v>168</v>
      </c>
      <c r="B42" s="226" t="s">
        <v>408</v>
      </c>
      <c r="C42" s="230" t="s">
        <v>169</v>
      </c>
      <c r="D42" s="192"/>
      <c r="E42" s="194" t="s">
        <v>170</v>
      </c>
      <c r="G42" s="228" t="s">
        <v>578</v>
      </c>
      <c r="H42" s="228" t="s">
        <v>617</v>
      </c>
      <c r="J42" s="228" t="s">
        <v>579</v>
      </c>
      <c r="K42" s="228" t="s">
        <v>600</v>
      </c>
      <c r="M42" s="229" t="s">
        <v>356</v>
      </c>
      <c r="O42" s="192" t="s">
        <v>311</v>
      </c>
      <c r="P42" s="192" t="s">
        <v>312</v>
      </c>
      <c r="R42" s="192" t="s">
        <v>578</v>
      </c>
      <c r="S42" s="192" t="s">
        <v>579</v>
      </c>
      <c r="U42" s="192" t="s">
        <v>578</v>
      </c>
      <c r="V42" s="192" t="s">
        <v>579</v>
      </c>
      <c r="X42" s="192"/>
      <c r="Y42" s="192"/>
    </row>
    <row r="43" spans="1:25" ht="52" x14ac:dyDescent="0.35">
      <c r="A43" s="195" t="s">
        <v>171</v>
      </c>
      <c r="B43" s="226" t="s">
        <v>219</v>
      </c>
      <c r="C43" s="230" t="s">
        <v>93</v>
      </c>
      <c r="D43" s="192"/>
      <c r="E43" s="194" t="s">
        <v>172</v>
      </c>
      <c r="G43" s="228" t="s">
        <v>555</v>
      </c>
      <c r="H43" s="228" t="s">
        <v>617</v>
      </c>
      <c r="J43" s="228" t="s">
        <v>567</v>
      </c>
      <c r="K43" s="228" t="s">
        <v>600</v>
      </c>
      <c r="M43" s="229" t="s">
        <v>356</v>
      </c>
      <c r="O43" s="192" t="s">
        <v>97</v>
      </c>
      <c r="P43" s="192" t="s">
        <v>98</v>
      </c>
      <c r="R43" s="192" t="s">
        <v>555</v>
      </c>
      <c r="S43" s="192" t="s">
        <v>567</v>
      </c>
      <c r="U43" s="192" t="s">
        <v>555</v>
      </c>
      <c r="V43" s="192" t="s">
        <v>567</v>
      </c>
      <c r="X43" s="192"/>
      <c r="Y43" s="192"/>
    </row>
    <row r="44" spans="1:25" ht="52" x14ac:dyDescent="0.35">
      <c r="A44" s="195" t="s">
        <v>83</v>
      </c>
      <c r="B44" s="226" t="s">
        <v>219</v>
      </c>
      <c r="C44" s="230" t="s">
        <v>93</v>
      </c>
      <c r="D44" s="192"/>
      <c r="E44" s="194" t="s">
        <v>173</v>
      </c>
      <c r="G44" s="228" t="s">
        <v>555</v>
      </c>
      <c r="H44" s="228" t="s">
        <v>617</v>
      </c>
      <c r="J44" s="228" t="s">
        <v>567</v>
      </c>
      <c r="K44" s="228" t="s">
        <v>600</v>
      </c>
      <c r="M44" s="229" t="s">
        <v>356</v>
      </c>
      <c r="O44" s="192" t="s">
        <v>97</v>
      </c>
      <c r="P44" s="192" t="s">
        <v>98</v>
      </c>
      <c r="R44" s="192" t="s">
        <v>555</v>
      </c>
      <c r="S44" s="192" t="s">
        <v>567</v>
      </c>
      <c r="U44" s="192" t="s">
        <v>555</v>
      </c>
      <c r="V44" s="192" t="s">
        <v>567</v>
      </c>
      <c r="X44" s="192"/>
      <c r="Y44" s="192"/>
    </row>
    <row r="45" spans="1:25" ht="52" x14ac:dyDescent="0.35">
      <c r="A45" s="195" t="s">
        <v>174</v>
      </c>
      <c r="B45" s="226" t="s">
        <v>408</v>
      </c>
      <c r="C45" s="230" t="s">
        <v>93</v>
      </c>
      <c r="D45" s="192"/>
      <c r="E45" s="194" t="s">
        <v>175</v>
      </c>
      <c r="G45" s="228" t="s">
        <v>555</v>
      </c>
      <c r="H45" s="228" t="s">
        <v>617</v>
      </c>
      <c r="J45" s="228" t="s">
        <v>567</v>
      </c>
      <c r="K45" s="228" t="s">
        <v>600</v>
      </c>
      <c r="M45" s="229" t="s">
        <v>356</v>
      </c>
      <c r="O45" s="192" t="s">
        <v>97</v>
      </c>
      <c r="P45" s="192" t="s">
        <v>98</v>
      </c>
      <c r="R45" s="192" t="s">
        <v>555</v>
      </c>
      <c r="S45" s="192" t="s">
        <v>567</v>
      </c>
      <c r="U45" s="192" t="s">
        <v>555</v>
      </c>
      <c r="V45" s="192" t="s">
        <v>567</v>
      </c>
      <c r="X45" s="192"/>
      <c r="Y45" s="192"/>
    </row>
    <row r="46" spans="1:25" ht="26" x14ac:dyDescent="0.35">
      <c r="A46" s="193" t="s">
        <v>176</v>
      </c>
      <c r="B46" s="191" t="s">
        <v>456</v>
      </c>
      <c r="C46" s="194" t="s">
        <v>93</v>
      </c>
      <c r="D46" s="192"/>
      <c r="E46" s="194" t="s">
        <v>177</v>
      </c>
      <c r="G46" s="231" t="s">
        <v>178</v>
      </c>
      <c r="H46" s="232" t="s">
        <v>610</v>
      </c>
      <c r="J46" s="231" t="s">
        <v>179</v>
      </c>
      <c r="K46" s="232" t="s">
        <v>610</v>
      </c>
      <c r="M46" s="229" t="s">
        <v>356</v>
      </c>
      <c r="O46" s="192" t="s">
        <v>178</v>
      </c>
      <c r="P46" s="192" t="s">
        <v>179</v>
      </c>
      <c r="R46" s="192" t="s">
        <v>178</v>
      </c>
      <c r="S46" s="192" t="s">
        <v>179</v>
      </c>
      <c r="U46" s="192" t="s">
        <v>178</v>
      </c>
      <c r="V46" s="192" t="s">
        <v>179</v>
      </c>
      <c r="X46" s="192"/>
      <c r="Y46" s="192"/>
    </row>
    <row r="47" spans="1:25" ht="26" x14ac:dyDescent="0.35">
      <c r="A47" s="193" t="s">
        <v>180</v>
      </c>
      <c r="B47" s="191" t="s">
        <v>456</v>
      </c>
      <c r="C47" s="194" t="s">
        <v>93</v>
      </c>
      <c r="D47" s="192"/>
      <c r="E47" s="194" t="s">
        <v>181</v>
      </c>
      <c r="G47" s="231" t="s">
        <v>139</v>
      </c>
      <c r="H47" s="232" t="s">
        <v>610</v>
      </c>
      <c r="J47" s="231" t="s">
        <v>139</v>
      </c>
      <c r="K47" s="232" t="s">
        <v>610</v>
      </c>
      <c r="M47" s="229" t="s">
        <v>356</v>
      </c>
      <c r="O47" s="192" t="s">
        <v>139</v>
      </c>
      <c r="P47" s="192" t="s">
        <v>139</v>
      </c>
      <c r="R47" s="192" t="s">
        <v>139</v>
      </c>
      <c r="S47" s="192" t="s">
        <v>139</v>
      </c>
      <c r="U47" s="192" t="s">
        <v>139</v>
      </c>
      <c r="V47" s="192" t="s">
        <v>139</v>
      </c>
      <c r="X47" s="192"/>
      <c r="Y47" s="192"/>
    </row>
    <row r="48" spans="1:25" ht="26" x14ac:dyDescent="0.35">
      <c r="A48" s="193" t="s">
        <v>182</v>
      </c>
      <c r="B48" s="191" t="s">
        <v>456</v>
      </c>
      <c r="C48" s="194" t="s">
        <v>93</v>
      </c>
      <c r="D48" s="192"/>
      <c r="E48" s="194" t="s">
        <v>183</v>
      </c>
      <c r="G48" s="231" t="s">
        <v>184</v>
      </c>
      <c r="H48" s="232" t="s">
        <v>610</v>
      </c>
      <c r="J48" s="231" t="s">
        <v>185</v>
      </c>
      <c r="K48" s="232" t="s">
        <v>610</v>
      </c>
      <c r="M48" s="229" t="s">
        <v>356</v>
      </c>
      <c r="O48" s="192" t="s">
        <v>184</v>
      </c>
      <c r="P48" s="192" t="s">
        <v>185</v>
      </c>
      <c r="R48" s="192" t="s">
        <v>184</v>
      </c>
      <c r="S48" s="192" t="s">
        <v>185</v>
      </c>
      <c r="U48" s="192" t="s">
        <v>184</v>
      </c>
      <c r="V48" s="192" t="s">
        <v>185</v>
      </c>
      <c r="X48" s="192"/>
      <c r="Y48" s="192"/>
    </row>
    <row r="49" spans="1:25" ht="52" x14ac:dyDescent="0.35">
      <c r="A49" s="195" t="s">
        <v>186</v>
      </c>
      <c r="B49" s="226" t="s">
        <v>456</v>
      </c>
      <c r="C49" s="230" t="s">
        <v>93</v>
      </c>
      <c r="D49" s="192"/>
      <c r="E49" s="194" t="s">
        <v>187</v>
      </c>
      <c r="G49" s="228" t="s">
        <v>580</v>
      </c>
      <c r="H49" s="228" t="s">
        <v>617</v>
      </c>
      <c r="J49" s="228" t="s">
        <v>581</v>
      </c>
      <c r="K49" s="228" t="s">
        <v>600</v>
      </c>
      <c r="M49" s="229" t="s">
        <v>356</v>
      </c>
      <c r="O49" s="192" t="s">
        <v>313</v>
      </c>
      <c r="P49" s="192" t="s">
        <v>314</v>
      </c>
      <c r="R49" s="192" t="s">
        <v>580</v>
      </c>
      <c r="S49" s="192" t="s">
        <v>581</v>
      </c>
      <c r="U49" s="192" t="s">
        <v>580</v>
      </c>
      <c r="V49" s="192" t="s">
        <v>581</v>
      </c>
      <c r="X49" s="192"/>
      <c r="Y49" s="192"/>
    </row>
    <row r="50" spans="1:25" ht="26" x14ac:dyDescent="0.35">
      <c r="A50" s="193" t="s">
        <v>188</v>
      </c>
      <c r="B50" s="191" t="s">
        <v>456</v>
      </c>
      <c r="C50" s="194" t="s">
        <v>93</v>
      </c>
      <c r="D50" s="192"/>
      <c r="E50" s="194" t="s">
        <v>189</v>
      </c>
      <c r="G50" s="231" t="s">
        <v>97</v>
      </c>
      <c r="H50" s="232" t="s">
        <v>610</v>
      </c>
      <c r="J50" s="231" t="s">
        <v>98</v>
      </c>
      <c r="K50" s="232" t="s">
        <v>610</v>
      </c>
      <c r="M50" s="229" t="s">
        <v>356</v>
      </c>
      <c r="O50" s="192" t="s">
        <v>97</v>
      </c>
      <c r="P50" s="192" t="s">
        <v>98</v>
      </c>
      <c r="R50" s="192" t="s">
        <v>97</v>
      </c>
      <c r="S50" s="192" t="s">
        <v>98</v>
      </c>
      <c r="U50" s="192" t="s">
        <v>97</v>
      </c>
      <c r="V50" s="192" t="s">
        <v>98</v>
      </c>
      <c r="X50" s="192"/>
      <c r="Y50" s="192"/>
    </row>
    <row r="51" spans="1:25" ht="26" x14ac:dyDescent="0.35">
      <c r="A51" s="193" t="s">
        <v>190</v>
      </c>
      <c r="B51" s="191" t="s">
        <v>5</v>
      </c>
      <c r="C51" s="194" t="s">
        <v>191</v>
      </c>
      <c r="D51" s="192"/>
      <c r="E51" s="194" t="s">
        <v>192</v>
      </c>
      <c r="G51" s="231" t="s">
        <v>193</v>
      </c>
      <c r="H51" s="232" t="s">
        <v>610</v>
      </c>
      <c r="J51" s="231" t="s">
        <v>193</v>
      </c>
      <c r="K51" s="232" t="s">
        <v>610</v>
      </c>
      <c r="M51" s="229" t="s">
        <v>356</v>
      </c>
      <c r="O51" s="192" t="s">
        <v>193</v>
      </c>
      <c r="P51" s="192" t="s">
        <v>193</v>
      </c>
      <c r="R51" s="192" t="s">
        <v>193</v>
      </c>
      <c r="S51" s="192" t="s">
        <v>193</v>
      </c>
      <c r="U51" s="192" t="s">
        <v>193</v>
      </c>
      <c r="V51" s="192" t="s">
        <v>193</v>
      </c>
      <c r="X51" s="192"/>
      <c r="Y51" s="192"/>
    </row>
    <row r="52" spans="1:25" ht="26" x14ac:dyDescent="0.35">
      <c r="A52" s="193" t="s">
        <v>194</v>
      </c>
      <c r="B52" s="191" t="s">
        <v>5</v>
      </c>
      <c r="C52" s="194" t="s">
        <v>191</v>
      </c>
      <c r="D52" s="192"/>
      <c r="E52" s="194" t="s">
        <v>195</v>
      </c>
      <c r="G52" s="231" t="s">
        <v>196</v>
      </c>
      <c r="H52" s="232" t="s">
        <v>610</v>
      </c>
      <c r="J52" s="231" t="s">
        <v>197</v>
      </c>
      <c r="K52" s="232" t="s">
        <v>610</v>
      </c>
      <c r="M52" s="229" t="s">
        <v>356</v>
      </c>
      <c r="O52" s="192" t="s">
        <v>196</v>
      </c>
      <c r="P52" s="192" t="s">
        <v>197</v>
      </c>
      <c r="R52" s="192" t="s">
        <v>196</v>
      </c>
      <c r="S52" s="192" t="s">
        <v>197</v>
      </c>
      <c r="U52" s="192" t="s">
        <v>196</v>
      </c>
      <c r="V52" s="192" t="s">
        <v>197</v>
      </c>
      <c r="X52" s="192"/>
      <c r="Y52" s="192"/>
    </row>
    <row r="53" spans="1:25" ht="26" x14ac:dyDescent="0.35">
      <c r="A53" s="193" t="s">
        <v>50</v>
      </c>
      <c r="B53" s="191" t="s">
        <v>5</v>
      </c>
      <c r="C53" s="194" t="s">
        <v>198</v>
      </c>
      <c r="D53" s="192"/>
      <c r="E53" s="194" t="s">
        <v>199</v>
      </c>
      <c r="G53" s="231">
        <v>9732</v>
      </c>
      <c r="H53" s="232" t="s">
        <v>610</v>
      </c>
      <c r="J53" s="231">
        <v>9732</v>
      </c>
      <c r="K53" s="232" t="s">
        <v>610</v>
      </c>
      <c r="M53" s="229" t="s">
        <v>356</v>
      </c>
      <c r="O53" s="192">
        <v>9732</v>
      </c>
      <c r="P53" s="192">
        <v>9732</v>
      </c>
      <c r="R53" s="192">
        <v>9732</v>
      </c>
      <c r="S53" s="192">
        <v>9732</v>
      </c>
      <c r="U53" s="192">
        <v>9732</v>
      </c>
      <c r="V53" s="192">
        <v>9732</v>
      </c>
      <c r="X53" s="192"/>
      <c r="Y53" s="192"/>
    </row>
    <row r="54" spans="1:25" ht="26" x14ac:dyDescent="0.35">
      <c r="A54" s="193" t="s">
        <v>48</v>
      </c>
      <c r="B54" s="191" t="s">
        <v>5</v>
      </c>
      <c r="C54" s="194" t="s">
        <v>200</v>
      </c>
      <c r="D54" s="192"/>
      <c r="E54" s="194" t="s">
        <v>201</v>
      </c>
      <c r="G54" s="231">
        <v>9823</v>
      </c>
      <c r="H54" s="232" t="s">
        <v>610</v>
      </c>
      <c r="J54" s="231">
        <v>9823</v>
      </c>
      <c r="K54" s="232" t="s">
        <v>610</v>
      </c>
      <c r="M54" s="229" t="s">
        <v>356</v>
      </c>
      <c r="O54" s="192">
        <v>9823</v>
      </c>
      <c r="P54" s="192">
        <v>9823</v>
      </c>
      <c r="R54" s="192">
        <v>9823</v>
      </c>
      <c r="S54" s="192">
        <v>9823</v>
      </c>
      <c r="U54" s="192">
        <v>9823</v>
      </c>
      <c r="V54" s="192">
        <v>9823</v>
      </c>
      <c r="X54" s="192"/>
      <c r="Y54" s="192"/>
    </row>
    <row r="55" spans="1:25" ht="26" x14ac:dyDescent="0.35">
      <c r="A55" s="193" t="s">
        <v>413</v>
      </c>
      <c r="B55" s="191" t="s">
        <v>413</v>
      </c>
      <c r="C55" s="194"/>
      <c r="D55" s="192" t="s">
        <v>356</v>
      </c>
      <c r="E55" s="194" t="s">
        <v>587</v>
      </c>
      <c r="G55" s="231"/>
      <c r="H55" s="232" t="s">
        <v>610</v>
      </c>
      <c r="J55" s="231" t="s">
        <v>356</v>
      </c>
      <c r="K55" s="232" t="s">
        <v>610</v>
      </c>
      <c r="M55" s="229" t="s">
        <v>356</v>
      </c>
      <c r="O55" s="192"/>
      <c r="P55" s="192"/>
      <c r="R55" s="192" t="s">
        <v>356</v>
      </c>
      <c r="S55" s="192" t="s">
        <v>356</v>
      </c>
      <c r="U55" s="192" t="s">
        <v>356</v>
      </c>
      <c r="V55" s="192" t="s">
        <v>356</v>
      </c>
      <c r="X55" s="192"/>
      <c r="Y55" s="192"/>
    </row>
    <row r="56" spans="1:25" ht="26" x14ac:dyDescent="0.35">
      <c r="A56" s="193" t="s">
        <v>414</v>
      </c>
      <c r="B56" s="191" t="s">
        <v>414</v>
      </c>
      <c r="C56" s="194"/>
      <c r="D56" s="192" t="s">
        <v>356</v>
      </c>
      <c r="E56" s="194" t="s">
        <v>588</v>
      </c>
      <c r="G56" s="231"/>
      <c r="H56" s="232" t="s">
        <v>610</v>
      </c>
      <c r="J56" s="231" t="s">
        <v>356</v>
      </c>
      <c r="K56" s="232" t="s">
        <v>610</v>
      </c>
      <c r="M56" s="229" t="s">
        <v>356</v>
      </c>
      <c r="O56" s="192"/>
      <c r="P56" s="192"/>
      <c r="R56" s="192" t="s">
        <v>356</v>
      </c>
      <c r="S56" s="192" t="s">
        <v>356</v>
      </c>
      <c r="U56" s="192" t="s">
        <v>356</v>
      </c>
      <c r="V56" s="192" t="s">
        <v>356</v>
      </c>
      <c r="X56" s="192"/>
      <c r="Y56" s="192"/>
    </row>
    <row r="57" spans="1:25" ht="26" x14ac:dyDescent="0.35">
      <c r="A57" s="193" t="s">
        <v>437</v>
      </c>
      <c r="B57" s="191" t="s">
        <v>455</v>
      </c>
      <c r="C57" s="194"/>
      <c r="D57" s="192" t="s">
        <v>356</v>
      </c>
      <c r="E57" s="194" t="s">
        <v>538</v>
      </c>
      <c r="G57" s="231"/>
      <c r="H57" s="232" t="s">
        <v>610</v>
      </c>
      <c r="J57" s="231" t="s">
        <v>356</v>
      </c>
      <c r="K57" s="232" t="s">
        <v>610</v>
      </c>
      <c r="M57" s="229" t="s">
        <v>356</v>
      </c>
      <c r="O57" s="192"/>
      <c r="P57" s="192"/>
      <c r="R57" s="192" t="s">
        <v>356</v>
      </c>
      <c r="S57" s="192" t="s">
        <v>356</v>
      </c>
      <c r="U57" s="192" t="s">
        <v>356</v>
      </c>
      <c r="V57" s="192" t="s">
        <v>356</v>
      </c>
      <c r="X57" s="192"/>
      <c r="Y57" s="192"/>
    </row>
    <row r="58" spans="1:25" ht="26" x14ac:dyDescent="0.35">
      <c r="A58" s="193" t="s">
        <v>436</v>
      </c>
      <c r="B58" s="191" t="s">
        <v>426</v>
      </c>
      <c r="C58" s="194"/>
      <c r="D58" s="192" t="s">
        <v>356</v>
      </c>
      <c r="E58" s="194" t="s">
        <v>439</v>
      </c>
      <c r="G58" s="231"/>
      <c r="H58" s="232" t="s">
        <v>610</v>
      </c>
      <c r="J58" s="231" t="s">
        <v>356</v>
      </c>
      <c r="K58" s="232" t="s">
        <v>610</v>
      </c>
      <c r="M58" s="229" t="s">
        <v>356</v>
      </c>
      <c r="O58" s="192"/>
      <c r="P58" s="192"/>
      <c r="R58" s="192" t="s">
        <v>356</v>
      </c>
      <c r="S58" s="192" t="s">
        <v>356</v>
      </c>
      <c r="U58" s="192" t="s">
        <v>356</v>
      </c>
      <c r="V58" s="192" t="s">
        <v>356</v>
      </c>
      <c r="X58" s="192"/>
      <c r="Y58" s="192"/>
    </row>
    <row r="59" spans="1:25" ht="26" x14ac:dyDescent="0.35">
      <c r="A59" s="193" t="s">
        <v>397</v>
      </c>
      <c r="B59" s="191" t="s">
        <v>397</v>
      </c>
      <c r="C59" s="194"/>
      <c r="D59" s="192" t="s">
        <v>356</v>
      </c>
      <c r="E59" s="194"/>
      <c r="G59" s="231" t="s">
        <v>356</v>
      </c>
      <c r="H59" s="232" t="s">
        <v>610</v>
      </c>
      <c r="J59" s="231" t="s">
        <v>356</v>
      </c>
      <c r="K59" s="232" t="s">
        <v>610</v>
      </c>
      <c r="M59" s="229" t="s">
        <v>356</v>
      </c>
      <c r="O59" s="192" t="s">
        <v>356</v>
      </c>
      <c r="P59" s="192" t="s">
        <v>356</v>
      </c>
      <c r="R59" s="192" t="s">
        <v>356</v>
      </c>
      <c r="S59" s="192" t="s">
        <v>356</v>
      </c>
      <c r="U59" s="192" t="s">
        <v>356</v>
      </c>
      <c r="V59" s="192" t="s">
        <v>356</v>
      </c>
      <c r="X59" s="192"/>
      <c r="Y59" s="192"/>
    </row>
    <row r="60" spans="1:25" ht="26" x14ac:dyDescent="0.35">
      <c r="A60" s="193" t="s">
        <v>399</v>
      </c>
      <c r="B60" s="191" t="s">
        <v>399</v>
      </c>
      <c r="C60" s="194"/>
      <c r="D60" s="192" t="s">
        <v>356</v>
      </c>
      <c r="E60" s="194"/>
      <c r="G60" s="231" t="s">
        <v>356</v>
      </c>
      <c r="H60" s="232" t="s">
        <v>610</v>
      </c>
      <c r="J60" s="231" t="s">
        <v>356</v>
      </c>
      <c r="K60" s="232" t="s">
        <v>610</v>
      </c>
      <c r="M60" s="229" t="s">
        <v>356</v>
      </c>
      <c r="O60" s="192" t="s">
        <v>356</v>
      </c>
      <c r="P60" s="192" t="s">
        <v>356</v>
      </c>
      <c r="R60" s="192" t="s">
        <v>356</v>
      </c>
      <c r="S60" s="192" t="s">
        <v>356</v>
      </c>
      <c r="U60" s="192" t="s">
        <v>356</v>
      </c>
      <c r="V60" s="192" t="s">
        <v>356</v>
      </c>
      <c r="X60" s="192"/>
      <c r="Y60" s="192"/>
    </row>
    <row r="61" spans="1:25" ht="26" x14ac:dyDescent="0.35">
      <c r="A61" s="193" t="s">
        <v>400</v>
      </c>
      <c r="B61" s="191" t="s">
        <v>400</v>
      </c>
      <c r="C61" s="194"/>
      <c r="D61" s="192" t="s">
        <v>356</v>
      </c>
      <c r="E61" s="194"/>
      <c r="G61" s="231" t="s">
        <v>356</v>
      </c>
      <c r="H61" s="232" t="s">
        <v>610</v>
      </c>
      <c r="J61" s="231" t="s">
        <v>356</v>
      </c>
      <c r="K61" s="232" t="s">
        <v>610</v>
      </c>
      <c r="M61" s="229" t="s">
        <v>356</v>
      </c>
      <c r="O61" s="192" t="s">
        <v>356</v>
      </c>
      <c r="P61" s="192" t="s">
        <v>356</v>
      </c>
      <c r="R61" s="192" t="s">
        <v>356</v>
      </c>
      <c r="S61" s="192" t="s">
        <v>356</v>
      </c>
      <c r="U61" s="192" t="s">
        <v>356</v>
      </c>
      <c r="V61" s="192" t="s">
        <v>356</v>
      </c>
      <c r="X61" s="192"/>
      <c r="Y61" s="192"/>
    </row>
    <row r="62" spans="1:25" ht="26" x14ac:dyDescent="0.35">
      <c r="A62" s="193" t="s">
        <v>401</v>
      </c>
      <c r="B62" s="191" t="s">
        <v>401</v>
      </c>
      <c r="C62" s="194"/>
      <c r="D62" s="192" t="s">
        <v>356</v>
      </c>
      <c r="E62" s="194"/>
      <c r="G62" s="231" t="s">
        <v>356</v>
      </c>
      <c r="H62" s="232" t="s">
        <v>610</v>
      </c>
      <c r="J62" s="231" t="s">
        <v>356</v>
      </c>
      <c r="K62" s="232" t="s">
        <v>610</v>
      </c>
      <c r="M62" s="229" t="s">
        <v>356</v>
      </c>
      <c r="O62" s="192" t="s">
        <v>356</v>
      </c>
      <c r="P62" s="192" t="s">
        <v>356</v>
      </c>
      <c r="R62" s="192" t="s">
        <v>356</v>
      </c>
      <c r="S62" s="192" t="s">
        <v>356</v>
      </c>
      <c r="U62" s="192" t="s">
        <v>356</v>
      </c>
      <c r="V62" s="192" t="s">
        <v>356</v>
      </c>
      <c r="X62" s="192"/>
      <c r="Y62" s="192"/>
    </row>
    <row r="63" spans="1:25" ht="26" x14ac:dyDescent="0.35">
      <c r="A63" s="193" t="s">
        <v>402</v>
      </c>
      <c r="B63" s="191" t="s">
        <v>402</v>
      </c>
      <c r="C63" s="194"/>
      <c r="D63" s="192" t="s">
        <v>356</v>
      </c>
      <c r="E63" s="194"/>
      <c r="G63" s="231" t="s">
        <v>356</v>
      </c>
      <c r="H63" s="232" t="s">
        <v>610</v>
      </c>
      <c r="J63" s="231" t="s">
        <v>356</v>
      </c>
      <c r="K63" s="232" t="s">
        <v>610</v>
      </c>
      <c r="M63" s="229" t="s">
        <v>356</v>
      </c>
      <c r="O63" s="192" t="s">
        <v>356</v>
      </c>
      <c r="P63" s="192" t="s">
        <v>356</v>
      </c>
      <c r="R63" s="192" t="s">
        <v>356</v>
      </c>
      <c r="S63" s="192" t="s">
        <v>356</v>
      </c>
      <c r="U63" s="192" t="s">
        <v>356</v>
      </c>
      <c r="V63" s="192" t="s">
        <v>356</v>
      </c>
      <c r="X63" s="192"/>
      <c r="Y63" s="192"/>
    </row>
    <row r="64" spans="1:25" ht="26" x14ac:dyDescent="0.35">
      <c r="A64" s="193" t="s">
        <v>398</v>
      </c>
      <c r="B64" s="191" t="s">
        <v>398</v>
      </c>
      <c r="C64" s="194"/>
      <c r="D64" s="192" t="s">
        <v>356</v>
      </c>
      <c r="E64" s="194"/>
      <c r="G64" s="231" t="s">
        <v>356</v>
      </c>
      <c r="H64" s="232" t="s">
        <v>610</v>
      </c>
      <c r="J64" s="231" t="s">
        <v>356</v>
      </c>
      <c r="K64" s="232" t="s">
        <v>610</v>
      </c>
      <c r="M64" s="229" t="s">
        <v>356</v>
      </c>
      <c r="O64" s="192" t="s">
        <v>356</v>
      </c>
      <c r="P64" s="192" t="s">
        <v>356</v>
      </c>
      <c r="R64" s="192" t="s">
        <v>356</v>
      </c>
      <c r="S64" s="192" t="s">
        <v>356</v>
      </c>
      <c r="U64" s="192" t="s">
        <v>356</v>
      </c>
      <c r="V64" s="192" t="s">
        <v>356</v>
      </c>
      <c r="X64" s="192"/>
      <c r="Y64" s="192"/>
    </row>
    <row r="65" spans="1:25" ht="26" x14ac:dyDescent="0.35">
      <c r="A65" s="193" t="s">
        <v>537</v>
      </c>
      <c r="B65" s="191" t="s">
        <v>537</v>
      </c>
      <c r="C65" s="194"/>
      <c r="D65" s="192" t="s">
        <v>356</v>
      </c>
      <c r="E65" s="194"/>
      <c r="G65" s="231" t="s">
        <v>356</v>
      </c>
      <c r="H65" s="232" t="s">
        <v>610</v>
      </c>
      <c r="J65" s="231" t="s">
        <v>356</v>
      </c>
      <c r="K65" s="232" t="s">
        <v>610</v>
      </c>
      <c r="M65" s="229" t="s">
        <v>356</v>
      </c>
      <c r="O65" s="192" t="s">
        <v>356</v>
      </c>
      <c r="P65" s="192" t="s">
        <v>356</v>
      </c>
      <c r="R65" s="192" t="s">
        <v>356</v>
      </c>
      <c r="S65" s="192" t="s">
        <v>356</v>
      </c>
      <c r="U65" s="192" t="s">
        <v>356</v>
      </c>
      <c r="V65" s="192" t="s">
        <v>356</v>
      </c>
      <c r="X65" s="192"/>
      <c r="Y65" s="192"/>
    </row>
    <row r="66" spans="1:25" ht="26" x14ac:dyDescent="0.35">
      <c r="A66" s="193" t="s">
        <v>543</v>
      </c>
      <c r="B66" s="191" t="s">
        <v>543</v>
      </c>
      <c r="C66" s="194"/>
      <c r="D66" s="192" t="s">
        <v>356</v>
      </c>
      <c r="E66" s="158" t="s">
        <v>544</v>
      </c>
      <c r="G66" s="231"/>
      <c r="H66" s="232" t="s">
        <v>610</v>
      </c>
      <c r="J66" s="231" t="s">
        <v>356</v>
      </c>
      <c r="K66" s="232" t="s">
        <v>610</v>
      </c>
      <c r="M66" s="229" t="s">
        <v>356</v>
      </c>
      <c r="O66" s="192"/>
      <c r="P66" s="192"/>
      <c r="R66" s="192" t="s">
        <v>356</v>
      </c>
      <c r="S66" s="192" t="s">
        <v>356</v>
      </c>
      <c r="U66" s="192" t="s">
        <v>356</v>
      </c>
      <c r="V66" s="192" t="s">
        <v>356</v>
      </c>
      <c r="X66" s="192"/>
      <c r="Y66" s="192"/>
    </row>
  </sheetData>
  <mergeCells count="20">
    <mergeCell ref="U2:U3"/>
    <mergeCell ref="V2:V3"/>
    <mergeCell ref="X2:X3"/>
    <mergeCell ref="Y2:Y3"/>
    <mergeCell ref="K2:K3"/>
    <mergeCell ref="M2:M3"/>
    <mergeCell ref="O2:O3"/>
    <mergeCell ref="P2:P3"/>
    <mergeCell ref="R2:R3"/>
    <mergeCell ref="S2:S3"/>
    <mergeCell ref="G1:H1"/>
    <mergeCell ref="J1:K1"/>
    <mergeCell ref="A2:A3"/>
    <mergeCell ref="B2:B3"/>
    <mergeCell ref="C2:C3"/>
    <mergeCell ref="D2:D3"/>
    <mergeCell ref="E2:E3"/>
    <mergeCell ref="G2:G3"/>
    <mergeCell ref="H2:H3"/>
    <mergeCell ref="J2:J3"/>
  </mergeCells>
  <conditionalFormatting sqref="H10:H28 H30:H66 K7 K16:K17 K23 K26:K27 K33 K35 K37 K41 K46:K48 K50:K66">
    <cfRule type="containsText" dxfId="0" priority="1" operator="containsText" text="no change">
      <formula>NOT(ISERROR(SEARCH("no change",H7)))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9</vt:i4>
      </vt:variant>
      <vt:variant>
        <vt:lpstr>Named Ranges</vt:lpstr>
      </vt:variant>
      <vt:variant>
        <vt:i4>5</vt:i4>
      </vt:variant>
    </vt:vector>
  </HeadingPairs>
  <TitlesOfParts>
    <vt:vector size="14" baseType="lpstr">
      <vt:lpstr>Exec Summary</vt:lpstr>
      <vt:lpstr>Useful Statements</vt:lpstr>
      <vt:lpstr>UKIACR PI Table</vt:lpstr>
      <vt:lpstr>PI Data Sheet 1</vt:lpstr>
      <vt:lpstr>PI Data Sheet 2</vt:lpstr>
      <vt:lpstr>PI Data Sheet 3</vt:lpstr>
      <vt:lpstr>Site Selection</vt:lpstr>
      <vt:lpstr>Example Data - Filled in by Reg</vt:lpstr>
      <vt:lpstr>Updated Morphology Codes</vt:lpstr>
      <vt:lpstr>'Example Data - Filled in by Reg'!__xlnm.Print_Area</vt:lpstr>
      <vt:lpstr>nw</vt:lpstr>
      <vt:lpstr>'Example Data - Filled in by Reg'!Print_Area</vt:lpstr>
      <vt:lpstr>'Example Data - Filled in by Reg'!Z_6A3BFC15_AA27_4BC4_9E66_A39E846CAEE4_.wvu.PrintArea</vt:lpstr>
      <vt:lpstr>'Example Data - Filled in by Reg'!Z_93F44A21_93EA_4FA1_96DC_D457BC114E6B_.wvu.PrintArea</vt:lpstr>
    </vt:vector>
  </TitlesOfParts>
  <Company>Cancer Research UK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Karen Stewart</dc:creator>
  <cp:lastModifiedBy>Katrina Lavelle</cp:lastModifiedBy>
  <cp:lastPrinted>2018-04-03T08:19:31Z</cp:lastPrinted>
  <dcterms:created xsi:type="dcterms:W3CDTF">2015-07-24T09:23:49Z</dcterms:created>
  <dcterms:modified xsi:type="dcterms:W3CDTF">2021-02-25T16:50:06Z</dcterms:modified>
</cp:coreProperties>
</file>